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80CA82B3-2241-4193-94AA-0A64F9AC85D4}"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C35" i="10"/>
  <c r="BE34" i="10"/>
  <c r="C34" i="10"/>
  <c r="U34" i="10" s="1"/>
  <c r="U35" i="10" s="1"/>
  <c r="AM34" i="10" l="1"/>
  <c r="BW34" i="10" s="1"/>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<sst xmlns="http://schemas.openxmlformats.org/spreadsheetml/2006/main" count="1129" uniqueCount="598">
  <si>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</si>
  <si>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</si>
  <si>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</si>
  <si>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</si>
  <si>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</si>
  <si>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</si>
  <si>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</si>
  <si>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</si>
  <si>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</si>
  <si>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</si>
  <si>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</si>
  <si>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</si>
  <si>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</si>
  <si>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</si>
  <si>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</si>
  <si>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</si>
  <si>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</si>
  <si>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</si>
  <si>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</si>
  <si>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</si>
  <si>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</si>
  <si>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</si>
  <si>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</si>
  <si>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</si>
  <si>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</si>
  <si>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</si>
  <si>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</si>
  <si>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</si>
  <si>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</si>
  <si>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</si>
  <si>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</si>
  <si>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</si>
  <si>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</si>
  <si>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</si>
  <si>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</si>
  <si>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</si>
  <si>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</si>
  <si>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</si>
  <si>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</si>
  <si>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</si>
  <si>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</si>
  <si>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</si>
  <si>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</si>
  <si>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</si>
  <si>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</si>
  <si>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</si>
  <si>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</si>
  <si>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</si>
  <si>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</si>
  <si>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</si>
  <si>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</si>
  <si>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</si>
  <si>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</si>
  <si>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</si>
  <si>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</si>
  <si>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</si>
  <si>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</si>
  <si>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</si>
  <si>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</si>
  <si>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</si>
  <si>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</si>
  <si>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</si>
  <si>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</si>
  <si>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</si>
  <si>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</si>
  <si>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</si>
  <si>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</si>
  <si>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</si>
  <si>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</si>
  <si>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</si>
  <si>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</si>
  <si>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</si>
  <si>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</si>
  <si>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</si>
  <si>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</si>
  <si>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</si>
  <si>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</si>
  <si>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</si>
  <si>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</si>
  <si>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</si>
  <si>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</si>
  <si>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</si>
  <si>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</si>
  <si>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</si>
  <si>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</si>
  <si>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Ⅳ－２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</si>
  <si>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</si>
  <si>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</si>
  <si>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</si>
  <si>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</si>
  <si>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</si>
  <si>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</si>
  <si>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</si>
  <si>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</si>
  <si>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</si>
  <si>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</si>
  <si>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</si>
  <si>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</si>
  <si>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基山町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</si>
  <si>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</si>
  <si>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</si>
  <si>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</si>
  <si>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</si>
  <si>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</si>
  <si>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</si>
  <si>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</si>
  <si>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</si>
  <si>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</si>
  <si>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</si>
  <si>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</si>
  <si>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</si>
  <si>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</si>
  <si>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</si>
  <si>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</si>
  <si>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</si>
  <si>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</si>
  <si>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</si>
  <si>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</si>
  <si>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</si>
  <si>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</si>
  <si>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</si>
  <si>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</si>
  <si>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</si>
  <si>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</si>
  <si>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</si>
  <si>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</si>
  <si>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</si>
  <si>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</si>
  <si>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</si>
  <si>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</si>
  <si>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</si>
  <si>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</si>
  <si>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</si>
  <si>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</si>
  <si>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</si>
  <si>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</si>
  <si>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</si>
  <si>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</si>
  <si>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</si>
  <si>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</si>
  <si>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</si>
  <si>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</si>
  <si>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</si>
  <si>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</si>
  <si>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</si>
  <si>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</si>
  <si>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</si>
  <si>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</si>
  <si>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</si>
  <si>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</si>
  <si>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</si>
  <si>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</si>
  <si>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</si>
  <si>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</si>
  <si>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</si>
  <si>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</si>
  <si>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</si>
  <si>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</si>
  <si>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</si>
  <si>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</si>
  <si>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</si>
  <si>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</si>
  <si>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</si>
  <si>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</si>
  <si>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</si>
  <si>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</si>
  <si>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</si>
  <si>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</si>
  <si>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</si>
  <si>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</si>
  <si>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</si>
  <si>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</si>
  <si>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</si>
  <si>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</si>
  <si>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</si>
  <si>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</si>
  <si>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</si>
  <si>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</si>
  <si>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</si>
  <si>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</si>
  <si>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</si>
  <si>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</si>
  <si>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</si>
  <si>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</si>
  <si>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</si>
  <si>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</si>
  <si>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</si>
  <si>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</si>
  <si>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</si>
  <si>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</si>
  <si>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</si>
  <si>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</si>
  <si>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</si>
  <si>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</si>
  <si>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</si>
  <si>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</si>
  <si>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</si>
  <si>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</si>
  <si>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</si>
  <si>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</si>
  <si>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</si>
  <si>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</si>
  <si>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</si>
  <si>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</si>
  <si>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</si>
  <si>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</si>
  <si>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</si>
  <si>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</si>
  <si>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</si>
  <si>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</si>
  <si>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</si>
  <si>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</si>
  <si>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</si>
  <si>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</si>
  <si>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</si>
  <si>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佐賀県基山町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</si>
  <si>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</si>
  <si>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</si>
  <si>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</si>
  <si>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</si>
  <si>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</si>
  <si>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</si>
  <si>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</si>
  <si>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</si>
  <si>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</si>
  <si>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</si>
  <si>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</si>
  <si>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</si>
  <si>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</si>
  <si>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</si>
  <si>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</si>
  <si>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</si>
  <si>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</si>
  <si>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</si>
  <si>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</si>
  <si>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</si>
  <si>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</si>
  <si>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</si>
  <si>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</si>
  <si>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</si>
  <si>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</si>
  <si>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</si>
  <si>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</si>
  <si>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</si>
  <si>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</si>
  <si>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</si>
  <si>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</si>
  <si>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</si>
  <si>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</si>
  <si>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</si>
  <si>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</si>
  <si>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</si>
  <si>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</si>
  <si>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</si>
  <si>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</si>
  <si>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</si>
  <si>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</si>
  <si>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</si>
  <si>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</si>
  <si>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</si>
  <si>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</si>
  <si>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</si>
  <si>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</si>
  <si>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</si>
  <si>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</si>
  <si>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</si>
  <si>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</si>
  <si>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</si>
  <si>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</si>
  <si>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</si>
  <si>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</si>
  <si>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</si>
  <si>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</si>
  <si>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</si>
  <si>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</si>
  <si>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</si>
  <si>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</si>
  <si>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</si>
  <si>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</si>
  <si>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</si>
  <si>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</si>
  <si>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</si>
  <si>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</si>
  <si>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</si>
  <si>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</si>
  <si>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</si>
  <si>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</si>
  <si>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</si>
  <si>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</si>
  <si>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</si>
  <si>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</si>
  <si>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</si>
  <si>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</si>
  <si>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</si>
  <si>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</si>
  <si>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</si>
  <si>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</si>
  <si>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</si>
  <si>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</si>
  <si>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</si>
  <si>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</si>
  <si>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</si>
  <si>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</si>
  <si>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</si>
  <si>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</si>
  <si>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</si>
  <si>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</si>
  <si>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</si>
  <si>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</si>
  <si>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</si>
  <si>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</si>
  <si>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</si>
  <si>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</si>
  <si>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</si>
  <si>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</si>
  <si>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</si>
  <si>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</si>
  <si>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</si>
  <si>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</si>
  <si>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</si>
  <si>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</si>
  <si>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</si>
  <si>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</si>
  <si>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</si>
  <si>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</si>
  <si>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</si>
  <si>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</si>
  <si>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</si>
  <si>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</si>
  <si>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</si>
  <si>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</si>
  <si>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</si>
  <si>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</si>
  <si>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</si>
  <si>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</si>
  <si>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</si>
  <si>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</si>
  <si>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</si>
  <si>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</si>
  <si>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</si>
  <si>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</si>
  <si>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</si>
  <si>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</si>
  <si>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</si>
  <si>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</si>
  <si>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</si>
  <si>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</si>
  <si>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</si>
  <si>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</si>
  <si>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</si>
  <si>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</si>
  <si>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</si>
  <si>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</si>
  <si>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</si>
  <si>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</si>
  <si>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</si>
  <si>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</si>
  <si>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</si>
  <si>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</si>
  <si>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</si>
  <si>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</si>
  <si>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</si>
  <si>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</si>
  <si>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</si>
  <si>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佐賀県基山町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</si>
  <si>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</si>
  <si>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</si>
  <si>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</si>
  <si>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</si>
  <si>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</si>
  <si>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</si>
  <si>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</si>
  <si>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</si>
  <si>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</si>
  <si>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</si>
  <si>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</si>
  <si>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</si>
  <si>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</si>
  <si>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</si>
  <si>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</si>
  <si>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</si>
  <si>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</si>
  <si>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</si>
  <si>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</si>
  <si>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</si>
  <si>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</si>
  <si>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</si>
  <si>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</si>
  <si>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</si>
  <si>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</si>
  <si>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</si>
  <si>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</si>
  <si>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</si>
  <si>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</si>
  <si>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</si>
  <si>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</si>
  <si>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</si>
  <si>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</si>
  <si>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</si>
  <si>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</si>
  <si>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</si>
  <si>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</si>
  <si>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</si>
  <si>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</si>
  <si>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</si>
  <si>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</si>
  <si>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</si>
  <si>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</si>
  <si>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</si>
  <si>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</si>
  <si>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</si>
  <si>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</si>
  <si>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</si>
  <si>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</si>
  <si>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</si>
  <si>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</si>
  <si>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</si>
  <si>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</si>
  <si>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</si>
  <si>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</si>
  <si>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</si>
  <si>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</si>
  <si>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</si>
  <si>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</si>
  <si>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</si>
  <si>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</si>
  <si>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</si>
  <si>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</si>
  <si>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</si>
  <si>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</si>
  <si>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</si>
  <si>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</si>
  <si>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</si>
  <si>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</si>
  <si>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</si>
  <si>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</si>
  <si>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</si>
  <si>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</si>
  <si>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</si>
  <si>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</si>
  <si>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</si>
  <si>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</si>
  <si>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</si>
  <si>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</si>
  <si>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</si>
  <si>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</si>
  <si>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</si>
  <si>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</si>
  <si>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</si>
  <si>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</si>
  <si>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</si>
  <si>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</si>
  <si>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</si>
  <si>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</si>
  <si>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</si>
  <si>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</si>
  <si>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</si>
  <si>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</si>
  <si>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</si>
  <si>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</si>
  <si>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</si>
  <si>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</si>
  <si>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</si>
  <si>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</si>
  <si>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</si>
  <si>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</si>
  <si>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</si>
  <si>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</si>
  <si>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</si>
  <si>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</si>
  <si>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</si>
  <si>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</si>
  <si>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</si>
  <si>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</si>
  <si>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</si>
  <si>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</si>
  <si>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</si>
  <si>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</si>
  <si>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</si>
  <si>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</si>
  <si>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</si>
  <si>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</si>
  <si>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</si>
  <si>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</si>
  <si>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</si>
  <si>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</si>
  <si>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</si>
  <si>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</si>
  <si>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</si>
  <si>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</si>
  <si>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</si>
  <si>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</si>
  <si>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</si>
  <si>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</si>
  <si>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</si>
  <si>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</si>
  <si>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</si>
  <si>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</si>
  <si>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</si>
  <si>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</si>
  <si>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</si>
  <si>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</si>
  <si>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</si>
  <si>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</si>
  <si>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</si>
  <si>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</si>
  <si>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</si>
  <si>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</si>
  <si>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</si>
  <si>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</si>
  <si>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</si>
  <si>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</si>
  <si>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</si>
  <si>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</si>
  <si>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</si>
  <si>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</si>
  <si>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</si>
  <si>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</si>
  <si>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</si>
  <si>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</si>
  <si>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</si>
  <si>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</si>
  <si>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</si>
  <si>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</si>
  <si>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</si>
  <si>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</si>
  <si>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</si>
  <si>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</si>
  <si>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</si>
  <si>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</si>
  <si>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</si>
  <si>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</si>
  <si>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</si>
  <si>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</si>
  <si>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</si>
  <si>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</si>
  <si>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</si>
  <si>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</si>
  <si>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</si>
  <si>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</si>
  <si>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</si>
  <si>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</si>
  <si>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</si>
  <si>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</si>
  <si>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</si>
  <si>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</si>
  <si>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</si>
  <si>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</si>
  <si>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</si>
  <si>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</si>
  <si>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</si>
  <si>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1.60</t>
  </si>
  <si>
    <t>▲ 1.86</t>
  </si>
  <si>
    <t>一般会計</t>
  </si>
  <si>
    <t>国民健康保険特別会計</t>
  </si>
  <si>
    <t>下水道事業会計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</si>
  <si>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</si>
  <si>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</si>
  <si>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</si>
  <si>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</si>
  <si>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</si>
  <si>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</si>
  <si>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</si>
  <si>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</si>
  <si>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基山町土地開発公社</t>
    <phoneticPr fontId="2"/>
  </si>
  <si>
    <t>-</t>
    <phoneticPr fontId="2"/>
  </si>
  <si>
    <t>佐賀県市町村総合事務組合</t>
    <rPh sb="0" eb="3">
      <t>サガケン</t>
    </rPh>
    <rPh sb="3" eb="6">
      <t>シチョウソン</t>
    </rPh>
    <rPh sb="6" eb="8">
      <t>ソウゴウ</t>
    </rPh>
    <rPh sb="8" eb="10">
      <t>ジム</t>
    </rPh>
    <rPh sb="10" eb="12">
      <t>クミアイ</t>
    </rPh>
    <phoneticPr fontId="2"/>
  </si>
  <si>
    <t>佐賀県市町総合事務組合（交通災害）</t>
    <rPh sb="0" eb="3">
      <t>サガケン</t>
    </rPh>
    <rPh sb="3" eb="4">
      <t>シ</t>
    </rPh>
    <rPh sb="4" eb="5">
      <t>マチ</t>
    </rPh>
    <rPh sb="5" eb="7">
      <t>ソウゴウ</t>
    </rPh>
    <rPh sb="7" eb="9">
      <t>ジム</t>
    </rPh>
    <rPh sb="9" eb="11">
      <t>クミアイ</t>
    </rPh>
    <rPh sb="12" eb="14">
      <t>コウツウ</t>
    </rPh>
    <rPh sb="14" eb="16">
      <t>サイガイ</t>
    </rPh>
    <phoneticPr fontId="2"/>
  </si>
  <si>
    <t>鳥栖・三養基地区消防事務組合</t>
    <rPh sb="0" eb="2">
      <t>トス</t>
    </rPh>
    <rPh sb="3" eb="6">
      <t>ミヤキ</t>
    </rPh>
    <rPh sb="6" eb="8">
      <t>チク</t>
    </rPh>
    <rPh sb="8" eb="10">
      <t>ショウボウ</t>
    </rPh>
    <rPh sb="10" eb="12">
      <t>ジム</t>
    </rPh>
    <rPh sb="12" eb="14">
      <t>クミアイ</t>
    </rPh>
    <phoneticPr fontId="2"/>
  </si>
  <si>
    <t>鳥栖地区広域市町村圏組合（介護保険特別会計）</t>
    <rPh sb="0" eb="2">
      <t>トス</t>
    </rPh>
    <rPh sb="2" eb="4">
      <t>チク</t>
    </rPh>
    <rPh sb="4" eb="6">
      <t>コウイキ</t>
    </rPh>
    <rPh sb="6" eb="9">
      <t>シチョウソン</t>
    </rPh>
    <rPh sb="9" eb="10">
      <t>ケン</t>
    </rPh>
    <rPh sb="10" eb="12">
      <t>クミアイ</t>
    </rPh>
    <rPh sb="13" eb="15">
      <t>カイゴ</t>
    </rPh>
    <rPh sb="15" eb="17">
      <t>ホケン</t>
    </rPh>
    <rPh sb="17" eb="19">
      <t>トクベツ</t>
    </rPh>
    <rPh sb="19" eb="21">
      <t>カイケイ</t>
    </rPh>
    <phoneticPr fontId="2"/>
  </si>
  <si>
    <t>鳥栖地区広域市町村圏組合</t>
    <rPh sb="0" eb="2">
      <t>トス</t>
    </rPh>
    <rPh sb="2" eb="4">
      <t>チク</t>
    </rPh>
    <rPh sb="4" eb="6">
      <t>コウイキ</t>
    </rPh>
    <rPh sb="6" eb="9">
      <t>シチョウソン</t>
    </rPh>
    <rPh sb="9" eb="10">
      <t>ケン</t>
    </rPh>
    <rPh sb="10" eb="12">
      <t>クミアイ</t>
    </rPh>
    <phoneticPr fontId="2"/>
  </si>
  <si>
    <t>三神地区環境事務組合</t>
    <rPh sb="0" eb="1">
      <t>サン</t>
    </rPh>
    <rPh sb="1" eb="2">
      <t>カミ</t>
    </rPh>
    <rPh sb="2" eb="4">
      <t>チク</t>
    </rPh>
    <rPh sb="4" eb="6">
      <t>カンキョウ</t>
    </rPh>
    <rPh sb="6" eb="8">
      <t>ジム</t>
    </rPh>
    <rPh sb="8" eb="10">
      <t>クミアイ</t>
    </rPh>
    <phoneticPr fontId="2"/>
  </si>
  <si>
    <t>佐賀東部水道企業団（末端給水）</t>
    <rPh sb="0" eb="2">
      <t>サガ</t>
    </rPh>
    <rPh sb="2" eb="4">
      <t>トウブ</t>
    </rPh>
    <rPh sb="4" eb="6">
      <t>スイドウ</t>
    </rPh>
    <rPh sb="6" eb="8">
      <t>キギョウ</t>
    </rPh>
    <rPh sb="8" eb="9">
      <t>ダン</t>
    </rPh>
    <rPh sb="10" eb="12">
      <t>マッタン</t>
    </rPh>
    <rPh sb="12" eb="14">
      <t>キュウスイ</t>
    </rPh>
    <phoneticPr fontId="2"/>
  </si>
  <si>
    <t>佐賀東部水道企業団（用水供給）</t>
    <rPh sb="0" eb="2">
      <t>サガ</t>
    </rPh>
    <rPh sb="2" eb="4">
      <t>トウブ</t>
    </rPh>
    <rPh sb="4" eb="6">
      <t>スイドウ</t>
    </rPh>
    <rPh sb="6" eb="8">
      <t>キギョウ</t>
    </rPh>
    <rPh sb="8" eb="9">
      <t>ダン</t>
    </rPh>
    <rPh sb="10" eb="12">
      <t>ヨウスイ</t>
    </rPh>
    <rPh sb="12" eb="14">
      <t>キョウキュウ</t>
    </rPh>
    <phoneticPr fontId="2"/>
  </si>
  <si>
    <t>佐賀県後期高齢者医療広域連合（一般会計）</t>
    <rPh sb="0" eb="3">
      <t>サガケン</t>
    </rPh>
    <rPh sb="3" eb="5">
      <t>コウキ</t>
    </rPh>
    <rPh sb="5" eb="8">
      <t>コウレイシャ</t>
    </rPh>
    <rPh sb="8" eb="10">
      <t>イリョウ</t>
    </rPh>
    <rPh sb="10" eb="12">
      <t>コウイキ</t>
    </rPh>
    <rPh sb="12" eb="14">
      <t>レンゴウ</t>
    </rPh>
    <rPh sb="15" eb="17">
      <t>イッパン</t>
    </rPh>
    <rPh sb="17" eb="19">
      <t>カイケイ</t>
    </rPh>
    <phoneticPr fontId="2"/>
  </si>
  <si>
    <t>佐賀県後期高齢者医療広域連合（特別会計）</t>
    <rPh sb="0" eb="3">
      <t>サガケン</t>
    </rPh>
    <rPh sb="3" eb="5">
      <t>コウキ</t>
    </rPh>
    <rPh sb="5" eb="8">
      <t>コウレイシャ</t>
    </rPh>
    <rPh sb="8" eb="10">
      <t>イリョウ</t>
    </rPh>
    <rPh sb="10" eb="12">
      <t>コウイキ</t>
    </rPh>
    <rPh sb="12" eb="14">
      <t>レンゴウ</t>
    </rPh>
    <rPh sb="15" eb="17">
      <t>トクベツ</t>
    </rPh>
    <rPh sb="17" eb="19">
      <t>カイケイ</t>
    </rPh>
    <phoneticPr fontId="2"/>
  </si>
  <si>
    <t>筑紫野・小郡・基山清掃施設組合</t>
    <rPh sb="0" eb="3">
      <t>チクシノ</t>
    </rPh>
    <rPh sb="4" eb="6">
      <t>オゴオリ</t>
    </rPh>
    <rPh sb="7" eb="9">
      <t>キヤマ</t>
    </rPh>
    <rPh sb="9" eb="11">
      <t>セイソウ</t>
    </rPh>
    <rPh sb="11" eb="13">
      <t>シセツ</t>
    </rPh>
    <rPh sb="13" eb="15">
      <t>クミアイ</t>
    </rPh>
    <phoneticPr fontId="2"/>
  </si>
  <si>
    <t>-</t>
    <phoneticPr fontId="2"/>
  </si>
  <si>
    <t>-</t>
    <phoneticPr fontId="2"/>
  </si>
  <si>
    <t>-</t>
    <phoneticPr fontId="2"/>
  </si>
  <si>
    <t>公共施設整備基金</t>
    <rPh sb="0" eb="2">
      <t>コウキョウ</t>
    </rPh>
    <rPh sb="2" eb="4">
      <t>シセツ</t>
    </rPh>
    <rPh sb="4" eb="6">
      <t>セイビ</t>
    </rPh>
    <rPh sb="6" eb="8">
      <t>キキン</t>
    </rPh>
    <phoneticPr fontId="2"/>
  </si>
  <si>
    <t>ふるさと応援寄附基金</t>
    <rPh sb="4" eb="6">
      <t>オウエン</t>
    </rPh>
    <rPh sb="6" eb="8">
      <t>キフ</t>
    </rPh>
    <rPh sb="8" eb="10">
      <t>キキン</t>
    </rPh>
    <phoneticPr fontId="2"/>
  </si>
  <si>
    <t>地方創生拠点整備基金</t>
    <rPh sb="0" eb="2">
      <t>チホウ</t>
    </rPh>
    <rPh sb="2" eb="4">
      <t>ソウセイ</t>
    </rPh>
    <rPh sb="4" eb="6">
      <t>キョテン</t>
    </rPh>
    <rPh sb="6" eb="8">
      <t>セイビ</t>
    </rPh>
    <rPh sb="8" eb="10">
      <t>キキン</t>
    </rPh>
    <phoneticPr fontId="2"/>
  </si>
  <si>
    <t>福祉振興基金</t>
    <rPh sb="0" eb="2">
      <t>フクシ</t>
    </rPh>
    <rPh sb="2" eb="4">
      <t>シンコウ</t>
    </rPh>
    <rPh sb="4" eb="6">
      <t>キキン</t>
    </rPh>
    <phoneticPr fontId="2"/>
  </si>
  <si>
    <t>文化及び体育振興基金</t>
    <rPh sb="0" eb="2">
      <t>ブンカ</t>
    </rPh>
    <rPh sb="2" eb="3">
      <t>オヨ</t>
    </rPh>
    <rPh sb="4" eb="6">
      <t>タイイク</t>
    </rPh>
    <rPh sb="6" eb="8">
      <t>シンコウ</t>
    </rPh>
    <rPh sb="8" eb="10">
      <t>キキン</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</si>
  <si>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</si>
  <si>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</si>
  <si>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</si>
  <si>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</si>
  <si>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将来負担比率については、一般会計等に係る債務負担行為に基づく支出予定額の減等により、前年度より減少している。
今後も予防保全型維持管理によるトータルコストの低減と起債額の抑制等に努める。</t>
    <rPh sb="36" eb="37">
      <t>ゲン</t>
    </rPh>
    <rPh sb="47" eb="49">
      <t>ゲンショウ</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</si>
  <si>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</si>
  <si>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</si>
  <si>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</si>
  <si>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</si>
  <si>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</si>
  <si>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</si>
  <si>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高利での借入残高の順次償還に伴い低下傾向にあるが、類似団体の平均を下回っている。引き続き地方債残高の抑制と財源確保に努める。また、将来負担比率は債務負担行為に基づく支出予定額の経費の減少により低下している。</t>
    <rPh sb="104" eb="106">
      <t>テイカ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</si>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</sst>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35"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Font="1" applyBorder="1" applyAlignment="1" applyProtection="1">
      <alignment horizontal="left" vertical="center" shrinkToFit="1"/>
      <protection locked="0"/>
    </xf>
    <xf numFmtId="0" fontId="33" fillId="0" borderId="108" xfId="12"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5A1AF1AD-E3CC-47EB-BF27-D652BFF8FEA8}"/>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85205</c:v>
                </c:pt>
                <c:pt idx="1">
                  <c:v>69469</c:v>
                </c:pt>
                <c:pt idx="2">
                  <c:v>67293</c:v>
                </c:pt>
                <c:pt idx="3">
                  <c:v>67343</c:v>
                </c:pt>
                <c:pt idx="4">
                  <c:v>73475</c:v>
                </c:pt>
              </c:numCache>
            </c:numRef>
          </c:val>
          <c:smooth val="0"/>
          <c:extLst>
            <c:ext xmlns:c16="http://schemas.microsoft.com/office/drawing/2014/chart" uri="{C3380CC4-5D6E-409C-BE32-E72D297353CC}">
              <c16:uniqueId val="{00000000-1D3E-4114-A02E-8BBCCB4AC4D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41531</c:v>
                </c:pt>
                <c:pt idx="1">
                  <c:v>65995</c:v>
                </c:pt>
                <c:pt idx="2">
                  <c:v>34243</c:v>
                </c:pt>
                <c:pt idx="3">
                  <c:v>82582</c:v>
                </c:pt>
                <c:pt idx="4">
                  <c:v>44011</c:v>
                </c:pt>
              </c:numCache>
            </c:numRef>
          </c:val>
          <c:smooth val="0"/>
          <c:extLst>
            <c:ext xmlns:c16="http://schemas.microsoft.com/office/drawing/2014/chart" uri="{C3380CC4-5D6E-409C-BE32-E72D297353CC}">
              <c16:uniqueId val="{00000001-1D3E-4114-A02E-8BBCCB4AC4D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5.05</c:v>
                </c:pt>
                <c:pt idx="1">
                  <c:v>4.68</c:v>
                </c:pt>
                <c:pt idx="2">
                  <c:v>5.91</c:v>
                </c:pt>
                <c:pt idx="3">
                  <c:v>3.54</c:v>
                </c:pt>
                <c:pt idx="4">
                  <c:v>3.82</c:v>
                </c:pt>
              </c:numCache>
            </c:numRef>
          </c:val>
          <c:extLst>
            <c:ext xmlns:c16="http://schemas.microsoft.com/office/drawing/2014/chart" uri="{C3380CC4-5D6E-409C-BE32-E72D297353CC}">
              <c16:uniqueId val="{00000000-C6BE-4D79-9540-A8D60DD4EE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12.74</c:v>
                </c:pt>
                <c:pt idx="1">
                  <c:v>15.09</c:v>
                </c:pt>
                <c:pt idx="2">
                  <c:v>14.31</c:v>
                </c:pt>
                <c:pt idx="3">
                  <c:v>14.86</c:v>
                </c:pt>
                <c:pt idx="4">
                  <c:v>12.72</c:v>
                </c:pt>
              </c:numCache>
            </c:numRef>
          </c:val>
          <c:extLst>
            <c:ext xmlns:c16="http://schemas.microsoft.com/office/drawing/2014/chart" uri="{C3380CC4-5D6E-409C-BE32-E72D297353CC}">
              <c16:uniqueId val="{00000001-C6BE-4D79-9540-A8D60DD4EE5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3.27</c:v>
                </c:pt>
                <c:pt idx="1">
                  <c:v>2.4300000000000002</c:v>
                </c:pt>
                <c:pt idx="2">
                  <c:v>2.84</c:v>
                </c:pt>
                <c:pt idx="3">
                  <c:v>-1.6</c:v>
                </c:pt>
                <c:pt idx="4">
                  <c:v>-1.86</c:v>
                </c:pt>
              </c:numCache>
            </c:numRef>
          </c:val>
          <c:smooth val="0"/>
          <c:extLst>
            <c:ext xmlns:c16="http://schemas.microsoft.com/office/drawing/2014/chart" uri="{C3380CC4-5D6E-409C-BE32-E72D297353CC}">
              <c16:uniqueId val="{00000002-C6BE-4D79-9540-A8D60DD4EE5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0.45</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1ECC-49D0-ADAD-83E2E71FC7F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CC-49D0-ADAD-83E2E71FC7F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1ECC-49D0-ADAD-83E2E71FC7F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1ECC-49D0-ADAD-83E2E71FC7F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1ECC-49D0-ADAD-83E2E71FC7FC}"/>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1ECC-49D0-ADAD-83E2E71FC7FC}"/>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0.01</c:v>
                </c:pt>
                <c:pt idx="2">
                  <c:v>#N/A</c:v>
                </c:pt>
                <c:pt idx="3">
                  <c:v>0.01</c:v>
                </c:pt>
                <c:pt idx="4">
                  <c:v>#N/A</c:v>
                </c:pt>
                <c:pt idx="5">
                  <c:v>0</c:v>
                </c:pt>
                <c:pt idx="6">
                  <c:v>#N/A</c:v>
                </c:pt>
                <c:pt idx="7">
                  <c:v>0.1</c:v>
                </c:pt>
                <c:pt idx="8">
                  <c:v>#N/A</c:v>
                </c:pt>
                <c:pt idx="9">
                  <c:v>0.12</c:v>
                </c:pt>
              </c:numCache>
            </c:numRef>
          </c:val>
          <c:extLst>
            <c:ext xmlns:c16="http://schemas.microsoft.com/office/drawing/2014/chart" uri="{C3380CC4-5D6E-409C-BE32-E72D297353CC}">
              <c16:uniqueId val="{00000006-1ECC-49D0-ADAD-83E2E71FC7FC}"/>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0.6</c:v>
                </c:pt>
                <c:pt idx="4">
                  <c:v>#N/A</c:v>
                </c:pt>
                <c:pt idx="5">
                  <c:v>1.1100000000000001</c:v>
                </c:pt>
                <c:pt idx="6">
                  <c:v>#N/A</c:v>
                </c:pt>
                <c:pt idx="7">
                  <c:v>0.79</c:v>
                </c:pt>
                <c:pt idx="8">
                  <c:v>#N/A</c:v>
                </c:pt>
                <c:pt idx="9">
                  <c:v>1.35</c:v>
                </c:pt>
              </c:numCache>
            </c:numRef>
          </c:val>
          <c:extLst>
            <c:ext xmlns:c16="http://schemas.microsoft.com/office/drawing/2014/chart" uri="{C3380CC4-5D6E-409C-BE32-E72D297353CC}">
              <c16:uniqueId val="{00000007-1ECC-49D0-ADAD-83E2E71FC7F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3.41</c:v>
                </c:pt>
                <c:pt idx="2">
                  <c:v>#N/A</c:v>
                </c:pt>
                <c:pt idx="3">
                  <c:v>2.77</c:v>
                </c:pt>
                <c:pt idx="4">
                  <c:v>#N/A</c:v>
                </c:pt>
                <c:pt idx="5">
                  <c:v>1.97</c:v>
                </c:pt>
                <c:pt idx="6">
                  <c:v>#N/A</c:v>
                </c:pt>
                <c:pt idx="7">
                  <c:v>3.62</c:v>
                </c:pt>
                <c:pt idx="8">
                  <c:v>#N/A</c:v>
                </c:pt>
                <c:pt idx="9">
                  <c:v>1.88</c:v>
                </c:pt>
              </c:numCache>
            </c:numRef>
          </c:val>
          <c:extLst>
            <c:ext xmlns:c16="http://schemas.microsoft.com/office/drawing/2014/chart" uri="{C3380CC4-5D6E-409C-BE32-E72D297353CC}">
              <c16:uniqueId val="{00000008-1ECC-49D0-ADAD-83E2E71FC7F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5.03</c:v>
                </c:pt>
                <c:pt idx="2">
                  <c:v>#N/A</c:v>
                </c:pt>
                <c:pt idx="3">
                  <c:v>4.68</c:v>
                </c:pt>
                <c:pt idx="4">
                  <c:v>#N/A</c:v>
                </c:pt>
                <c:pt idx="5">
                  <c:v>5.9</c:v>
                </c:pt>
                <c:pt idx="6">
                  <c:v>#N/A</c:v>
                </c:pt>
                <c:pt idx="7">
                  <c:v>3.53</c:v>
                </c:pt>
                <c:pt idx="8">
                  <c:v>#N/A</c:v>
                </c:pt>
                <c:pt idx="9">
                  <c:v>3.81</c:v>
                </c:pt>
              </c:numCache>
            </c:numRef>
          </c:val>
          <c:extLst>
            <c:ext xmlns:c16="http://schemas.microsoft.com/office/drawing/2014/chart" uri="{C3380CC4-5D6E-409C-BE32-E72D297353CC}">
              <c16:uniqueId val="{00000009-1ECC-49D0-ADAD-83E2E71FC7F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522</c:v>
                </c:pt>
                <c:pt idx="5">
                  <c:v>484</c:v>
                </c:pt>
                <c:pt idx="8">
                  <c:v>463</c:v>
                </c:pt>
                <c:pt idx="11">
                  <c:v>523</c:v>
                </c:pt>
                <c:pt idx="14">
                  <c:v>516</c:v>
                </c:pt>
              </c:numCache>
            </c:numRef>
          </c:val>
          <c:extLst>
            <c:ext xmlns:c16="http://schemas.microsoft.com/office/drawing/2014/chart" uri="{C3380CC4-5D6E-409C-BE32-E72D297353CC}">
              <c16:uniqueId val="{00000000-1428-4238-B22B-9D241F157E8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28-4238-B22B-9D241F157E8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28-4238-B22B-9D241F157E8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189</c:v>
                </c:pt>
                <c:pt idx="3">
                  <c:v>165</c:v>
                </c:pt>
                <c:pt idx="6">
                  <c:v>132</c:v>
                </c:pt>
                <c:pt idx="9">
                  <c:v>120</c:v>
                </c:pt>
                <c:pt idx="12">
                  <c:v>121</c:v>
                </c:pt>
              </c:numCache>
            </c:numRef>
          </c:val>
          <c:extLst>
            <c:ext xmlns:c16="http://schemas.microsoft.com/office/drawing/2014/chart" uri="{C3380CC4-5D6E-409C-BE32-E72D297353CC}">
              <c16:uniqueId val="{00000003-1428-4238-B22B-9D241F157E8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80</c:v>
                </c:pt>
                <c:pt idx="3">
                  <c:v>100</c:v>
                </c:pt>
                <c:pt idx="6">
                  <c:v>107</c:v>
                </c:pt>
                <c:pt idx="9">
                  <c:v>123</c:v>
                </c:pt>
                <c:pt idx="12">
                  <c:v>120</c:v>
                </c:pt>
              </c:numCache>
            </c:numRef>
          </c:val>
          <c:extLst>
            <c:ext xmlns:c16="http://schemas.microsoft.com/office/drawing/2014/chart" uri="{C3380CC4-5D6E-409C-BE32-E72D297353CC}">
              <c16:uniqueId val="{00000004-1428-4238-B22B-9D241F157E8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28-4238-B22B-9D241F157E8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28-4238-B22B-9D241F157E8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691</c:v>
                </c:pt>
                <c:pt idx="3">
                  <c:v>636</c:v>
                </c:pt>
                <c:pt idx="6">
                  <c:v>609</c:v>
                </c:pt>
                <c:pt idx="9">
                  <c:v>583</c:v>
                </c:pt>
                <c:pt idx="12">
                  <c:v>554</c:v>
                </c:pt>
              </c:numCache>
            </c:numRef>
          </c:val>
          <c:extLst>
            <c:ext xmlns:c16="http://schemas.microsoft.com/office/drawing/2014/chart" uri="{C3380CC4-5D6E-409C-BE32-E72D297353CC}">
              <c16:uniqueId val="{00000007-1428-4238-B22B-9D241F157E8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438</c:v>
                </c:pt>
                <c:pt idx="2">
                  <c:v>#N/A</c:v>
                </c:pt>
                <c:pt idx="3">
                  <c:v>#N/A</c:v>
                </c:pt>
                <c:pt idx="4">
                  <c:v>417</c:v>
                </c:pt>
                <c:pt idx="5">
                  <c:v>#N/A</c:v>
                </c:pt>
                <c:pt idx="6">
                  <c:v>#N/A</c:v>
                </c:pt>
                <c:pt idx="7">
                  <c:v>385</c:v>
                </c:pt>
                <c:pt idx="8">
                  <c:v>#N/A</c:v>
                </c:pt>
                <c:pt idx="9">
                  <c:v>#N/A</c:v>
                </c:pt>
                <c:pt idx="10">
                  <c:v>303</c:v>
                </c:pt>
                <c:pt idx="11">
                  <c:v>#N/A</c:v>
                </c:pt>
                <c:pt idx="12">
                  <c:v>#N/A</c:v>
                </c:pt>
                <c:pt idx="13">
                  <c:v>279</c:v>
                </c:pt>
                <c:pt idx="14">
                  <c:v>#N/A</c:v>
                </c:pt>
              </c:numCache>
            </c:numRef>
          </c:val>
          <c:smooth val="0"/>
          <c:extLst>
            <c:ext xmlns:c16="http://schemas.microsoft.com/office/drawing/2014/chart" uri="{C3380CC4-5D6E-409C-BE32-E72D297353CC}">
              <c16:uniqueId val="{00000008-1428-4238-B22B-9D241F157E8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5769</c:v>
                </c:pt>
                <c:pt idx="5">
                  <c:v>5651</c:v>
                </c:pt>
                <c:pt idx="8">
                  <c:v>6053</c:v>
                </c:pt>
                <c:pt idx="11">
                  <c:v>5906</c:v>
                </c:pt>
                <c:pt idx="14">
                  <c:v>5830</c:v>
                </c:pt>
              </c:numCache>
            </c:numRef>
          </c:val>
          <c:extLst>
            <c:ext xmlns:c16="http://schemas.microsoft.com/office/drawing/2014/chart" uri="{C3380CC4-5D6E-409C-BE32-E72D297353CC}">
              <c16:uniqueId val="{00000000-E5BC-4038-BF66-9AAF6362991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43</c:v>
                </c:pt>
                <c:pt idx="5">
                  <c:v>33</c:v>
                </c:pt>
                <c:pt idx="8">
                  <c:v>29</c:v>
                </c:pt>
                <c:pt idx="11">
                  <c:v>32</c:v>
                </c:pt>
                <c:pt idx="14">
                  <c:v>685</c:v>
                </c:pt>
              </c:numCache>
            </c:numRef>
          </c:val>
          <c:extLst>
            <c:ext xmlns:c16="http://schemas.microsoft.com/office/drawing/2014/chart" uri="{C3380CC4-5D6E-409C-BE32-E72D297353CC}">
              <c16:uniqueId val="{00000001-E5BC-4038-BF66-9AAF6362991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2457</c:v>
                </c:pt>
                <c:pt idx="5">
                  <c:v>2451</c:v>
                </c:pt>
                <c:pt idx="8">
                  <c:v>2610</c:v>
                </c:pt>
                <c:pt idx="11">
                  <c:v>2805</c:v>
                </c:pt>
                <c:pt idx="14">
                  <c:v>2813</c:v>
                </c:pt>
              </c:numCache>
            </c:numRef>
          </c:val>
          <c:extLst>
            <c:ext xmlns:c16="http://schemas.microsoft.com/office/drawing/2014/chart" uri="{C3380CC4-5D6E-409C-BE32-E72D297353CC}">
              <c16:uniqueId val="{00000002-E5BC-4038-BF66-9AAF6362991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5BC-4038-BF66-9AAF6362991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5BC-4038-BF66-9AAF6362991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5BC-4038-BF66-9AAF6362991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481</c:v>
                </c:pt>
                <c:pt idx="3">
                  <c:v>474</c:v>
                </c:pt>
                <c:pt idx="6">
                  <c:v>390</c:v>
                </c:pt>
                <c:pt idx="9">
                  <c:v>401</c:v>
                </c:pt>
                <c:pt idx="12">
                  <c:v>334</c:v>
                </c:pt>
              </c:numCache>
            </c:numRef>
          </c:val>
          <c:extLst>
            <c:ext xmlns:c16="http://schemas.microsoft.com/office/drawing/2014/chart" uri="{C3380CC4-5D6E-409C-BE32-E72D297353CC}">
              <c16:uniqueId val="{00000006-E5BC-4038-BF66-9AAF6362991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856</c:v>
                </c:pt>
                <c:pt idx="3">
                  <c:v>762</c:v>
                </c:pt>
                <c:pt idx="6">
                  <c:v>652</c:v>
                </c:pt>
                <c:pt idx="9">
                  <c:v>532</c:v>
                </c:pt>
                <c:pt idx="12">
                  <c:v>415</c:v>
                </c:pt>
              </c:numCache>
            </c:numRef>
          </c:val>
          <c:extLst>
            <c:ext xmlns:c16="http://schemas.microsoft.com/office/drawing/2014/chart" uri="{C3380CC4-5D6E-409C-BE32-E72D297353CC}">
              <c16:uniqueId val="{00000007-E5BC-4038-BF66-9AAF6362991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1512</c:v>
                </c:pt>
                <c:pt idx="3">
                  <c:v>1543</c:v>
                </c:pt>
                <c:pt idx="6">
                  <c:v>1652</c:v>
                </c:pt>
                <c:pt idx="9">
                  <c:v>1724</c:v>
                </c:pt>
                <c:pt idx="12">
                  <c:v>1753</c:v>
                </c:pt>
              </c:numCache>
            </c:numRef>
          </c:val>
          <c:extLst>
            <c:ext xmlns:c16="http://schemas.microsoft.com/office/drawing/2014/chart" uri="{C3380CC4-5D6E-409C-BE32-E72D297353CC}">
              <c16:uniqueId val="{00000008-E5BC-4038-BF66-9AAF6362991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952</c:v>
                </c:pt>
                <c:pt idx="12">
                  <c:v>654</c:v>
                </c:pt>
              </c:numCache>
            </c:numRef>
          </c:val>
          <c:extLst>
            <c:ext xmlns:c16="http://schemas.microsoft.com/office/drawing/2014/chart" uri="{C3380CC4-5D6E-409C-BE32-E72D297353CC}">
              <c16:uniqueId val="{00000009-E5BC-4038-BF66-9AAF6362991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5915</c:v>
                </c:pt>
                <c:pt idx="3">
                  <c:v>6208</c:v>
                </c:pt>
                <c:pt idx="6">
                  <c:v>5974</c:v>
                </c:pt>
                <c:pt idx="9">
                  <c:v>6217</c:v>
                </c:pt>
                <c:pt idx="12">
                  <c:v>6133</c:v>
                </c:pt>
              </c:numCache>
            </c:numRef>
          </c:val>
          <c:extLst>
            <c:ext xmlns:c16="http://schemas.microsoft.com/office/drawing/2014/chart" uri="{C3380CC4-5D6E-409C-BE32-E72D297353CC}">
              <c16:uniqueId val="{0000000A-E5BC-4038-BF66-9AAF6362991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495</c:v>
                </c:pt>
                <c:pt idx="2">
                  <c:v>#N/A</c:v>
                </c:pt>
                <c:pt idx="3">
                  <c:v>#N/A</c:v>
                </c:pt>
                <c:pt idx="4">
                  <c:v>850</c:v>
                </c:pt>
                <c:pt idx="5">
                  <c:v>#N/A</c:v>
                </c:pt>
                <c:pt idx="6">
                  <c:v>#N/A</c:v>
                </c:pt>
                <c:pt idx="7">
                  <c:v>0</c:v>
                </c:pt>
                <c:pt idx="8">
                  <c:v>#N/A</c:v>
                </c:pt>
                <c:pt idx="9">
                  <c:v>#N/A</c:v>
                </c:pt>
                <c:pt idx="10">
                  <c:v>1082</c:v>
                </c:pt>
                <c:pt idx="11">
                  <c:v>#N/A</c:v>
                </c:pt>
                <c:pt idx="12">
                  <c:v>#N/A</c:v>
                </c:pt>
                <c:pt idx="13">
                  <c:v>0</c:v>
                </c:pt>
                <c:pt idx="14">
                  <c:v>#N/A</c:v>
                </c:pt>
              </c:numCache>
            </c:numRef>
          </c:val>
          <c:smooth val="0"/>
          <c:extLst>
            <c:ext xmlns:c16="http://schemas.microsoft.com/office/drawing/2014/chart" uri="{C3380CC4-5D6E-409C-BE32-E72D297353CC}">
              <c16:uniqueId val="{0000000B-E5BC-4038-BF66-9AAF6362991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562</c:v>
                </c:pt>
                <c:pt idx="1">
                  <c:v>590</c:v>
                </c:pt>
                <c:pt idx="2">
                  <c:v>505</c:v>
                </c:pt>
              </c:numCache>
            </c:numRef>
          </c:val>
          <c:extLst>
            <c:ext xmlns:c16="http://schemas.microsoft.com/office/drawing/2014/chart" uri="{C3380CC4-5D6E-409C-BE32-E72D297353CC}">
              <c16:uniqueId val="{00000000-3104-4F65-858F-83C36A98CC1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66</c:v>
                </c:pt>
                <c:pt idx="1">
                  <c:v>39</c:v>
                </c:pt>
                <c:pt idx="2">
                  <c:v>14</c:v>
                </c:pt>
              </c:numCache>
            </c:numRef>
          </c:val>
          <c:extLst>
            <c:ext xmlns:c16="http://schemas.microsoft.com/office/drawing/2014/chart" uri="{C3380CC4-5D6E-409C-BE32-E72D297353CC}">
              <c16:uniqueId val="{00000001-3104-4F65-858F-83C36A98CC1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1531</c:v>
                </c:pt>
                <c:pt idx="1">
                  <c:v>1719</c:v>
                </c:pt>
                <c:pt idx="2">
                  <c:v>1955</c:v>
                </c:pt>
              </c:numCache>
            </c:numRef>
          </c:val>
          <c:extLst>
            <c:ext xmlns:c16="http://schemas.microsoft.com/office/drawing/2014/chart" uri="{C3380CC4-5D6E-409C-BE32-E72D297353CC}">
              <c16:uniqueId val="{00000002-3104-4F65-858F-83C36A98CC1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{96D626D4-AA19-413A-95A1-5AF793CA90FC}</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FF1B-4056-818F-999E09FD999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{1C8AC5C6-DA20-4ED5-BFD4-11B9CBC3DB8B}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F1B-4056-818F-999E09FD999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{184287F8-B9AD-4393-896A-A866B1535BED}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F1B-4056-818F-999E09FD999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{0E8D1307-E72B-45CC-BCCA-E04495581598}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F1B-4056-818F-999E09FD999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{4292C37B-F443-44F3-973A-8E38BC12A318}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F1B-4056-818F-999E09FD99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{FDD7902B-C4CD-4C84-8053-6E8ED6B9792A}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FF1B-4056-818F-999E09FD99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{1C82C634-AD3A-46A2-B0B1-480F61175305}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FF1B-4056-818F-999E09FD99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{C1EA6EF6-8AA9-45BA-A2A7-1E96A5D0A1F8}</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FF1B-4056-818F-999E09FD99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{48E3E2F9-D19F-4907-806D-C53EF7FC47F8}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FF1B-4056-818F-999E09FD999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47</c:v>
                </c:pt>
                <c:pt idx="16">
                  <c:v>50.1</c:v>
                </c:pt>
                <c:pt idx="24">
                  <c:v>50.8</c:v>
                </c:pt>
                <c:pt idx="32">
                  <c:v>51.7</c:v>
                </c:pt>
              </c:numCache>
            </c:numRef>
          </c:xVal>
          <c:yVal>
            <c:numRef>
              <c:f>公会計指標分析・財政指標組合せ分析表!$BP$51:$DC$51</c:f>
              <c:numCache>
                <c:formatCode>#,##0.0;"▲ "#,##0.0</c:formatCode>
                <c:ptCount val="40"/>
                <c:pt idx="8">
                  <c:v>24.2</c:v>
                </c:pt>
                <c:pt idx="24">
                  <c:v>31.3</c:v>
                </c:pt>
              </c:numCache>
            </c:numRef>
          </c:yVal>
          <c:smooth val="0"/>
          <c:extLst>
            <c:ext xmlns:c16="http://schemas.microsoft.com/office/drawing/2014/chart" uri="{C3380CC4-5D6E-409C-BE32-E72D297353CC}">
              <c16:uniqueId val="{00000009-FF1B-4056-818F-999E09FD999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{AD820BEE-E2A6-4FED-BBD6-3748CF83CFA7}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FF1B-4056-818F-999E09FD999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{C27B0F90-28B4-436B-80CF-023B8B4334B8}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F1B-4056-818F-999E09FD999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{96FFF7F5-7B6C-46E9-8046-19B24BDC199C}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F1B-4056-818F-999E09FD999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{D895D9EB-FA89-4CB2-A658-2F7F111DA346}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F1B-4056-818F-999E09FD999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{CB0B87C3-9D4D-4100-8596-1BB832016215}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F1B-4056-818F-999E09FD999A}"/>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{5DF748D9-4579-48D0-9742-929146B7034A}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FF1B-4056-818F-999E09FD999A}"/>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{891AD0F6-CACC-4D70-B6D3-DF189137AE82}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FF1B-4056-818F-999E09FD999A}"/>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{90D8231F-6BE5-47E6-89CB-6296D2F36353}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FF1B-4056-818F-999E09FD999A}"/>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{8BF9B80A-5880-433A-997B-8D0725501070}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FF1B-4056-818F-999E09FD999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54.1</c:v>
                </c:pt>
                <c:pt idx="16">
                  <c:v>57</c:v>
                </c:pt>
                <c:pt idx="24">
                  <c:v>59.7</c:v>
                </c:pt>
                <c:pt idx="32">
                  <c:v>59.1</c:v>
                </c:pt>
              </c:numCache>
            </c:numRef>
          </c:xVal>
          <c:yVal>
            <c:numRef>
              <c:f>公会計指標分析・財政指標組合せ分析表!$BP$55:$DC$55</c:f>
              <c:numCache>
                <c:formatCode>#,##0.0;"▲ "#,##0.0</c:formatCode>
                <c:ptCount val="40"/>
                <c:pt idx="8">
                  <c:v>36.5</c:v>
                </c:pt>
                <c:pt idx="16">
                  <c:v>32.9</c:v>
                </c:pt>
                <c:pt idx="24">
                  <c:v>28.5</c:v>
                </c:pt>
                <c:pt idx="32">
                  <c:v>20.5</c:v>
                </c:pt>
              </c:numCache>
            </c:numRef>
          </c:yVal>
          <c:smooth val="0"/>
          <c:extLst>
            <c:ext xmlns:c16="http://schemas.microsoft.com/office/drawing/2014/chart" uri="{C3380CC4-5D6E-409C-BE32-E72D297353CC}">
              <c16:uniqueId val="{00000013-FF1B-4056-818F-999E09FD999A}"/>
            </c:ext>
          </c:extLst>
        </c:ser>
        <c:dLbls>
          <c:showLegendKey val="0"/>
          <c:showVal val="1"/>
          <c:showCatName val="0"/>
          <c:showSerName val="0"/>
          <c:showPercent val="0"/>
          <c:showBubbleSize val="0"/>
        </c:dLbls>
        <c:axId val="46179840"/>
        <c:axId val="46181760"/>
      </c:scatterChart>
      <c:valAx>
        <c:axId val="46179840"/>
        <c:scaling>
          <c:orientation val="minMax"/>
          <c:max val="61"/>
          <c:min val="4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{1D0F3CA0-43A6-4385-8A00-314DDA7E9DE1}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9511-42C4-960C-CFC93E786A4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{7AC9D7A4-E8F7-4AF1-B920-6CA0D9FDA3F2}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511-42C4-960C-CFC93E786A4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{18E479C9-0FA2-4F4C-8C23-F9CCBC69608E}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511-42C4-960C-CFC93E786A4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{96788193-B6F9-40C0-8E11-127E3F3BB2C3}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511-42C4-960C-CFC93E786A4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{464C2387-E5FB-4808-BBE5-1DDF9103B765}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511-42C4-960C-CFC93E786A4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{150DD44C-7FB9-4B36-9FBB-E0655DC49138}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9511-42C4-960C-CFC93E786A47}"/>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{A6831805-CA5A-4444-B8F9-75222F90ED7A}</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9511-42C4-960C-CFC93E786A4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{7F4F7343-3E19-450D-AF56-D156A57C2934}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9511-42C4-960C-CFC93E786A47}"/>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{71950807-57C6-4F9D-8814-7E1387089356}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9511-42C4-960C-CFC93E786A4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14.4</c:v>
                </c:pt>
                <c:pt idx="8">
                  <c:v>13.1</c:v>
                </c:pt>
                <c:pt idx="16">
                  <c:v>12</c:v>
                </c:pt>
                <c:pt idx="24">
                  <c:v>10.6</c:v>
                </c:pt>
                <c:pt idx="32">
                  <c:v>9.3000000000000007</c:v>
                </c:pt>
              </c:numCache>
            </c:numRef>
          </c:xVal>
          <c:yVal>
            <c:numRef>
              <c:f>公会計指標分析・財政指標組合せ分析表!$BP$73:$DC$73</c:f>
              <c:numCache>
                <c:formatCode>#,##0.0;"▲ "#,##0.0</c:formatCode>
                <c:ptCount val="40"/>
                <c:pt idx="0">
                  <c:v>14.6</c:v>
                </c:pt>
                <c:pt idx="8">
                  <c:v>24.2</c:v>
                </c:pt>
                <c:pt idx="24">
                  <c:v>31.3</c:v>
                </c:pt>
              </c:numCache>
            </c:numRef>
          </c:yVal>
          <c:smooth val="0"/>
          <c:extLst>
            <c:ext xmlns:c16="http://schemas.microsoft.com/office/drawing/2014/chart" uri="{C3380CC4-5D6E-409C-BE32-E72D297353CC}">
              <c16:uniqueId val="{00000009-9511-42C4-960C-CFC93E786A4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{ED51A644-5172-4212-985D-BD39C8B595F1}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9511-42C4-960C-CFC93E786A4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{BB57B4C2-5DEF-46DC-8D8B-E79B2577EBD6}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511-42C4-960C-CFC93E786A4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{D468DF0C-F225-4114-8B57-9C2182033F6E}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511-42C4-960C-CFC93E786A4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{2D519DBD-D369-441A-87BF-387D15CD9028}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511-42C4-960C-CFC93E786A4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{D55A5EB7-DD32-495E-A48E-76E10CE8705A}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511-42C4-960C-CFC93E786A4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{DD9E8B61-C746-46F0-AA5F-09F2A13EFA17}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9511-42C4-960C-CFC93E786A4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{AF27F486-6828-4605-BE43-8AEAA4526015}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9511-42C4-960C-CFC93E786A4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{EBCC79D3-8772-46F5-B095-47BFDF024AF3}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9511-42C4-960C-CFC93E786A4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{144FD461-1141-485A-A939-92306BEE1824}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9511-42C4-960C-CFC93E786A4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10.4</c:v>
                </c:pt>
                <c:pt idx="8">
                  <c:v>9</c:v>
                </c:pt>
                <c:pt idx="16">
                  <c:v>8.1999999999999993</c:v>
                </c:pt>
                <c:pt idx="24">
                  <c:v>8</c:v>
                </c:pt>
                <c:pt idx="32">
                  <c:v>7.9</c:v>
                </c:pt>
              </c:numCache>
            </c:numRef>
          </c:xVal>
          <c:yVal>
            <c:numRef>
              <c:f>公会計指標分析・財政指標組合せ分析表!$BP$77:$DC$77</c:f>
              <c:numCache>
                <c:formatCode>#,##0.0;"▲ "#,##0.0</c:formatCode>
                <c:ptCount val="40"/>
                <c:pt idx="0">
                  <c:v>48.7</c:v>
                </c:pt>
                <c:pt idx="8">
                  <c:v>36.5</c:v>
                </c:pt>
                <c:pt idx="16">
                  <c:v>32.9</c:v>
                </c:pt>
                <c:pt idx="24">
                  <c:v>28.5</c:v>
                </c:pt>
                <c:pt idx="32">
                  <c:v>20.5</c:v>
                </c:pt>
              </c:numCache>
            </c:numRef>
          </c:yVal>
          <c:smooth val="0"/>
          <c:extLst>
            <c:ext xmlns:c16="http://schemas.microsoft.com/office/drawing/2014/chart" uri="{C3380CC4-5D6E-409C-BE32-E72D297353CC}">
              <c16:uniqueId val="{00000013-9511-42C4-960C-CFC93E786A47}"/>
            </c:ext>
          </c:extLst>
        </c:ser>
        <c:dLbls>
          <c:showLegendKey val="0"/>
          <c:showVal val="1"/>
          <c:showCatName val="0"/>
          <c:showSerName val="0"/>
          <c:showPercent val="0"/>
          <c:showBubbleSize val="0"/>
        </c:dLbls>
        <c:axId val="84219776"/>
        <c:axId val="84234240"/>
      </c:scatterChart>
      <c:valAx>
        <c:axId val="84219776"/>
        <c:scaling>
          <c:orientation val="minMax"/>
          <c:max val="15"/>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5"/>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実質公債費比率（分子）については、近年、高利での借入残高の順次償還に伴い低下傾向にある。</a:t>
          </a:r>
        </a:p>
        <a:p>
          <a:r>
            <a:rPr kumimoji="1" lang="ja-JP" altLang="en-US" sz="1400">
              <a:latin typeface="ＭＳ ゴシック" pitchFamily="49" charset="-128"/>
              <a:ea typeface="ＭＳ ゴシック" pitchFamily="49" charset="-128"/>
            </a:rPr>
            <a:t>今後も新規起債発行の抑制、低利での起債に努める。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満期一括償還地方債の借入については、行っていない。</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将来負担比率（分子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については、充当可能財源等欄の充当可能基金及び充当可能特定歳入の増により、前年度より減少してマイナス（将来負担比率なし）となっている。</a:t>
          </a:r>
        </a:p>
        <a:p>
          <a:r>
            <a:rPr kumimoji="1" lang="ja-JP" altLang="en-US" sz="1400">
              <a:latin typeface="ＭＳ ゴシック" pitchFamily="49" charset="-128"/>
              <a:ea typeface="ＭＳ ゴシック" pitchFamily="49" charset="-128"/>
            </a:rPr>
            <a:t>今後も、定員管理計画による退職手当負担見込額の抑制、充当可能基金の積み増し等により、将来負担比率（分子）の減額を図り、財政の健全化に努める。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佐賀県基山町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園建設に伴う地方創生拠点整備基金により２億９千４百万円、ふるさと応援寄附金によりふるさと応援寄附基金を３億８千６百万円を積み立てた一方、保育園建設事業や保育所等整備事業費補助金等により「ふるさと応援寄附基金」を４億３千万円取り崩したこと等により、基金全体としては、１億２千６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今後も財政調整基金、公共施設整備基金等の取り崩しにより中長期的には減少傾向にある。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ふるさと応援寄附基金：基山町を応援したいという想いのもとに贈られた寄附金を活用することにより、町がいつまでも輝くふるさとであり続けるための手段を講じ、更なる発展に寄与するための施策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福祉振興基金：福祉活動の促進を図るための施策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文化及び体育振興基金：文化及び体育の振興をはかるための施策</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ふるさと・水と土保全基金：農村地域における農業用施設の機能を将来にわたって適正に維持し、集落共同活動への支援</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地方創生拠点整備基金：地域再生計画に記載された施策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地方創生拠点整備基金：保育園建設事業へ１千万円を充当し、２億９千４百万円の積立てたことにより増加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ふるさと応援寄附金：保育園建設事業や保育所等整備事業費補助金等に伴い４億３千万円を充当した一方で、ふるさと応援寄附金の増額により３億８千６百万円を積立てたことにより減少</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寄附金：寄附金の使い道については、「町長におまかせ」「地域福祉の向上」「地域文化の振興」「自然環境の保全」の５つのコースを設けており、充当事業の検討を行いながら、基金の活用を検討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繰越金のうち１／２程度と基金運用収入を７千１百万円を積立て、財源不足により１億５千６百万円を取り崩し、８千５百万円の減となった。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今後も繰越金の１／２程度と基金運用収入を積立てるものの、中長期的には減少していく見込である。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基準財政需要額算入の財源対策債償還費相当額を取り崩したことにより２千５百万円減の１千４百万円となっている。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今後も基準財政需要額算入の財源対策債償還費相当額の取り崩しにより、今後も減少していく見込である。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D018F007-2E8A-41ED-B27B-8A219BB7A6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A3B4F3A3-46F1-4B64-B2D3-F589E05BD3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CB956084-0736-432F-BB1E-13D6F72B09CA}"/>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a:extLst>
            <a:ext uri="{FF2B5EF4-FFF2-40B4-BE49-F238E27FC236}">
              <a16:creationId xmlns:a16="http://schemas.microsoft.com/office/drawing/2014/main" id="{C44C75CB-2837-486A-84D8-F459C5A74587}"/>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id="{10DDC7D2-FCEC-4280-AE0A-770E1B75BF15}"/>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a:extLst>
            <a:ext uri="{FF2B5EF4-FFF2-40B4-BE49-F238E27FC236}">
              <a16:creationId xmlns:a16="http://schemas.microsoft.com/office/drawing/2014/main" id="{EF569BCB-6C8D-4EFA-BF1D-B7DF00163874}"/>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a:extLst>
            <a:ext uri="{FF2B5EF4-FFF2-40B4-BE49-F238E27FC236}">
              <a16:creationId xmlns:a16="http://schemas.microsoft.com/office/drawing/2014/main" id="{14DF431F-74D9-4489-975B-2301AB75F19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a:extLst>
            <a:ext uri="{FF2B5EF4-FFF2-40B4-BE49-F238E27FC236}">
              <a16:creationId xmlns:a16="http://schemas.microsoft.com/office/drawing/2014/main" id="{9D2C9CFB-7272-41FF-BAC2-3B9541CD4F0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a:extLst>
            <a:ext uri="{FF2B5EF4-FFF2-40B4-BE49-F238E27FC236}">
              <a16:creationId xmlns:a16="http://schemas.microsoft.com/office/drawing/2014/main" id="{72ED29B1-7FDC-404B-B26E-1191A2CD64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a:extLst>
            <a:ext uri="{FF2B5EF4-FFF2-40B4-BE49-F238E27FC236}">
              <a16:creationId xmlns:a16="http://schemas.microsoft.com/office/drawing/2014/main" id="{8400E4EC-D93B-43FB-AB6D-AFAD48A04EF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a:extLst>
            <a:ext uri="{FF2B5EF4-FFF2-40B4-BE49-F238E27FC236}">
              <a16:creationId xmlns:a16="http://schemas.microsoft.com/office/drawing/2014/main" id="{83A79932-FCC7-457A-A371-66E11DE03F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a:extLst>
            <a:ext uri="{FF2B5EF4-FFF2-40B4-BE49-F238E27FC236}">
              <a16:creationId xmlns:a16="http://schemas.microsoft.com/office/drawing/2014/main" id="{0D62FC38-910F-4B48-8C97-706AA9917507}"/>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a:extLst>
            <a:ext uri="{FF2B5EF4-FFF2-40B4-BE49-F238E27FC236}">
              <a16:creationId xmlns:a16="http://schemas.microsoft.com/office/drawing/2014/main" id="{C3B800A7-55A6-4540-96E9-8E6B2E189BE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a:extLst>
            <a:ext uri="{FF2B5EF4-FFF2-40B4-BE49-F238E27FC236}">
              <a16:creationId xmlns:a16="http://schemas.microsoft.com/office/drawing/2014/main" id="{0660B99C-865C-4A57-91BB-EF25EAD79C56}"/>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a:extLst>
            <a:ext uri="{FF2B5EF4-FFF2-40B4-BE49-F238E27FC236}">
              <a16:creationId xmlns:a16="http://schemas.microsoft.com/office/drawing/2014/main" id="{90C9043D-0574-4EC7-97F5-5F44D24F5651}"/>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a:extLst>
            <a:ext uri="{FF2B5EF4-FFF2-40B4-BE49-F238E27FC236}">
              <a16:creationId xmlns:a16="http://schemas.microsoft.com/office/drawing/2014/main" id="{35609884-0A63-439D-88F1-FFEA7F9A24C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17,414
17,209
22.15
8,340,255
7,959,945
151,638
3,974,034
6,132,943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a:extLst>
            <a:ext uri="{FF2B5EF4-FFF2-40B4-BE49-F238E27FC236}">
              <a16:creationId xmlns:a16="http://schemas.microsoft.com/office/drawing/2014/main" id="{65EE1968-603A-4F81-BA1E-4683CD4F3D0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a:extLst>
            <a:ext uri="{FF2B5EF4-FFF2-40B4-BE49-F238E27FC236}">
              <a16:creationId xmlns:a16="http://schemas.microsoft.com/office/drawing/2014/main" id="{70E0820D-73ED-403A-989B-07A4AE44E5A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a:extLst>
            <a:ext uri="{FF2B5EF4-FFF2-40B4-BE49-F238E27FC236}">
              <a16:creationId xmlns:a16="http://schemas.microsoft.com/office/drawing/2014/main" id="{6E653E9F-EA44-403F-94D5-70C368EC1CE7}"/>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a:extLst>
            <a:ext uri="{FF2B5EF4-FFF2-40B4-BE49-F238E27FC236}">
              <a16:creationId xmlns:a16="http://schemas.microsoft.com/office/drawing/2014/main" id="{4EE35F7F-A3DF-449D-9569-AACD5D029923}"/>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a:extLst>
            <a:ext uri="{FF2B5EF4-FFF2-40B4-BE49-F238E27FC236}">
              <a16:creationId xmlns:a16="http://schemas.microsoft.com/office/drawing/2014/main" id="{6BD98D30-CD2A-4EEA-AA10-2E19825A28B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a:extLst>
            <a:ext uri="{FF2B5EF4-FFF2-40B4-BE49-F238E27FC236}">
              <a16:creationId xmlns:a16="http://schemas.microsoft.com/office/drawing/2014/main" id="{F32412FB-34FC-4E07-AC6E-B8D078CFF5F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a:extLst>
            <a:ext uri="{FF2B5EF4-FFF2-40B4-BE49-F238E27FC236}">
              <a16:creationId xmlns:a16="http://schemas.microsoft.com/office/drawing/2014/main" id="{D0884C7A-BB7E-49C8-8AAC-B115BA39C06F}"/>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a:extLst>
            <a:ext uri="{FF2B5EF4-FFF2-40B4-BE49-F238E27FC236}">
              <a16:creationId xmlns:a16="http://schemas.microsoft.com/office/drawing/2014/main" id="{33184808-EFA2-4442-88AD-27B71D69AAE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a:extLst>
            <a:ext uri="{FF2B5EF4-FFF2-40B4-BE49-F238E27FC236}">
              <a16:creationId xmlns:a16="http://schemas.microsoft.com/office/drawing/2014/main" id="{86603A5F-B0EA-49A4-951E-5D9269B5767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a:extLst>
            <a:ext uri="{FF2B5EF4-FFF2-40B4-BE49-F238E27FC236}">
              <a16:creationId xmlns:a16="http://schemas.microsoft.com/office/drawing/2014/main" id="{6A8051F1-29FC-4478-BE39-A663D2A7C775}"/>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a:extLst>
            <a:ext uri="{FF2B5EF4-FFF2-40B4-BE49-F238E27FC236}">
              <a16:creationId xmlns:a16="http://schemas.microsoft.com/office/drawing/2014/main" id="{9D9E6879-B8DE-4CBA-B25C-9426AAA6E9B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a:extLst>
            <a:ext uri="{FF2B5EF4-FFF2-40B4-BE49-F238E27FC236}">
              <a16:creationId xmlns:a16="http://schemas.microsoft.com/office/drawing/2014/main" id="{EF8426C2-42DB-4C1D-9D95-F0530EADB65D}"/>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a:extLst>
            <a:ext uri="{FF2B5EF4-FFF2-40B4-BE49-F238E27FC236}">
              <a16:creationId xmlns:a16="http://schemas.microsoft.com/office/drawing/2014/main" id="{F368BCFB-B69D-4FA2-AE3A-D4EF34B2FCF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a:extLst>
            <a:ext uri="{FF2B5EF4-FFF2-40B4-BE49-F238E27FC236}">
              <a16:creationId xmlns:a16="http://schemas.microsoft.com/office/drawing/2014/main" id="{27AE6D90-BBC7-46D4-8E77-69207069BB6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a:extLst>
            <a:ext uri="{FF2B5EF4-FFF2-40B4-BE49-F238E27FC236}">
              <a16:creationId xmlns:a16="http://schemas.microsoft.com/office/drawing/2014/main" id="{AB94171C-A6B9-448E-B541-F5C6198BE5F7}"/>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a:extLst>
            <a:ext uri="{FF2B5EF4-FFF2-40B4-BE49-F238E27FC236}">
              <a16:creationId xmlns:a16="http://schemas.microsoft.com/office/drawing/2014/main" id="{0607CF95-2C47-4B78-AAA9-6512C5AACC0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a:extLst>
            <a:ext uri="{FF2B5EF4-FFF2-40B4-BE49-F238E27FC236}">
              <a16:creationId xmlns:a16="http://schemas.microsoft.com/office/drawing/2014/main" id="{4A214615-920A-42AE-9FBE-FF7E40B1953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5" name="テキスト ボックス 34">
          <a:extLst>
            <a:ext uri="{FF2B5EF4-FFF2-40B4-BE49-F238E27FC236}">
              <a16:creationId xmlns:a16="http://schemas.microsoft.com/office/drawing/2014/main" id="{3BFCC6ED-0BC3-42C0-9B66-A05392675265}"/>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6" name="テキスト ボックス 35">
          <a:extLst>
            <a:ext uri="{FF2B5EF4-FFF2-40B4-BE49-F238E27FC236}">
              <a16:creationId xmlns:a16="http://schemas.microsoft.com/office/drawing/2014/main" id="{6360C9A2-D0D1-4E94-B8F8-142A34C82141}"/>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7" name="テキスト ボックス 36">
          <a:extLst>
            <a:ext uri="{FF2B5EF4-FFF2-40B4-BE49-F238E27FC236}">
              <a16:creationId xmlns:a16="http://schemas.microsoft.com/office/drawing/2014/main" id="{773344BE-E34F-44E5-B8C7-38E115D2A585}"/>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8" name="テキスト ボックス 37">
          <a:extLst>
            <a:ext uri="{FF2B5EF4-FFF2-40B4-BE49-F238E27FC236}">
              <a16:creationId xmlns:a16="http://schemas.microsoft.com/office/drawing/2014/main" id="{5D12DA94-662A-46C1-A110-60A7AEE79836}"/>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9" name="正方形/長方形 38">
          <a:extLst>
            <a:ext uri="{FF2B5EF4-FFF2-40B4-BE49-F238E27FC236}">
              <a16:creationId xmlns:a16="http://schemas.microsoft.com/office/drawing/2014/main" id="{3BFE25DE-1028-4DD6-B262-B4994A6EA96A}"/>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0" name="正方形/長方形 39">
          <a:extLst>
            <a:ext uri="{FF2B5EF4-FFF2-40B4-BE49-F238E27FC236}">
              <a16:creationId xmlns:a16="http://schemas.microsoft.com/office/drawing/2014/main" id="{F289A8E7-E11C-4E75-8672-1B2B47E240E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1" name="正方形/長方形 40">
          <a:extLst>
            <a:ext uri="{FF2B5EF4-FFF2-40B4-BE49-F238E27FC236}">
              <a16:creationId xmlns:a16="http://schemas.microsoft.com/office/drawing/2014/main" id="{A0C627A9-4741-46E3-B7DF-0ECD3CE96FCB}"/>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2" name="正方形/長方形 41">
          <a:extLst>
            <a:ext uri="{FF2B5EF4-FFF2-40B4-BE49-F238E27FC236}">
              <a16:creationId xmlns:a16="http://schemas.microsoft.com/office/drawing/2014/main" id="{068B8C2C-AE63-4C34-BC5D-B35BBE05E59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3" name="正方形/長方形 42">
          <a:extLst>
            <a:ext uri="{FF2B5EF4-FFF2-40B4-BE49-F238E27FC236}">
              <a16:creationId xmlns:a16="http://schemas.microsoft.com/office/drawing/2014/main" id="{BB7E2082-2D84-4FCE-9964-C90374774871}"/>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4" name="正方形/長方形 43">
          <a:extLst>
            <a:ext uri="{FF2B5EF4-FFF2-40B4-BE49-F238E27FC236}">
              <a16:creationId xmlns:a16="http://schemas.microsoft.com/office/drawing/2014/main" id="{09090D6A-2061-4CDC-9067-77A3B98DE48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5" name="正方形/長方形 44">
          <a:extLst>
            <a:ext uri="{FF2B5EF4-FFF2-40B4-BE49-F238E27FC236}">
              <a16:creationId xmlns:a16="http://schemas.microsoft.com/office/drawing/2014/main" id="{23C0D23F-BB32-4AF7-B8EC-D229524CA83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6" name="正方形/長方形 45">
          <a:extLst>
            <a:ext uri="{FF2B5EF4-FFF2-40B4-BE49-F238E27FC236}">
              <a16:creationId xmlns:a16="http://schemas.microsoft.com/office/drawing/2014/main" id="{0B4C34A4-F4C5-4E77-A0F3-3445B451F66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7" name="正方形/長方形 46">
          <a:extLst>
            <a:ext uri="{FF2B5EF4-FFF2-40B4-BE49-F238E27FC236}">
              <a16:creationId xmlns:a16="http://schemas.microsoft.com/office/drawing/2014/main" id="{0BB8B1CA-721F-417B-BB50-50FDED6B43E7}"/>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8" name="正方形/長方形 47">
          <a:extLst>
            <a:ext uri="{FF2B5EF4-FFF2-40B4-BE49-F238E27FC236}">
              <a16:creationId xmlns:a16="http://schemas.microsoft.com/office/drawing/2014/main" id="{2BDBAC93-D020-46B6-8E98-B532B30C44F4}"/>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9" name="正方形/長方形 48">
          <a:extLst>
            <a:ext uri="{FF2B5EF4-FFF2-40B4-BE49-F238E27FC236}">
              <a16:creationId xmlns:a16="http://schemas.microsoft.com/office/drawing/2014/main" id="{73ED99BF-ADC1-472A-B63C-66AF87CD1419}"/>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0" name="正方形/長方形 49">
          <a:extLst>
            <a:ext uri="{FF2B5EF4-FFF2-40B4-BE49-F238E27FC236}">
              <a16:creationId xmlns:a16="http://schemas.microsoft.com/office/drawing/2014/main" id="{6FDFF2DA-4FBD-4819-83E0-06DD4ABD045C}"/>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1" name="テキスト ボックス 50">
          <a:extLst>
            <a:ext uri="{FF2B5EF4-FFF2-40B4-BE49-F238E27FC236}">
              <a16:creationId xmlns:a16="http://schemas.microsoft.com/office/drawing/2014/main" id="{89B3D5D2-A6BF-4948-9A30-F2E5ADF6BC41}"/>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については、類似団体平均と比較すると低位にはあるが上昇傾向にある。令和３年度に公共施設等総合管理計画の見直しを行い、予防保全型維持管理によるトータルコストの低減を図る。</a:t>
          </a:r>
        </a:p>
      </xdr:txBody>
    </xdr:sp>
    <xdr:clientData/>
  </xdr:twoCellAnchor>
  <xdr:oneCellAnchor>
    <xdr:from>
      <xdr:col>4</xdr:col>
      <xdr:colOff>174625</xdr:colOff>
      <xdr:row>23</xdr:row>
      <xdr:rowOff>47625</xdr:rowOff>
    </xdr:from>
    <xdr:ext cx="349839" cy="225703"/>
    <xdr:sp macro="" textlink="">
      <xdr:nvSpPr>
        <xdr:cNvPr id="52" name="テキスト ボックス 51">
          <a:extLst>
            <a:ext uri="{FF2B5EF4-FFF2-40B4-BE49-F238E27FC236}">
              <a16:creationId xmlns:a16="http://schemas.microsoft.com/office/drawing/2014/main" id="{9DB44278-4A35-479B-8484-C1D8299BD7CF}"/>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3" name="直線コネクタ 52">
          <a:extLst>
            <a:ext uri="{FF2B5EF4-FFF2-40B4-BE49-F238E27FC236}">
              <a16:creationId xmlns:a16="http://schemas.microsoft.com/office/drawing/2014/main" id="{39065E3D-7863-4F3E-9A26-9DF3C86636C9}"/>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4" name="テキスト ボックス 53">
          <a:extLst>
            <a:ext uri="{FF2B5EF4-FFF2-40B4-BE49-F238E27FC236}">
              <a16:creationId xmlns:a16="http://schemas.microsoft.com/office/drawing/2014/main" id="{1E50D6D6-17D9-482D-9C59-68D68A78F337}"/>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5" name="直線コネクタ 54">
          <a:extLst>
            <a:ext uri="{FF2B5EF4-FFF2-40B4-BE49-F238E27FC236}">
              <a16:creationId xmlns:a16="http://schemas.microsoft.com/office/drawing/2014/main" id="{B93220B5-4703-4171-9F6C-429BFDDCD1A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6" name="テキスト ボックス 55">
          <a:extLst>
            <a:ext uri="{FF2B5EF4-FFF2-40B4-BE49-F238E27FC236}">
              <a16:creationId xmlns:a16="http://schemas.microsoft.com/office/drawing/2014/main" id="{3D1E36E2-432C-4665-B908-D844088B00A2}"/>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7" name="直線コネクタ 56">
          <a:extLst>
            <a:ext uri="{FF2B5EF4-FFF2-40B4-BE49-F238E27FC236}">
              <a16:creationId xmlns:a16="http://schemas.microsoft.com/office/drawing/2014/main" id="{EFFB9640-4DF8-48B6-ABE1-B9774845085B}"/>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8" name="テキスト ボックス 57">
          <a:extLst>
            <a:ext uri="{FF2B5EF4-FFF2-40B4-BE49-F238E27FC236}">
              <a16:creationId xmlns:a16="http://schemas.microsoft.com/office/drawing/2014/main" id="{C2BDEFB7-7E97-459D-B34D-4AA97F79D279}"/>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9" name="直線コネクタ 58">
          <a:extLst>
            <a:ext uri="{FF2B5EF4-FFF2-40B4-BE49-F238E27FC236}">
              <a16:creationId xmlns:a16="http://schemas.microsoft.com/office/drawing/2014/main" id="{1D28D3A3-F716-40CB-BE01-A09516255BA6}"/>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0" name="テキスト ボックス 59">
          <a:extLst>
            <a:ext uri="{FF2B5EF4-FFF2-40B4-BE49-F238E27FC236}">
              <a16:creationId xmlns:a16="http://schemas.microsoft.com/office/drawing/2014/main" id="{CD8920E6-B4BC-4BEA-946A-BFC7889BF0C5}"/>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1" name="直線コネクタ 60">
          <a:extLst>
            <a:ext uri="{FF2B5EF4-FFF2-40B4-BE49-F238E27FC236}">
              <a16:creationId xmlns:a16="http://schemas.microsoft.com/office/drawing/2014/main" id="{32332193-F67E-4F91-BA34-B2B8065C7A5E}"/>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2" name="テキスト ボックス 61">
          <a:extLst>
            <a:ext uri="{FF2B5EF4-FFF2-40B4-BE49-F238E27FC236}">
              <a16:creationId xmlns:a16="http://schemas.microsoft.com/office/drawing/2014/main" id="{2D7AB23D-6440-4AA7-86EF-067D04273353}"/>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3" name="直線コネクタ 62">
          <a:extLst>
            <a:ext uri="{FF2B5EF4-FFF2-40B4-BE49-F238E27FC236}">
              <a16:creationId xmlns:a16="http://schemas.microsoft.com/office/drawing/2014/main" id="{3607B3E9-98AF-4D21-9315-A1AA3264661C}"/>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4" name="テキスト ボックス 63">
          <a:extLst>
            <a:ext uri="{FF2B5EF4-FFF2-40B4-BE49-F238E27FC236}">
              <a16:creationId xmlns:a16="http://schemas.microsoft.com/office/drawing/2014/main" id="{0E900E3F-1D4A-4F95-817D-71E7526A031B}"/>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5" name="直線コネクタ 64">
          <a:extLst>
            <a:ext uri="{FF2B5EF4-FFF2-40B4-BE49-F238E27FC236}">
              <a16:creationId xmlns:a16="http://schemas.microsoft.com/office/drawing/2014/main" id="{9AA746D8-2EFF-4189-9AEA-FA5EA463D80C}"/>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6" name="テキスト ボックス 65">
          <a:extLst>
            <a:ext uri="{FF2B5EF4-FFF2-40B4-BE49-F238E27FC236}">
              <a16:creationId xmlns:a16="http://schemas.microsoft.com/office/drawing/2014/main" id="{CE902646-6E6A-4689-BA4A-C9F42D885004}"/>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a:extLst>
            <a:ext uri="{FF2B5EF4-FFF2-40B4-BE49-F238E27FC236}">
              <a16:creationId xmlns:a16="http://schemas.microsoft.com/office/drawing/2014/main" id="{A467C6F1-CE1B-4C93-A1DB-555274BB2428}"/>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a:extLst>
            <a:ext uri="{FF2B5EF4-FFF2-40B4-BE49-F238E27FC236}">
              <a16:creationId xmlns:a16="http://schemas.microsoft.com/office/drawing/2014/main" id="{2F0A0079-4038-4B92-B477-12C2097F81B1}"/>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a:extLst>
            <a:ext uri="{FF2B5EF4-FFF2-40B4-BE49-F238E27FC236}">
              <a16:creationId xmlns:a16="http://schemas.microsoft.com/office/drawing/2014/main" id="{5F72A570-AC2E-4AB9-B9F1-D839063E5C3A}"/>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8799</xdr:rowOff>
    </xdr:from>
    <xdr:to>
      <xdr:col>23</xdr:col>
      <xdr:colOff>85090</xdr:colOff>
      <xdr:row>35</xdr:row>
      <xdr:rowOff>49802</xdr:rowOff>
    </xdr:to>
    <xdr:cxnSp macro="">
      <xdr:nvCxnSpPr>
        <xdr:cNvPr id="70" name="直線コネクタ 69">
          <a:extLst>
            <a:ext uri="{FF2B5EF4-FFF2-40B4-BE49-F238E27FC236}">
              <a16:creationId xmlns:a16="http://schemas.microsoft.com/office/drawing/2014/main" id="{C0C4A9F6-DF8D-44D5-81F1-BF84A036BC9B}"/>
            </a:ext>
          </a:extLst>
        </xdr:cNvPr>
        <xdr:cNvCxnSpPr/>
      </xdr:nvCxnSpPr>
      <xdr:spPr>
        <a:xfrm flipV="1">
          <a:off x="4760595" y="5409474"/>
          <a:ext cx="1270" cy="141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53629</xdr:rowOff>
    </xdr:from>
    <xdr:ext cx="405111" cy="259045"/>
    <xdr:sp macro="" textlink="">
      <xdr:nvSpPr>
        <xdr:cNvPr id="71" name="有形固定資産減価償却率最小値テキスト">
          <a:extLst>
            <a:ext uri="{FF2B5EF4-FFF2-40B4-BE49-F238E27FC236}">
              <a16:creationId xmlns:a16="http://schemas.microsoft.com/office/drawing/2014/main" id="{83A92C16-56BD-439C-91AA-6586BCCCDE92}"/>
            </a:ext>
          </a:extLst>
        </xdr:cNvPr>
        <xdr:cNvSpPr txBox="1"/>
      </xdr:nvSpPr>
      <xdr:spPr>
        <a:xfrm>
          <a:off x="4813300" y="682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49802</xdr:rowOff>
    </xdr:from>
    <xdr:to>
      <xdr:col>23</xdr:col>
      <xdr:colOff>174625</xdr:colOff>
      <xdr:row>35</xdr:row>
      <xdr:rowOff>49802</xdr:rowOff>
    </xdr:to>
    <xdr:cxnSp macro="">
      <xdr:nvCxnSpPr>
        <xdr:cNvPr id="72" name="直線コネクタ 71">
          <a:extLst>
            <a:ext uri="{FF2B5EF4-FFF2-40B4-BE49-F238E27FC236}">
              <a16:creationId xmlns:a16="http://schemas.microsoft.com/office/drawing/2014/main" id="{2F7EB8D2-D324-44C3-B451-5D18CF8FA3CE}"/>
            </a:ext>
          </a:extLst>
        </xdr:cNvPr>
        <xdr:cNvCxnSpPr/>
      </xdr:nvCxnSpPr>
      <xdr:spPr>
        <a:xfrm>
          <a:off x="4673600" y="6822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126926</xdr:rowOff>
    </xdr:from>
    <xdr:ext cx="405111" cy="259045"/>
    <xdr:sp macro="" textlink="">
      <xdr:nvSpPr>
        <xdr:cNvPr id="73" name="有形固定資産減価償却率最大値テキスト">
          <a:extLst>
            <a:ext uri="{FF2B5EF4-FFF2-40B4-BE49-F238E27FC236}">
              <a16:creationId xmlns:a16="http://schemas.microsoft.com/office/drawing/2014/main" id="{A9B9587A-8566-4AA5-A918-365E11FC34E6}"/>
            </a:ext>
          </a:extLst>
        </xdr:cNvPr>
        <xdr:cNvSpPr txBox="1"/>
      </xdr:nvSpPr>
      <xdr:spPr>
        <a:xfrm>
          <a:off x="4813300" y="5184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8799</xdr:rowOff>
    </xdr:from>
    <xdr:to>
      <xdr:col>23</xdr:col>
      <xdr:colOff>174625</xdr:colOff>
      <xdr:row>27</xdr:row>
      <xdr:rowOff>8799</xdr:rowOff>
    </xdr:to>
    <xdr:cxnSp macro="">
      <xdr:nvCxnSpPr>
        <xdr:cNvPr id="74" name="直線コネクタ 73">
          <a:extLst>
            <a:ext uri="{FF2B5EF4-FFF2-40B4-BE49-F238E27FC236}">
              <a16:creationId xmlns:a16="http://schemas.microsoft.com/office/drawing/2014/main" id="{3A58EC9C-6120-414B-BEAE-A435E3F0921E}"/>
            </a:ext>
          </a:extLst>
        </xdr:cNvPr>
        <xdr:cNvCxnSpPr/>
      </xdr:nvCxnSpPr>
      <xdr:spPr>
        <a:xfrm>
          <a:off x="4673600" y="5409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134546</xdr:rowOff>
    </xdr:from>
    <xdr:ext cx="405111" cy="259045"/>
    <xdr:sp macro="" textlink="">
      <xdr:nvSpPr>
        <xdr:cNvPr id="75" name="有形固定資産減価償却率平均値テキスト">
          <a:extLst>
            <a:ext uri="{FF2B5EF4-FFF2-40B4-BE49-F238E27FC236}">
              <a16:creationId xmlns:a16="http://schemas.microsoft.com/office/drawing/2014/main" id="{2CF8E820-0EF9-4BF3-9802-40F67C049A56}"/>
            </a:ext>
          </a:extLst>
        </xdr:cNvPr>
        <xdr:cNvSpPr txBox="1"/>
      </xdr:nvSpPr>
      <xdr:spPr>
        <a:xfrm>
          <a:off x="4813300" y="5706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111669</xdr:rowOff>
    </xdr:from>
    <xdr:to>
      <xdr:col>23</xdr:col>
      <xdr:colOff>136525</xdr:colOff>
      <xdr:row>30</xdr:row>
      <xdr:rowOff>41819</xdr:rowOff>
    </xdr:to>
    <xdr:sp macro="" textlink="">
      <xdr:nvSpPr>
        <xdr:cNvPr id="76" name="フローチャート: 判断 75">
          <a:extLst>
            <a:ext uri="{FF2B5EF4-FFF2-40B4-BE49-F238E27FC236}">
              <a16:creationId xmlns:a16="http://schemas.microsoft.com/office/drawing/2014/main" id="{B7BE1B0A-E572-4A6E-BA48-6A8149D7CD8F}"/>
            </a:ext>
          </a:extLst>
        </xdr:cNvPr>
        <xdr:cNvSpPr/>
      </xdr:nvSpPr>
      <xdr:spPr>
        <a:xfrm>
          <a:off x="4711700" y="58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93164</xdr:rowOff>
    </xdr:from>
    <xdr:to>
      <xdr:col>19</xdr:col>
      <xdr:colOff>187325</xdr:colOff>
      <xdr:row>30</xdr:row>
      <xdr:rowOff>23314</xdr:rowOff>
    </xdr:to>
    <xdr:sp macro="" textlink="">
      <xdr:nvSpPr>
        <xdr:cNvPr id="77" name="フローチャート: 判断 76">
          <a:extLst>
            <a:ext uri="{FF2B5EF4-FFF2-40B4-BE49-F238E27FC236}">
              <a16:creationId xmlns:a16="http://schemas.microsoft.com/office/drawing/2014/main" id="{EF4FE329-41F3-40CE-A7EE-FC7B9884990E}"/>
            </a:ext>
          </a:extLst>
        </xdr:cNvPr>
        <xdr:cNvSpPr/>
      </xdr:nvSpPr>
      <xdr:spPr>
        <a:xfrm>
          <a:off x="4000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4989</xdr:rowOff>
    </xdr:from>
    <xdr:to>
      <xdr:col>15</xdr:col>
      <xdr:colOff>187325</xdr:colOff>
      <xdr:row>30</xdr:row>
      <xdr:rowOff>106589</xdr:rowOff>
    </xdr:to>
    <xdr:sp macro="" textlink="">
      <xdr:nvSpPr>
        <xdr:cNvPr id="78" name="フローチャート: 判断 77">
          <a:extLst>
            <a:ext uri="{FF2B5EF4-FFF2-40B4-BE49-F238E27FC236}">
              <a16:creationId xmlns:a16="http://schemas.microsoft.com/office/drawing/2014/main" id="{62568CDD-9C05-45A2-8EC0-C29A218BADA4}"/>
            </a:ext>
          </a:extLst>
        </xdr:cNvPr>
        <xdr:cNvSpPr/>
      </xdr:nvSpPr>
      <xdr:spPr>
        <a:xfrm>
          <a:off x="3238500" y="592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94433</xdr:rowOff>
    </xdr:from>
    <xdr:to>
      <xdr:col>11</xdr:col>
      <xdr:colOff>187325</xdr:colOff>
      <xdr:row>31</xdr:row>
      <xdr:rowOff>24583</xdr:rowOff>
    </xdr:to>
    <xdr:sp macro="" textlink="">
      <xdr:nvSpPr>
        <xdr:cNvPr id="79" name="フローチャート: 判断 78">
          <a:extLst>
            <a:ext uri="{FF2B5EF4-FFF2-40B4-BE49-F238E27FC236}">
              <a16:creationId xmlns:a16="http://schemas.microsoft.com/office/drawing/2014/main" id="{047DF655-0E43-4A47-BD62-7F7597D40509}"/>
            </a:ext>
          </a:extLst>
        </xdr:cNvPr>
        <xdr:cNvSpPr/>
      </xdr:nvSpPr>
      <xdr:spPr>
        <a:xfrm>
          <a:off x="2476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8F57622-CF18-4D1A-84E3-F3A853BE4496}"/>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6F8AD437-537F-44C0-9EC7-1775EDB5041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A6C9494-415A-4FD0-93EE-50B5E818495E}"/>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B8B86F9C-1D0E-45E0-9574-B859097C6B9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9137750D-CD0D-4ECD-A91C-009CE85908B3}"/>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168456</xdr:rowOff>
    </xdr:from>
    <xdr:to>
      <xdr:col>23</xdr:col>
      <xdr:colOff>136525</xdr:colOff>
      <xdr:row>31</xdr:row>
      <xdr:rowOff>98606</xdr:rowOff>
    </xdr:to>
    <xdr:sp macro="" textlink="">
      <xdr:nvSpPr>
        <xdr:cNvPr id="85" name="楕円 84">
          <a:extLst>
            <a:ext uri="{FF2B5EF4-FFF2-40B4-BE49-F238E27FC236}">
              <a16:creationId xmlns:a16="http://schemas.microsoft.com/office/drawing/2014/main" id="{719319F9-8725-460B-8270-A3AD6AEB7B1B}"/>
            </a:ext>
          </a:extLst>
        </xdr:cNvPr>
        <xdr:cNvSpPr/>
      </xdr:nvSpPr>
      <xdr:spPr>
        <a:xfrm>
          <a:off x="4711700" y="608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146883</xdr:rowOff>
    </xdr:from>
    <xdr:ext cx="405111" cy="259045"/>
    <xdr:sp macro="" textlink="">
      <xdr:nvSpPr>
        <xdr:cNvPr id="86" name="有形固定資産減価償却率該当値テキスト">
          <a:extLst>
            <a:ext uri="{FF2B5EF4-FFF2-40B4-BE49-F238E27FC236}">
              <a16:creationId xmlns:a16="http://schemas.microsoft.com/office/drawing/2014/main" id="{03DB9BB3-4422-4E9B-9BE8-39D43C24F274}"/>
            </a:ext>
          </a:extLst>
        </xdr:cNvPr>
        <xdr:cNvSpPr txBox="1"/>
      </xdr:nvSpPr>
      <xdr:spPr>
        <a:xfrm>
          <a:off x="4813300" y="6061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24765</xdr:rowOff>
    </xdr:from>
    <xdr:to>
      <xdr:col>19</xdr:col>
      <xdr:colOff>187325</xdr:colOff>
      <xdr:row>31</xdr:row>
      <xdr:rowOff>126365</xdr:rowOff>
    </xdr:to>
    <xdr:sp macro="" textlink="">
      <xdr:nvSpPr>
        <xdr:cNvPr id="87" name="楕円 86">
          <a:extLst>
            <a:ext uri="{FF2B5EF4-FFF2-40B4-BE49-F238E27FC236}">
              <a16:creationId xmlns:a16="http://schemas.microsoft.com/office/drawing/2014/main" id="{4DE2B92A-846F-473D-8152-49FF58ABBDF3}"/>
            </a:ext>
          </a:extLst>
        </xdr:cNvPr>
        <xdr:cNvSpPr/>
      </xdr:nvSpPr>
      <xdr:spPr>
        <a:xfrm>
          <a:off x="4000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47806</xdr:rowOff>
    </xdr:from>
    <xdr:to>
      <xdr:col>23</xdr:col>
      <xdr:colOff>85725</xdr:colOff>
      <xdr:row>31</xdr:row>
      <xdr:rowOff>75565</xdr:rowOff>
    </xdr:to>
    <xdr:cxnSp macro="">
      <xdr:nvCxnSpPr>
        <xdr:cNvPr id="88" name="直線コネクタ 87">
          <a:extLst>
            <a:ext uri="{FF2B5EF4-FFF2-40B4-BE49-F238E27FC236}">
              <a16:creationId xmlns:a16="http://schemas.microsoft.com/office/drawing/2014/main" id="{E87D0D86-3ACA-4F13-9DF6-F019C70213C7}"/>
            </a:ext>
          </a:extLst>
        </xdr:cNvPr>
        <xdr:cNvCxnSpPr/>
      </xdr:nvCxnSpPr>
      <xdr:spPr>
        <a:xfrm flipV="1">
          <a:off x="4051300" y="6134281"/>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46355</xdr:rowOff>
    </xdr:from>
    <xdr:to>
      <xdr:col>15</xdr:col>
      <xdr:colOff>187325</xdr:colOff>
      <xdr:row>31</xdr:row>
      <xdr:rowOff>147955</xdr:rowOff>
    </xdr:to>
    <xdr:sp macro="" textlink="">
      <xdr:nvSpPr>
        <xdr:cNvPr id="89" name="楕円 88">
          <a:extLst>
            <a:ext uri="{FF2B5EF4-FFF2-40B4-BE49-F238E27FC236}">
              <a16:creationId xmlns:a16="http://schemas.microsoft.com/office/drawing/2014/main" id="{34611427-8B41-48DB-98F8-18DF473A99DB}"/>
            </a:ext>
          </a:extLst>
        </xdr:cNvPr>
        <xdr:cNvSpPr/>
      </xdr:nvSpPr>
      <xdr:spPr>
        <a:xfrm>
          <a:off x="32385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75565</xdr:rowOff>
    </xdr:from>
    <xdr:to>
      <xdr:col>19</xdr:col>
      <xdr:colOff>136525</xdr:colOff>
      <xdr:row>31</xdr:row>
      <xdr:rowOff>97155</xdr:rowOff>
    </xdr:to>
    <xdr:cxnSp macro="">
      <xdr:nvCxnSpPr>
        <xdr:cNvPr id="90" name="直線コネクタ 89">
          <a:extLst>
            <a:ext uri="{FF2B5EF4-FFF2-40B4-BE49-F238E27FC236}">
              <a16:creationId xmlns:a16="http://schemas.microsoft.com/office/drawing/2014/main" id="{248E5C16-9FEF-4A67-93F4-CF09DBD88ACA}"/>
            </a:ext>
          </a:extLst>
        </xdr:cNvPr>
        <xdr:cNvCxnSpPr/>
      </xdr:nvCxnSpPr>
      <xdr:spPr>
        <a:xfrm flipV="1">
          <a:off x="3289300" y="6162040"/>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141968</xdr:rowOff>
    </xdr:from>
    <xdr:to>
      <xdr:col>11</xdr:col>
      <xdr:colOff>187325</xdr:colOff>
      <xdr:row>32</xdr:row>
      <xdr:rowOff>72118</xdr:rowOff>
    </xdr:to>
    <xdr:sp macro="" textlink="">
      <xdr:nvSpPr>
        <xdr:cNvPr id="91" name="楕円 90">
          <a:extLst>
            <a:ext uri="{FF2B5EF4-FFF2-40B4-BE49-F238E27FC236}">
              <a16:creationId xmlns:a16="http://schemas.microsoft.com/office/drawing/2014/main" id="{2B42DAEC-EE06-4FAC-B67A-665F2B5147EC}"/>
            </a:ext>
          </a:extLst>
        </xdr:cNvPr>
        <xdr:cNvSpPr/>
      </xdr:nvSpPr>
      <xdr:spPr>
        <a:xfrm>
          <a:off x="2476500" y="622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97155</xdr:rowOff>
    </xdr:from>
    <xdr:to>
      <xdr:col>15</xdr:col>
      <xdr:colOff>136525</xdr:colOff>
      <xdr:row>32</xdr:row>
      <xdr:rowOff>21318</xdr:rowOff>
    </xdr:to>
    <xdr:cxnSp macro="">
      <xdr:nvCxnSpPr>
        <xdr:cNvPr id="92" name="直線コネクタ 91">
          <a:extLst>
            <a:ext uri="{FF2B5EF4-FFF2-40B4-BE49-F238E27FC236}">
              <a16:creationId xmlns:a16="http://schemas.microsoft.com/office/drawing/2014/main" id="{2D70519F-AC24-4709-ADD5-1AE4D62309A0}"/>
            </a:ext>
          </a:extLst>
        </xdr:cNvPr>
        <xdr:cNvCxnSpPr/>
      </xdr:nvCxnSpPr>
      <xdr:spPr>
        <a:xfrm flipV="1">
          <a:off x="2527300" y="6183630"/>
          <a:ext cx="762000" cy="9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39841</xdr:rowOff>
    </xdr:from>
    <xdr:ext cx="405111" cy="259045"/>
    <xdr:sp macro="" textlink="">
      <xdr:nvSpPr>
        <xdr:cNvPr id="93" name="n_1aveValue有形固定資産減価償却率">
          <a:extLst>
            <a:ext uri="{FF2B5EF4-FFF2-40B4-BE49-F238E27FC236}">
              <a16:creationId xmlns:a16="http://schemas.microsoft.com/office/drawing/2014/main" id="{7CE42888-5A9D-4BE5-89D3-FD779DC07207}"/>
            </a:ext>
          </a:extLst>
        </xdr:cNvPr>
        <xdr:cNvSpPr txBox="1"/>
      </xdr:nvSpPr>
      <xdr:spPr>
        <a:xfrm>
          <a:off x="3836044" y="5611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123116</xdr:rowOff>
    </xdr:from>
    <xdr:ext cx="405111" cy="259045"/>
    <xdr:sp macro="" textlink="">
      <xdr:nvSpPr>
        <xdr:cNvPr id="94" name="n_2aveValue有形固定資産減価償却率">
          <a:extLst>
            <a:ext uri="{FF2B5EF4-FFF2-40B4-BE49-F238E27FC236}">
              <a16:creationId xmlns:a16="http://schemas.microsoft.com/office/drawing/2014/main" id="{D8CB6260-124A-4E1C-931B-6D1A7E87EE92}"/>
            </a:ext>
          </a:extLst>
        </xdr:cNvPr>
        <xdr:cNvSpPr txBox="1"/>
      </xdr:nvSpPr>
      <xdr:spPr>
        <a:xfrm>
          <a:off x="3086744" y="569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41110</xdr:rowOff>
    </xdr:from>
    <xdr:ext cx="405111" cy="259045"/>
    <xdr:sp macro="" textlink="">
      <xdr:nvSpPr>
        <xdr:cNvPr id="95" name="n_3aveValue有形固定資産減価償却率">
          <a:extLst>
            <a:ext uri="{FF2B5EF4-FFF2-40B4-BE49-F238E27FC236}">
              <a16:creationId xmlns:a16="http://schemas.microsoft.com/office/drawing/2014/main" id="{90B2D430-135C-4DC6-BA43-62E7F5A3C02F}"/>
            </a:ext>
          </a:extLst>
        </xdr:cNvPr>
        <xdr:cNvSpPr txBox="1"/>
      </xdr:nvSpPr>
      <xdr:spPr>
        <a:xfrm>
          <a:off x="2324744"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117492</xdr:rowOff>
    </xdr:from>
    <xdr:ext cx="405111" cy="259045"/>
    <xdr:sp macro="" textlink="">
      <xdr:nvSpPr>
        <xdr:cNvPr id="96" name="n_1mainValue有形固定資産減価償却率">
          <a:extLst>
            <a:ext uri="{FF2B5EF4-FFF2-40B4-BE49-F238E27FC236}">
              <a16:creationId xmlns:a16="http://schemas.microsoft.com/office/drawing/2014/main" id="{8239B30D-8920-4E1E-BE81-D00F616C4E96}"/>
            </a:ext>
          </a:extLst>
        </xdr:cNvPr>
        <xdr:cNvSpPr txBox="1"/>
      </xdr:nvSpPr>
      <xdr:spPr>
        <a:xfrm>
          <a:off x="38360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139082</xdr:rowOff>
    </xdr:from>
    <xdr:ext cx="405111" cy="259045"/>
    <xdr:sp macro="" textlink="">
      <xdr:nvSpPr>
        <xdr:cNvPr id="97" name="n_2mainValue有形固定資産減価償却率">
          <a:extLst>
            <a:ext uri="{FF2B5EF4-FFF2-40B4-BE49-F238E27FC236}">
              <a16:creationId xmlns:a16="http://schemas.microsoft.com/office/drawing/2014/main" id="{DB6CB350-1674-4163-B40B-611AA5483483}"/>
            </a:ext>
          </a:extLst>
        </xdr:cNvPr>
        <xdr:cNvSpPr txBox="1"/>
      </xdr:nvSpPr>
      <xdr:spPr>
        <a:xfrm>
          <a:off x="3086744"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63245</xdr:rowOff>
    </xdr:from>
    <xdr:ext cx="405111" cy="259045"/>
    <xdr:sp macro="" textlink="">
      <xdr:nvSpPr>
        <xdr:cNvPr id="98" name="n_3mainValue有形固定資産減価償却率">
          <a:extLst>
            <a:ext uri="{FF2B5EF4-FFF2-40B4-BE49-F238E27FC236}">
              <a16:creationId xmlns:a16="http://schemas.microsoft.com/office/drawing/2014/main" id="{B6EAEB2A-322A-4315-952D-4AB4EA933193}"/>
            </a:ext>
          </a:extLst>
        </xdr:cNvPr>
        <xdr:cNvSpPr txBox="1"/>
      </xdr:nvSpPr>
      <xdr:spPr>
        <a:xfrm>
          <a:off x="2324744" y="6321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11DACECB-F65A-46FC-BFC7-C685829E9D39}"/>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DB22289A-D96D-4E96-9A6A-056831908626}"/>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B6A5799-87A3-4624-BFA9-95436EFFE2E2}"/>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[ 635.0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E608D093-1499-4C1F-B889-6289DD9FB6E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C39EE1C2-733E-45FF-8019-F5C1C847E325}"/>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B7DA81E5-C695-4FA0-BB6B-2FDEF44BAB8C}"/>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6CBB3CFD-07DB-4FD7-AF65-411FD513FE28}"/>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03143FFC-3BA3-4FC4-B6BC-8F4AC0F7587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F6A88357-7990-4A69-84BE-C8FC065B03E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38CC8D65-E604-4D84-91B4-E56BBC10A3F4}"/>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B29E901-5DAE-4644-B826-B7381A73DCC8}"/>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45A77471-1461-4A07-9459-FC17A1CD7463}"/>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1029DE61-7BEF-451C-A5DA-CBBB5C6BFCBB}"/>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一般会計等に係る地方債の現在高は増加しているが、債務負担行為に基づく支出予定額の減等により債務償還比率は低下している。類似団体の平均を下回っているため、繰上償還の活用や定員管理計画による退職手当負担見込額の抑制等に努め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E059D9E4-86ED-484F-9EDD-F1AD4F25DC81}"/>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527F7D8-9690-44A7-BA80-84DD118BB73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4" name="直線コネクタ 113">
          <a:extLst>
            <a:ext uri="{FF2B5EF4-FFF2-40B4-BE49-F238E27FC236}">
              <a16:creationId xmlns:a16="http://schemas.microsoft.com/office/drawing/2014/main" id="{237B9B22-7471-43B3-B8C5-6124BE0B201D}"/>
            </a:ext>
          </a:extLst>
        </xdr:cNvPr>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5" name="テキスト ボックス 114">
          <a:extLst>
            <a:ext uri="{FF2B5EF4-FFF2-40B4-BE49-F238E27FC236}">
              <a16:creationId xmlns:a16="http://schemas.microsoft.com/office/drawing/2014/main" id="{75CD5A0E-ED9D-46B3-8ED9-B9F702C89337}"/>
            </a:ext>
          </a:extLst>
        </xdr:cNvPr>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6" name="直線コネクタ 115">
          <a:extLst>
            <a:ext uri="{FF2B5EF4-FFF2-40B4-BE49-F238E27FC236}">
              <a16:creationId xmlns:a16="http://schemas.microsoft.com/office/drawing/2014/main" id="{D87EDF1C-BD81-43B0-8DF6-A1A0DBB6BC57}"/>
            </a:ext>
          </a:extLst>
        </xdr:cNvPr>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7" name="テキスト ボックス 116">
          <a:extLst>
            <a:ext uri="{FF2B5EF4-FFF2-40B4-BE49-F238E27FC236}">
              <a16:creationId xmlns:a16="http://schemas.microsoft.com/office/drawing/2014/main" id="{63169F2D-778B-4D56-B565-7FCEE18C1928}"/>
            </a:ext>
          </a:extLst>
        </xdr:cNvPr>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8" name="直線コネクタ 117">
          <a:extLst>
            <a:ext uri="{FF2B5EF4-FFF2-40B4-BE49-F238E27FC236}">
              <a16:creationId xmlns:a16="http://schemas.microsoft.com/office/drawing/2014/main" id="{3F23A493-0821-4DBA-9FC9-CC538FFF5846}"/>
            </a:ext>
          </a:extLst>
        </xdr:cNvPr>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9" name="テキスト ボックス 118">
          <a:extLst>
            <a:ext uri="{FF2B5EF4-FFF2-40B4-BE49-F238E27FC236}">
              <a16:creationId xmlns:a16="http://schemas.microsoft.com/office/drawing/2014/main" id="{6D9BB252-C218-4B02-B3D8-FE6154B4725D}"/>
            </a:ext>
          </a:extLst>
        </xdr:cNvPr>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0" name="直線コネクタ 119">
          <a:extLst>
            <a:ext uri="{FF2B5EF4-FFF2-40B4-BE49-F238E27FC236}">
              <a16:creationId xmlns:a16="http://schemas.microsoft.com/office/drawing/2014/main" id="{D03528FB-14E4-4CA3-AD9A-015DF03CB016}"/>
            </a:ext>
          </a:extLst>
        </xdr:cNvPr>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1" name="テキスト ボックス 120">
          <a:extLst>
            <a:ext uri="{FF2B5EF4-FFF2-40B4-BE49-F238E27FC236}">
              <a16:creationId xmlns:a16="http://schemas.microsoft.com/office/drawing/2014/main" id="{05281B38-8C0A-4402-8253-746383CF9696}"/>
            </a:ext>
          </a:extLst>
        </xdr:cNvPr>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2" name="直線コネクタ 121">
          <a:extLst>
            <a:ext uri="{FF2B5EF4-FFF2-40B4-BE49-F238E27FC236}">
              <a16:creationId xmlns:a16="http://schemas.microsoft.com/office/drawing/2014/main" id="{8B615C18-2CCF-4F88-8E1B-4EC7CE0CB4BB}"/>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3" name="テキスト ボックス 122">
          <a:extLst>
            <a:ext uri="{FF2B5EF4-FFF2-40B4-BE49-F238E27FC236}">
              <a16:creationId xmlns:a16="http://schemas.microsoft.com/office/drawing/2014/main" id="{D8EBD51A-AB4B-4149-A55C-6D6BBDFCB58A}"/>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B4C2E84E-296D-476A-B495-BB68B1FE0493}"/>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96073</xdr:rowOff>
    </xdr:from>
    <xdr:to>
      <xdr:col>76</xdr:col>
      <xdr:colOff>21589</xdr:colOff>
      <xdr:row>34</xdr:row>
      <xdr:rowOff>79375</xdr:rowOff>
    </xdr:to>
    <xdr:cxnSp macro="">
      <xdr:nvCxnSpPr>
        <xdr:cNvPr id="125" name="直線コネクタ 124">
          <a:extLst>
            <a:ext uri="{FF2B5EF4-FFF2-40B4-BE49-F238E27FC236}">
              <a16:creationId xmlns:a16="http://schemas.microsoft.com/office/drawing/2014/main" id="{93D72DCD-DA41-46CB-9B48-A3BEABC06C56}"/>
            </a:ext>
          </a:extLst>
        </xdr:cNvPr>
        <xdr:cNvCxnSpPr/>
      </xdr:nvCxnSpPr>
      <xdr:spPr>
        <a:xfrm flipV="1">
          <a:off x="14793595" y="5325298"/>
          <a:ext cx="1269" cy="135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6" name="債務償還比率最小値テキスト">
          <a:extLst>
            <a:ext uri="{FF2B5EF4-FFF2-40B4-BE49-F238E27FC236}">
              <a16:creationId xmlns:a16="http://schemas.microsoft.com/office/drawing/2014/main" id="{E3841747-AA57-4482-A2B1-5A703C7D458B}"/>
            </a:ext>
          </a:extLst>
        </xdr:cNvPr>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7" name="直線コネクタ 126">
          <a:extLst>
            <a:ext uri="{FF2B5EF4-FFF2-40B4-BE49-F238E27FC236}">
              <a16:creationId xmlns:a16="http://schemas.microsoft.com/office/drawing/2014/main" id="{C9B6BFD9-F290-4204-B2FF-FE0FB3796E33}"/>
            </a:ext>
          </a:extLst>
        </xdr:cNvPr>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42750</xdr:rowOff>
    </xdr:from>
    <xdr:ext cx="560923" cy="259045"/>
    <xdr:sp macro="" textlink="">
      <xdr:nvSpPr>
        <xdr:cNvPr id="128" name="債務償還比率最大値テキスト">
          <a:extLst>
            <a:ext uri="{FF2B5EF4-FFF2-40B4-BE49-F238E27FC236}">
              <a16:creationId xmlns:a16="http://schemas.microsoft.com/office/drawing/2014/main" id="{BC7BE46A-4056-4C14-8B1E-8A318166C8C4}"/>
            </a:ext>
          </a:extLst>
        </xdr:cNvPr>
        <xdr:cNvSpPr txBox="1"/>
      </xdr:nvSpPr>
      <xdr:spPr>
        <a:xfrm>
          <a:off x="14846300" y="510052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96073</xdr:rowOff>
    </xdr:from>
    <xdr:to>
      <xdr:col>76</xdr:col>
      <xdr:colOff>111125</xdr:colOff>
      <xdr:row>26</xdr:row>
      <xdr:rowOff>96073</xdr:rowOff>
    </xdr:to>
    <xdr:cxnSp macro="">
      <xdr:nvCxnSpPr>
        <xdr:cNvPr id="129" name="直線コネクタ 128">
          <a:extLst>
            <a:ext uri="{FF2B5EF4-FFF2-40B4-BE49-F238E27FC236}">
              <a16:creationId xmlns:a16="http://schemas.microsoft.com/office/drawing/2014/main" id="{D2547822-01FF-4239-945A-4DBAB65D2908}"/>
            </a:ext>
          </a:extLst>
        </xdr:cNvPr>
        <xdr:cNvCxnSpPr/>
      </xdr:nvCxnSpPr>
      <xdr:spPr>
        <a:xfrm>
          <a:off x="14706600" y="5325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32382</xdr:rowOff>
    </xdr:from>
    <xdr:ext cx="469744" cy="259045"/>
    <xdr:sp macro="" textlink="">
      <xdr:nvSpPr>
        <xdr:cNvPr id="130" name="債務償還比率平均値テキスト">
          <a:extLst>
            <a:ext uri="{FF2B5EF4-FFF2-40B4-BE49-F238E27FC236}">
              <a16:creationId xmlns:a16="http://schemas.microsoft.com/office/drawing/2014/main" id="{614DEACE-6438-4EA7-A3D5-8FB366172368}"/>
            </a:ext>
          </a:extLst>
        </xdr:cNvPr>
        <xdr:cNvSpPr txBox="1"/>
      </xdr:nvSpPr>
      <xdr:spPr>
        <a:xfrm>
          <a:off x="14846300" y="61188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53955</xdr:rowOff>
    </xdr:from>
    <xdr:to>
      <xdr:col>76</xdr:col>
      <xdr:colOff>73025</xdr:colOff>
      <xdr:row>31</xdr:row>
      <xdr:rowOff>155555</xdr:rowOff>
    </xdr:to>
    <xdr:sp macro="" textlink="">
      <xdr:nvSpPr>
        <xdr:cNvPr id="131" name="フローチャート: 判断 130">
          <a:extLst>
            <a:ext uri="{FF2B5EF4-FFF2-40B4-BE49-F238E27FC236}">
              <a16:creationId xmlns:a16="http://schemas.microsoft.com/office/drawing/2014/main" id="{3E57C51A-D794-453A-84C4-98EE85E12514}"/>
            </a:ext>
          </a:extLst>
        </xdr:cNvPr>
        <xdr:cNvSpPr/>
      </xdr:nvSpPr>
      <xdr:spPr>
        <a:xfrm>
          <a:off x="14744700" y="614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45146</xdr:rowOff>
    </xdr:from>
    <xdr:to>
      <xdr:col>72</xdr:col>
      <xdr:colOff>123825</xdr:colOff>
      <xdr:row>31</xdr:row>
      <xdr:rowOff>146746</xdr:rowOff>
    </xdr:to>
    <xdr:sp macro="" textlink="">
      <xdr:nvSpPr>
        <xdr:cNvPr id="132" name="フローチャート: 判断 131">
          <a:extLst>
            <a:ext uri="{FF2B5EF4-FFF2-40B4-BE49-F238E27FC236}">
              <a16:creationId xmlns:a16="http://schemas.microsoft.com/office/drawing/2014/main" id="{97B350FB-248A-4133-BA93-BE93D3B75F90}"/>
            </a:ext>
          </a:extLst>
        </xdr:cNvPr>
        <xdr:cNvSpPr/>
      </xdr:nvSpPr>
      <xdr:spPr>
        <a:xfrm>
          <a:off x="14033500" y="613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1CC7808E-B260-47B3-BA6E-7BF315EEE64F}"/>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44E6D698-8169-4D0A-97CA-87CD4833C356}"/>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E95EA316-AD12-456C-B82A-0FFE12938F5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0DAC612-7634-4DF2-86BD-F574DE16FE05}"/>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6A1A6D7A-BC2F-4B08-AF96-73ADBD494F0B}"/>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165989</xdr:rowOff>
    </xdr:from>
    <xdr:to>
      <xdr:col>76</xdr:col>
      <xdr:colOff>73025</xdr:colOff>
      <xdr:row>31</xdr:row>
      <xdr:rowOff>96139</xdr:rowOff>
    </xdr:to>
    <xdr:sp macro="" textlink="">
      <xdr:nvSpPr>
        <xdr:cNvPr id="138" name="楕円 137">
          <a:extLst>
            <a:ext uri="{FF2B5EF4-FFF2-40B4-BE49-F238E27FC236}">
              <a16:creationId xmlns:a16="http://schemas.microsoft.com/office/drawing/2014/main" id="{5358B4D5-CD99-4F1D-AC20-AFFBF84CB996}"/>
            </a:ext>
          </a:extLst>
        </xdr:cNvPr>
        <xdr:cNvSpPr/>
      </xdr:nvSpPr>
      <xdr:spPr>
        <a:xfrm>
          <a:off x="14744700" y="6081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17416</xdr:rowOff>
    </xdr:from>
    <xdr:ext cx="469744" cy="259045"/>
    <xdr:sp macro="" textlink="">
      <xdr:nvSpPr>
        <xdr:cNvPr id="139" name="債務償還比率該当値テキスト">
          <a:extLst>
            <a:ext uri="{FF2B5EF4-FFF2-40B4-BE49-F238E27FC236}">
              <a16:creationId xmlns:a16="http://schemas.microsoft.com/office/drawing/2014/main" id="{F5FA47C3-D990-4799-9E65-8160F9F33E75}"/>
            </a:ext>
          </a:extLst>
        </xdr:cNvPr>
        <xdr:cNvSpPr txBox="1"/>
      </xdr:nvSpPr>
      <xdr:spPr>
        <a:xfrm>
          <a:off x="14846300" y="5932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137836</xdr:rowOff>
    </xdr:from>
    <xdr:to>
      <xdr:col>72</xdr:col>
      <xdr:colOff>123825</xdr:colOff>
      <xdr:row>31</xdr:row>
      <xdr:rowOff>67986</xdr:rowOff>
    </xdr:to>
    <xdr:sp macro="" textlink="">
      <xdr:nvSpPr>
        <xdr:cNvPr id="140" name="楕円 139">
          <a:extLst>
            <a:ext uri="{FF2B5EF4-FFF2-40B4-BE49-F238E27FC236}">
              <a16:creationId xmlns:a16="http://schemas.microsoft.com/office/drawing/2014/main" id="{C55E221F-1FF6-4345-997C-029DE9FD2A48}"/>
            </a:ext>
          </a:extLst>
        </xdr:cNvPr>
        <xdr:cNvSpPr/>
      </xdr:nvSpPr>
      <xdr:spPr>
        <a:xfrm>
          <a:off x="14033500" y="60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17186</xdr:rowOff>
    </xdr:from>
    <xdr:to>
      <xdr:col>76</xdr:col>
      <xdr:colOff>22225</xdr:colOff>
      <xdr:row>31</xdr:row>
      <xdr:rowOff>45339</xdr:rowOff>
    </xdr:to>
    <xdr:cxnSp macro="">
      <xdr:nvCxnSpPr>
        <xdr:cNvPr id="141" name="直線コネクタ 140">
          <a:extLst>
            <a:ext uri="{FF2B5EF4-FFF2-40B4-BE49-F238E27FC236}">
              <a16:creationId xmlns:a16="http://schemas.microsoft.com/office/drawing/2014/main" id="{D18B293B-4C58-49F3-990F-5D66598279DA}"/>
            </a:ext>
          </a:extLst>
        </xdr:cNvPr>
        <xdr:cNvCxnSpPr/>
      </xdr:nvCxnSpPr>
      <xdr:spPr>
        <a:xfrm>
          <a:off x="14084300" y="6103661"/>
          <a:ext cx="711200" cy="2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137873</xdr:rowOff>
    </xdr:from>
    <xdr:ext cx="469744" cy="259045"/>
    <xdr:sp macro="" textlink="">
      <xdr:nvSpPr>
        <xdr:cNvPr id="142" name="n_1aveValue債務償還比率">
          <a:extLst>
            <a:ext uri="{FF2B5EF4-FFF2-40B4-BE49-F238E27FC236}">
              <a16:creationId xmlns:a16="http://schemas.microsoft.com/office/drawing/2014/main" id="{8E6C2C19-3CA9-4F11-B98A-7EEAF4E59953}"/>
            </a:ext>
          </a:extLst>
        </xdr:cNvPr>
        <xdr:cNvSpPr txBox="1"/>
      </xdr:nvSpPr>
      <xdr:spPr>
        <a:xfrm>
          <a:off x="13836727" y="622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84513</xdr:rowOff>
    </xdr:from>
    <xdr:ext cx="469744" cy="259045"/>
    <xdr:sp macro="" textlink="">
      <xdr:nvSpPr>
        <xdr:cNvPr id="143" name="n_1mainValue債務償還比率">
          <a:extLst>
            <a:ext uri="{FF2B5EF4-FFF2-40B4-BE49-F238E27FC236}">
              <a16:creationId xmlns:a16="http://schemas.microsoft.com/office/drawing/2014/main" id="{BB68819B-AFC0-444D-B623-EC74586656C1}"/>
            </a:ext>
          </a:extLst>
        </xdr:cNvPr>
        <xdr:cNvSpPr txBox="1"/>
      </xdr:nvSpPr>
      <xdr:spPr>
        <a:xfrm>
          <a:off x="13836727" y="582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4" name="正方形/長方形 143">
          <a:extLst>
            <a:ext uri="{FF2B5EF4-FFF2-40B4-BE49-F238E27FC236}">
              <a16:creationId xmlns:a16="http://schemas.microsoft.com/office/drawing/2014/main" id="{7700BAAA-877B-4CB7-9EEE-FA51ECCC0774}"/>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5" name="正方形/長方形 144">
          <a:extLst>
            <a:ext uri="{FF2B5EF4-FFF2-40B4-BE49-F238E27FC236}">
              <a16:creationId xmlns:a16="http://schemas.microsoft.com/office/drawing/2014/main" id="{C5F98784-5E4A-49A3-9F90-595F0BBB14E3}"/>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6" name="テキスト ボックス 145">
          <a:extLst>
            <a:ext uri="{FF2B5EF4-FFF2-40B4-BE49-F238E27FC236}">
              <a16:creationId xmlns:a16="http://schemas.microsoft.com/office/drawing/2014/main" id="{14B897FD-600C-4EAC-B775-6261AA4B6A95}"/>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7" name="テキスト ボックス 146">
          <a:extLst>
            <a:ext uri="{FF2B5EF4-FFF2-40B4-BE49-F238E27FC236}">
              <a16:creationId xmlns:a16="http://schemas.microsoft.com/office/drawing/2014/main" id="{0F05743E-B62C-43E2-B355-060CBA986363}"/>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8" name="テキスト ボックス 147">
          <a:extLst>
            <a:ext uri="{FF2B5EF4-FFF2-40B4-BE49-F238E27FC236}">
              <a16:creationId xmlns:a16="http://schemas.microsoft.com/office/drawing/2014/main" id="{F631D298-9FD0-43AA-9FD1-093318F5367E}"/>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9" name="テキスト ボックス 148">
          <a:extLst>
            <a:ext uri="{FF2B5EF4-FFF2-40B4-BE49-F238E27FC236}">
              <a16:creationId xmlns:a16="http://schemas.microsoft.com/office/drawing/2014/main" id="{AEEF9075-E767-434B-A821-60587964870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F7CEEE2B-C8A1-441A-AE36-18AFA1C2E7FA}"/>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025C4EF-51DD-483D-B21C-1C3CF9CF07D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1B3A77D-EDFE-42AC-8ED1-F7D707CA39A2}"/>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A1EC93-382D-46E1-A354-E95AB137EA8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907576C-5D68-467C-A41F-571A66F830C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F6F9B70-708B-4392-ABE3-3657DB2F631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E1F7F78-E56D-487E-982E-CDBF741B638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775F7EF-1E97-48FD-A753-62FCB9B6F75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6E5DF2F-470C-4106-9B27-0672AB0EBF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D13A026-6796-43B7-8B5B-6682A83C153A}"/>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17,414
17,209
22.15
8,340,255
7,959,945
151,638
3,974,034
6,132,943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97E4EE1-71CB-4161-8EF1-077BE34F870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B85D8F4-1606-4C0F-945F-BF01D1B29AB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9E66379-6782-4F2E-8567-A1033A20791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1786FF7D-1ED1-482A-9411-037936437E6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9EB2517-26D2-4374-B846-EC4C291878A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E82EDDF1-7A14-4E7C-949C-A2E59D71D91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EF273E2-D9AD-4577-A31F-11C36D7195F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F527349-5B03-4CE2-A46B-0D8370BE18E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2B3CD332-BAE1-4BA0-A222-C0F3A4069BD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083CF1A-69E7-48AD-B8CA-D875F95C7BF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9681D53-EFF5-4D7B-9966-4D5D4791BD1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9D233CA-E987-4BAB-9BF6-8B49B97DA9C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85095EE-1556-4E09-B612-95B1483D024C}"/>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03A8D4B-3C8C-406E-96CE-6AC031F569F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18A73E4-5EA3-4B22-81CB-9D66CA049AD8}"/>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8C5D824A-F857-41D3-8434-BD2C1FEBB95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3A6A6AB-AD50-4271-B3A4-7161A864D9E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F240C5EE-B5E7-4DDC-843B-7250DD3B9E0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F2DB0BA-FA5E-416E-BD8E-8B33195BA5A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E21621E-510D-4480-A9C0-AE55838942C9}"/>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D754137-6D5E-4A01-A8E7-6D178BBE71C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5021729-74C4-4C7D-B5DF-450D77387E6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2EE25C27-CB63-4321-B634-CAA46B66D33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6D0EACB-7012-4A25-B880-C58B814199A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1D6CF4DA-EF6F-4A92-B7A2-F2B008644A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353400D-DE53-4DD3-840D-4C152FE8705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BB535E4-9ECF-4078-BF20-D9815C62A41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95ADACB-0656-41EE-9FF8-E39EEC69DB54}"/>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BAAD782-D5DF-4BF2-971A-2567AE73FCAE}"/>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B0CBD50-D595-4103-8C1B-8BC51439B5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1999BEDA-0317-4884-9ECE-F1A0D89C8DD8}"/>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50408CD-C4CE-474A-9C54-61D3F2E63EB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EC17B9E8-05F8-4832-8D4D-54F37BB514C6}"/>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3B69B85A-B6A0-4E7B-B4B7-45C268E6A683}"/>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5F134B18-F1F3-44E3-8188-921BF3265A3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B577129B-E890-42F4-9364-DFA5B4465E6C}"/>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9D8FC5E7-2A5B-4B64-ADA4-3345893B8DF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A589B107-9BCB-4FFF-8E03-AEF105A7DC8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CEDAD156-B734-48D7-95F3-51BF82B554A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ACA4CDD2-B38F-44F7-AA42-2BEFD8C80E05}"/>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BBA89E0B-5411-4559-A912-5E2199D9888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A1456B89-108B-4691-8BC9-C7A4783FD70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1B526AA6-BC95-4A72-BA73-756A57A2FA0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ED8442A6-A818-4573-B391-6606256D22F1}"/>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135255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id="{27CBD28C-CB99-417D-901E-FB2F72608B4A}"/>
            </a:ext>
          </a:extLst>
        </xdr:cNvPr>
        <xdr:cNvCxnSpPr/>
      </xdr:nvCxnSpPr>
      <xdr:spPr>
        <a:xfrm flipV="1">
          <a:off x="4634865" y="5793105"/>
          <a:ext cx="0" cy="1384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id="{05080B07-90E1-4AAB-854D-633CDFD1DC0D}"/>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id="{A2A28A65-CFA5-4DF3-A0B6-853139B967A4}"/>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81932</xdr:rowOff>
    </xdr:from>
    <xdr:ext cx="405111" cy="259045"/>
    <xdr:sp macro="" textlink="">
      <xdr:nvSpPr>
        <xdr:cNvPr id="59" name="【道路】&#10;有形固定資産減価償却率最大値テキスト">
          <a:extLst>
            <a:ext uri="{FF2B5EF4-FFF2-40B4-BE49-F238E27FC236}">
              <a16:creationId xmlns:a16="http://schemas.microsoft.com/office/drawing/2014/main" id="{CF4E390E-38B7-4290-88FE-A443B41B9319}"/>
            </a:ext>
          </a:extLst>
        </xdr:cNvPr>
        <xdr:cNvSpPr txBox="1"/>
      </xdr:nvSpPr>
      <xdr:spPr>
        <a:xfrm>
          <a:off x="4673600" y="556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135255</xdr:rowOff>
    </xdr:from>
    <xdr:to>
      <xdr:col>24</xdr:col>
      <xdr:colOff>152400</xdr:colOff>
      <xdr:row>33</xdr:row>
      <xdr:rowOff>135255</xdr:rowOff>
    </xdr:to>
    <xdr:cxnSp macro="">
      <xdr:nvCxnSpPr>
        <xdr:cNvPr id="60" name="直線コネクタ 59">
          <a:extLst>
            <a:ext uri="{FF2B5EF4-FFF2-40B4-BE49-F238E27FC236}">
              <a16:creationId xmlns:a16="http://schemas.microsoft.com/office/drawing/2014/main" id="{C0235D0C-258C-4783-9C8D-C2287798D249}"/>
            </a:ext>
          </a:extLst>
        </xdr:cNvPr>
        <xdr:cNvCxnSpPr/>
      </xdr:nvCxnSpPr>
      <xdr:spPr>
        <a:xfrm>
          <a:off x="4546600" y="579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73042</xdr:rowOff>
    </xdr:from>
    <xdr:ext cx="405111" cy="259045"/>
    <xdr:sp macro="" textlink="">
      <xdr:nvSpPr>
        <xdr:cNvPr id="61" name="【道路】&#10;有形固定資産減価償却率平均値テキスト">
          <a:extLst>
            <a:ext uri="{FF2B5EF4-FFF2-40B4-BE49-F238E27FC236}">
              <a16:creationId xmlns:a16="http://schemas.microsoft.com/office/drawing/2014/main" id="{13DE8308-0B60-477A-A5F2-AC71FB5CB0B7}"/>
            </a:ext>
          </a:extLst>
        </xdr:cNvPr>
        <xdr:cNvSpPr txBox="1"/>
      </xdr:nvSpPr>
      <xdr:spPr>
        <a:xfrm>
          <a:off x="4673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50165</xdr:rowOff>
    </xdr:from>
    <xdr:to>
      <xdr:col>24</xdr:col>
      <xdr:colOff>114300</xdr:colOff>
      <xdr:row>37</xdr:row>
      <xdr:rowOff>151765</xdr:rowOff>
    </xdr:to>
    <xdr:sp macro="" textlink="">
      <xdr:nvSpPr>
        <xdr:cNvPr id="62" name="フローチャート: 判断 61">
          <a:extLst>
            <a:ext uri="{FF2B5EF4-FFF2-40B4-BE49-F238E27FC236}">
              <a16:creationId xmlns:a16="http://schemas.microsoft.com/office/drawing/2014/main" id="{0CBEE711-F3A1-499D-8F73-4F6B3321F326}"/>
            </a:ext>
          </a:extLst>
        </xdr:cNvPr>
        <xdr:cNvSpPr/>
      </xdr:nvSpPr>
      <xdr:spPr>
        <a:xfrm>
          <a:off x="4584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id="{7B6C477B-2409-416A-B5E6-8E2A82901D28}"/>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97790</xdr:rowOff>
    </xdr:from>
    <xdr:to>
      <xdr:col>15</xdr:col>
      <xdr:colOff>101600</xdr:colOff>
      <xdr:row>38</xdr:row>
      <xdr:rowOff>27940</xdr:rowOff>
    </xdr:to>
    <xdr:sp macro="" textlink="">
      <xdr:nvSpPr>
        <xdr:cNvPr id="64" name="フローチャート: 判断 63">
          <a:extLst>
            <a:ext uri="{FF2B5EF4-FFF2-40B4-BE49-F238E27FC236}">
              <a16:creationId xmlns:a16="http://schemas.microsoft.com/office/drawing/2014/main" id="{EAA3BB4F-FE1F-4BC5-AE23-153C35F54FE9}"/>
            </a:ext>
          </a:extLst>
        </xdr:cNvPr>
        <xdr:cNvSpPr/>
      </xdr:nvSpPr>
      <xdr:spPr>
        <a:xfrm>
          <a:off x="2857500" y="644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10160</xdr:rowOff>
    </xdr:from>
    <xdr:to>
      <xdr:col>10</xdr:col>
      <xdr:colOff>165100</xdr:colOff>
      <xdr:row>38</xdr:row>
      <xdr:rowOff>111760</xdr:rowOff>
    </xdr:to>
    <xdr:sp macro="" textlink="">
      <xdr:nvSpPr>
        <xdr:cNvPr id="65" name="フローチャート: 判断 64">
          <a:extLst>
            <a:ext uri="{FF2B5EF4-FFF2-40B4-BE49-F238E27FC236}">
              <a16:creationId xmlns:a16="http://schemas.microsoft.com/office/drawing/2014/main" id="{3748B45C-CAA5-4EB1-A442-D9A7FFEA9EA2}"/>
            </a:ext>
          </a:extLst>
        </xdr:cNvPr>
        <xdr:cNvSpPr/>
      </xdr:nvSpPr>
      <xdr:spPr>
        <a:xfrm>
          <a:off x="1968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4904B920-3F8D-4DD4-8177-1D253510DCFE}"/>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5AC2B23-1EE7-4FF2-B263-794A8F1710A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1AFEF2B-11A7-4197-BA87-5FAAA6A0779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18EA366-85DA-4831-91FF-9E543D42FC63}"/>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87C9923-5269-4BD2-8602-8C4F1DC80084}"/>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137795</xdr:rowOff>
    </xdr:from>
    <xdr:to>
      <xdr:col>24</xdr:col>
      <xdr:colOff>114300</xdr:colOff>
      <xdr:row>40</xdr:row>
      <xdr:rowOff>67945</xdr:rowOff>
    </xdr:to>
    <xdr:sp macro="" textlink="">
      <xdr:nvSpPr>
        <xdr:cNvPr id="71" name="楕円 70">
          <a:extLst>
            <a:ext uri="{FF2B5EF4-FFF2-40B4-BE49-F238E27FC236}">
              <a16:creationId xmlns:a16="http://schemas.microsoft.com/office/drawing/2014/main" id="{53880DB0-DAF4-4374-83DB-7855AB4C0ABC}"/>
            </a:ext>
          </a:extLst>
        </xdr:cNvPr>
        <xdr:cNvSpPr/>
      </xdr:nvSpPr>
      <xdr:spPr>
        <a:xfrm>
          <a:off x="4584700" y="682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116222</xdr:rowOff>
    </xdr:from>
    <xdr:ext cx="405111" cy="259045"/>
    <xdr:sp macro="" textlink="">
      <xdr:nvSpPr>
        <xdr:cNvPr id="72" name="【道路】&#10;有形固定資産減価償却率該当値テキスト">
          <a:extLst>
            <a:ext uri="{FF2B5EF4-FFF2-40B4-BE49-F238E27FC236}">
              <a16:creationId xmlns:a16="http://schemas.microsoft.com/office/drawing/2014/main" id="{91E6BD3A-D94E-4D82-9D62-82B99B8B9D71}"/>
            </a:ext>
          </a:extLst>
        </xdr:cNvPr>
        <xdr:cNvSpPr txBox="1"/>
      </xdr:nvSpPr>
      <xdr:spPr>
        <a:xfrm>
          <a:off x="4673600" y="680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164465</xdr:rowOff>
    </xdr:from>
    <xdr:to>
      <xdr:col>20</xdr:col>
      <xdr:colOff>38100</xdr:colOff>
      <xdr:row>40</xdr:row>
      <xdr:rowOff>94615</xdr:rowOff>
    </xdr:to>
    <xdr:sp macro="" textlink="">
      <xdr:nvSpPr>
        <xdr:cNvPr id="73" name="楕円 72">
          <a:extLst>
            <a:ext uri="{FF2B5EF4-FFF2-40B4-BE49-F238E27FC236}">
              <a16:creationId xmlns:a16="http://schemas.microsoft.com/office/drawing/2014/main" id="{DA1FB59A-F668-42C7-9680-FEECDAC44847}"/>
            </a:ext>
          </a:extLst>
        </xdr:cNvPr>
        <xdr:cNvSpPr/>
      </xdr:nvSpPr>
      <xdr:spPr>
        <a:xfrm>
          <a:off x="3746500" y="685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17145</xdr:rowOff>
    </xdr:from>
    <xdr:to>
      <xdr:col>24</xdr:col>
      <xdr:colOff>63500</xdr:colOff>
      <xdr:row>40</xdr:row>
      <xdr:rowOff>43815</xdr:rowOff>
    </xdr:to>
    <xdr:cxnSp macro="">
      <xdr:nvCxnSpPr>
        <xdr:cNvPr id="74" name="直線コネクタ 73">
          <a:extLst>
            <a:ext uri="{FF2B5EF4-FFF2-40B4-BE49-F238E27FC236}">
              <a16:creationId xmlns:a16="http://schemas.microsoft.com/office/drawing/2014/main" id="{F1D08532-C088-4185-BFBB-AD17CBAA5856}"/>
            </a:ext>
          </a:extLst>
        </xdr:cNvPr>
        <xdr:cNvCxnSpPr/>
      </xdr:nvCxnSpPr>
      <xdr:spPr>
        <a:xfrm flipV="1">
          <a:off x="3797300" y="687514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15875</xdr:rowOff>
    </xdr:from>
    <xdr:to>
      <xdr:col>15</xdr:col>
      <xdr:colOff>101600</xdr:colOff>
      <xdr:row>40</xdr:row>
      <xdr:rowOff>117475</xdr:rowOff>
    </xdr:to>
    <xdr:sp macro="" textlink="">
      <xdr:nvSpPr>
        <xdr:cNvPr id="75" name="楕円 74">
          <a:extLst>
            <a:ext uri="{FF2B5EF4-FFF2-40B4-BE49-F238E27FC236}">
              <a16:creationId xmlns:a16="http://schemas.microsoft.com/office/drawing/2014/main" id="{633AC939-A671-471E-BF46-6F4F97B026D9}"/>
            </a:ext>
          </a:extLst>
        </xdr:cNvPr>
        <xdr:cNvSpPr/>
      </xdr:nvSpPr>
      <xdr:spPr>
        <a:xfrm>
          <a:off x="2857500" y="687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43815</xdr:rowOff>
    </xdr:from>
    <xdr:to>
      <xdr:col>19</xdr:col>
      <xdr:colOff>177800</xdr:colOff>
      <xdr:row>40</xdr:row>
      <xdr:rowOff>66675</xdr:rowOff>
    </xdr:to>
    <xdr:cxnSp macro="">
      <xdr:nvCxnSpPr>
        <xdr:cNvPr id="76" name="直線コネクタ 75">
          <a:extLst>
            <a:ext uri="{FF2B5EF4-FFF2-40B4-BE49-F238E27FC236}">
              <a16:creationId xmlns:a16="http://schemas.microsoft.com/office/drawing/2014/main" id="{A0C93BDC-F5FE-4623-8D40-06C938F82AD1}"/>
            </a:ext>
          </a:extLst>
        </xdr:cNvPr>
        <xdr:cNvCxnSpPr/>
      </xdr:nvCxnSpPr>
      <xdr:spPr>
        <a:xfrm flipV="1">
          <a:off x="2908300" y="690181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52070</xdr:rowOff>
    </xdr:from>
    <xdr:to>
      <xdr:col>10</xdr:col>
      <xdr:colOff>165100</xdr:colOff>
      <xdr:row>40</xdr:row>
      <xdr:rowOff>153670</xdr:rowOff>
    </xdr:to>
    <xdr:sp macro="" textlink="">
      <xdr:nvSpPr>
        <xdr:cNvPr id="77" name="楕円 76">
          <a:extLst>
            <a:ext uri="{FF2B5EF4-FFF2-40B4-BE49-F238E27FC236}">
              <a16:creationId xmlns:a16="http://schemas.microsoft.com/office/drawing/2014/main" id="{0FBB3243-E52B-4366-9482-0BDEFC1A7863}"/>
            </a:ext>
          </a:extLst>
        </xdr:cNvPr>
        <xdr:cNvSpPr/>
      </xdr:nvSpPr>
      <xdr:spPr>
        <a:xfrm>
          <a:off x="19685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66675</xdr:rowOff>
    </xdr:from>
    <xdr:to>
      <xdr:col>15</xdr:col>
      <xdr:colOff>50800</xdr:colOff>
      <xdr:row>40</xdr:row>
      <xdr:rowOff>102870</xdr:rowOff>
    </xdr:to>
    <xdr:cxnSp macro="">
      <xdr:nvCxnSpPr>
        <xdr:cNvPr id="78" name="直線コネクタ 77">
          <a:extLst>
            <a:ext uri="{FF2B5EF4-FFF2-40B4-BE49-F238E27FC236}">
              <a16:creationId xmlns:a16="http://schemas.microsoft.com/office/drawing/2014/main" id="{B6C73763-C9CD-4A14-BB11-922E3B2E52CB}"/>
            </a:ext>
          </a:extLst>
        </xdr:cNvPr>
        <xdr:cNvCxnSpPr/>
      </xdr:nvCxnSpPr>
      <xdr:spPr>
        <a:xfrm flipV="1">
          <a:off x="2019300" y="69246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21607</xdr:rowOff>
    </xdr:from>
    <xdr:ext cx="405111" cy="259045"/>
    <xdr:sp macro="" textlink="">
      <xdr:nvSpPr>
        <xdr:cNvPr id="79" name="n_1aveValue【道路】&#10;有形固定資産減価償却率">
          <a:extLst>
            <a:ext uri="{FF2B5EF4-FFF2-40B4-BE49-F238E27FC236}">
              <a16:creationId xmlns:a16="http://schemas.microsoft.com/office/drawing/2014/main" id="{9DF56FF2-3235-4629-AE2B-23050DCFBDA4}"/>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0" name="n_2aveValue【道路】&#10;有形固定資産減価償却率">
          <a:extLst>
            <a:ext uri="{FF2B5EF4-FFF2-40B4-BE49-F238E27FC236}">
              <a16:creationId xmlns:a16="http://schemas.microsoft.com/office/drawing/2014/main" id="{369367C0-D99B-403F-A58E-CDF57105D1DD}"/>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128287</xdr:rowOff>
    </xdr:from>
    <xdr:ext cx="405111" cy="259045"/>
    <xdr:sp macro="" textlink="">
      <xdr:nvSpPr>
        <xdr:cNvPr id="81" name="n_3aveValue【道路】&#10;有形固定資産減価償却率">
          <a:extLst>
            <a:ext uri="{FF2B5EF4-FFF2-40B4-BE49-F238E27FC236}">
              <a16:creationId xmlns:a16="http://schemas.microsoft.com/office/drawing/2014/main" id="{9FE15475-B48C-4D8C-B67D-15AA7CB00678}"/>
            </a:ext>
          </a:extLst>
        </xdr:cNvPr>
        <xdr:cNvSpPr txBox="1"/>
      </xdr:nvSpPr>
      <xdr:spPr>
        <a:xfrm>
          <a:off x="1816744"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85742</xdr:rowOff>
    </xdr:from>
    <xdr:ext cx="405111" cy="259045"/>
    <xdr:sp macro="" textlink="">
      <xdr:nvSpPr>
        <xdr:cNvPr id="82" name="n_1mainValue【道路】&#10;有形固定資産減価償却率">
          <a:extLst>
            <a:ext uri="{FF2B5EF4-FFF2-40B4-BE49-F238E27FC236}">
              <a16:creationId xmlns:a16="http://schemas.microsoft.com/office/drawing/2014/main" id="{5D202CFD-BB35-4199-9968-186DD77D7E67}"/>
            </a:ext>
          </a:extLst>
        </xdr:cNvPr>
        <xdr:cNvSpPr txBox="1"/>
      </xdr:nvSpPr>
      <xdr:spPr>
        <a:xfrm>
          <a:off x="3582044" y="6943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108602</xdr:rowOff>
    </xdr:from>
    <xdr:ext cx="405111" cy="259045"/>
    <xdr:sp macro="" textlink="">
      <xdr:nvSpPr>
        <xdr:cNvPr id="83" name="n_2mainValue【道路】&#10;有形固定資産減価償却率">
          <a:extLst>
            <a:ext uri="{FF2B5EF4-FFF2-40B4-BE49-F238E27FC236}">
              <a16:creationId xmlns:a16="http://schemas.microsoft.com/office/drawing/2014/main" id="{12D16936-84DD-45ED-AFAD-0773D304A9FC}"/>
            </a:ext>
          </a:extLst>
        </xdr:cNvPr>
        <xdr:cNvSpPr txBox="1"/>
      </xdr:nvSpPr>
      <xdr:spPr>
        <a:xfrm>
          <a:off x="2705744"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144797</xdr:rowOff>
    </xdr:from>
    <xdr:ext cx="405111" cy="259045"/>
    <xdr:sp macro="" textlink="">
      <xdr:nvSpPr>
        <xdr:cNvPr id="84" name="n_3mainValue【道路】&#10;有形固定資産減価償却率">
          <a:extLst>
            <a:ext uri="{FF2B5EF4-FFF2-40B4-BE49-F238E27FC236}">
              <a16:creationId xmlns:a16="http://schemas.microsoft.com/office/drawing/2014/main" id="{CDBB24A0-4F66-4451-B1BB-1B29071D24D5}"/>
            </a:ext>
          </a:extLst>
        </xdr:cNvPr>
        <xdr:cNvSpPr txBox="1"/>
      </xdr:nvSpPr>
      <xdr:spPr>
        <a:xfrm>
          <a:off x="1816744" y="700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D9BDB040-73B7-47A3-B2BC-6E8DFD048C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A76FC3C4-9570-42D2-A413-CDA3F3A875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85DBD73A-827E-4A77-BE8E-10D52A6574D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E80C4ADF-729F-4231-B899-C61DCFADA4F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FCF864E0-068A-4F00-84D7-1C0AFD27DAF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6DA3A05C-44AC-4E52-895F-9CCCE58038D4}"/>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8A1F615A-162A-4131-8C0C-AE17E20FDF01}"/>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7AEEE801-76B4-439C-9FFE-06D0807F121A}"/>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9DF4826D-0CE5-4EF9-A61C-D6255B733753}"/>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7728C535-2311-4A15-94F1-B7051505D23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340A2430-4E20-4C37-AAB1-67FB0161609F}"/>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DA89D1D1-DE76-4704-B089-674CF7DAE09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65100B07-9AEF-46ED-959A-81B6FAFA6C4B}"/>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138084</xdr:rowOff>
    </xdr:from>
    <xdr:ext cx="595419" cy="259045"/>
    <xdr:sp macro="" textlink="">
      <xdr:nvSpPr>
        <xdr:cNvPr id="98" name="テキスト ボックス 97">
          <a:extLst>
            <a:ext uri="{FF2B5EF4-FFF2-40B4-BE49-F238E27FC236}">
              <a16:creationId xmlns:a16="http://schemas.microsoft.com/office/drawing/2014/main" id="{A147D485-9B96-4AF6-94D9-0BF67EBC7D99}"/>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84B85529-F92D-4FE0-8B7F-9BEE1093E94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154412</xdr:rowOff>
    </xdr:from>
    <xdr:ext cx="595419" cy="259045"/>
    <xdr:sp macro="" textlink="">
      <xdr:nvSpPr>
        <xdr:cNvPr id="100" name="テキスト ボックス 99">
          <a:extLst>
            <a:ext uri="{FF2B5EF4-FFF2-40B4-BE49-F238E27FC236}">
              <a16:creationId xmlns:a16="http://schemas.microsoft.com/office/drawing/2014/main" id="{A0DE40AB-3409-4637-8582-C08AC92CA661}"/>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AD5DC0B2-4629-4919-81BA-1280A5DE5EB5}"/>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170741</xdr:rowOff>
    </xdr:from>
    <xdr:ext cx="595419" cy="259045"/>
    <xdr:sp macro="" textlink="">
      <xdr:nvSpPr>
        <xdr:cNvPr id="102" name="テキスト ボックス 101">
          <a:extLst>
            <a:ext uri="{FF2B5EF4-FFF2-40B4-BE49-F238E27FC236}">
              <a16:creationId xmlns:a16="http://schemas.microsoft.com/office/drawing/2014/main" id="{72777080-BD49-4918-B64D-EC41C412F788}"/>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C02278F9-8024-4204-AAB8-D0E3D1762F43}"/>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34</xdr:row>
      <xdr:rowOff>15620</xdr:rowOff>
    </xdr:from>
    <xdr:ext cx="685572" cy="259045"/>
    <xdr:sp macro="" textlink="">
      <xdr:nvSpPr>
        <xdr:cNvPr id="104" name="テキスト ボックス 103">
          <a:extLst>
            <a:ext uri="{FF2B5EF4-FFF2-40B4-BE49-F238E27FC236}">
              <a16:creationId xmlns:a16="http://schemas.microsoft.com/office/drawing/2014/main" id="{F5A51B58-1891-4098-81F6-1FCD850A170F}"/>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55CC2FE2-30CD-4DA9-8DD0-3133845D827C}"/>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31949</xdr:rowOff>
    </xdr:from>
    <xdr:ext cx="685572" cy="259045"/>
    <xdr:sp macro="" textlink="">
      <xdr:nvSpPr>
        <xdr:cNvPr id="106" name="テキスト ボックス 105">
          <a:extLst>
            <a:ext uri="{FF2B5EF4-FFF2-40B4-BE49-F238E27FC236}">
              <a16:creationId xmlns:a16="http://schemas.microsoft.com/office/drawing/2014/main" id="{728D6291-B262-46DB-B055-8E8E59CA1DAA}"/>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86F046C0-6121-4561-A509-CAD046A06E4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8" name="テキスト ボックス 107">
          <a:extLst>
            <a:ext uri="{FF2B5EF4-FFF2-40B4-BE49-F238E27FC236}">
              <a16:creationId xmlns:a16="http://schemas.microsoft.com/office/drawing/2014/main" id="{5AE8978D-6F86-4C3C-8F32-69B69BDD4C72}"/>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112B45DA-776F-494D-BBB9-9EA78A6556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7487</xdr:rowOff>
    </xdr:from>
    <xdr:to>
      <xdr:col>54</xdr:col>
      <xdr:colOff>189865</xdr:colOff>
      <xdr:row>42</xdr:row>
      <xdr:rowOff>89363</xdr:rowOff>
    </xdr:to>
    <xdr:cxnSp macro="">
      <xdr:nvCxnSpPr>
        <xdr:cNvPr id="110" name="直線コネクタ 109">
          <a:extLst>
            <a:ext uri="{FF2B5EF4-FFF2-40B4-BE49-F238E27FC236}">
              <a16:creationId xmlns:a16="http://schemas.microsoft.com/office/drawing/2014/main" id="{3A915AF9-6290-46A4-8BFF-619842CBDC56}"/>
            </a:ext>
          </a:extLst>
        </xdr:cNvPr>
        <xdr:cNvCxnSpPr/>
      </xdr:nvCxnSpPr>
      <xdr:spPr>
        <a:xfrm flipV="1">
          <a:off x="10476865" y="5665337"/>
          <a:ext cx="0" cy="1624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95938</xdr:rowOff>
    </xdr:from>
    <xdr:ext cx="469744" cy="259045"/>
    <xdr:sp macro="" textlink="">
      <xdr:nvSpPr>
        <xdr:cNvPr id="111" name="【道路】&#10;一人当たり延長最小値テキスト">
          <a:extLst>
            <a:ext uri="{FF2B5EF4-FFF2-40B4-BE49-F238E27FC236}">
              <a16:creationId xmlns:a16="http://schemas.microsoft.com/office/drawing/2014/main" id="{7B2C6A52-D51A-46F1-9188-144F9E201B41}"/>
            </a:ext>
          </a:extLst>
        </xdr:cNvPr>
        <xdr:cNvSpPr txBox="1"/>
      </xdr:nvSpPr>
      <xdr:spPr>
        <a:xfrm>
          <a:off x="10515600" y="7296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89363</xdr:rowOff>
    </xdr:from>
    <xdr:to>
      <xdr:col>55</xdr:col>
      <xdr:colOff>88900</xdr:colOff>
      <xdr:row>42</xdr:row>
      <xdr:rowOff>89363</xdr:rowOff>
    </xdr:to>
    <xdr:cxnSp macro="">
      <xdr:nvCxnSpPr>
        <xdr:cNvPr id="112" name="直線コネクタ 111">
          <a:extLst>
            <a:ext uri="{FF2B5EF4-FFF2-40B4-BE49-F238E27FC236}">
              <a16:creationId xmlns:a16="http://schemas.microsoft.com/office/drawing/2014/main" id="{9277B107-606B-47BA-AB1C-B6740B68CBEE}"/>
            </a:ext>
          </a:extLst>
        </xdr:cNvPr>
        <xdr:cNvCxnSpPr/>
      </xdr:nvCxnSpPr>
      <xdr:spPr>
        <a:xfrm>
          <a:off x="10388600" y="7290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125614</xdr:rowOff>
    </xdr:from>
    <xdr:ext cx="690189" cy="259045"/>
    <xdr:sp macro="" textlink="">
      <xdr:nvSpPr>
        <xdr:cNvPr id="113" name="【道路】&#10;一人当たり延長最大値テキスト">
          <a:extLst>
            <a:ext uri="{FF2B5EF4-FFF2-40B4-BE49-F238E27FC236}">
              <a16:creationId xmlns:a16="http://schemas.microsoft.com/office/drawing/2014/main" id="{5FDC603B-10BC-472A-87CB-9C48E0D26400}"/>
            </a:ext>
          </a:extLst>
        </xdr:cNvPr>
        <xdr:cNvSpPr txBox="1"/>
      </xdr:nvSpPr>
      <xdr:spPr>
        <a:xfrm>
          <a:off x="10515600" y="5440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1,495.622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7487</xdr:rowOff>
    </xdr:from>
    <xdr:to>
      <xdr:col>55</xdr:col>
      <xdr:colOff>88900</xdr:colOff>
      <xdr:row>33</xdr:row>
      <xdr:rowOff>7487</xdr:rowOff>
    </xdr:to>
    <xdr:cxnSp macro="">
      <xdr:nvCxnSpPr>
        <xdr:cNvPr id="114" name="直線コネクタ 113">
          <a:extLst>
            <a:ext uri="{FF2B5EF4-FFF2-40B4-BE49-F238E27FC236}">
              <a16:creationId xmlns:a16="http://schemas.microsoft.com/office/drawing/2014/main" id="{0D5D4753-BB2F-42AA-9740-48E10A407D05}"/>
            </a:ext>
          </a:extLst>
        </xdr:cNvPr>
        <xdr:cNvCxnSpPr/>
      </xdr:nvCxnSpPr>
      <xdr:spPr>
        <a:xfrm>
          <a:off x="10388600" y="5665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13388</xdr:rowOff>
    </xdr:from>
    <xdr:ext cx="534377" cy="259045"/>
    <xdr:sp macro="" textlink="">
      <xdr:nvSpPr>
        <xdr:cNvPr id="115" name="【道路】&#10;一人当たり延長平均値テキスト">
          <a:extLst>
            <a:ext uri="{FF2B5EF4-FFF2-40B4-BE49-F238E27FC236}">
              <a16:creationId xmlns:a16="http://schemas.microsoft.com/office/drawing/2014/main" id="{94AACEA0-8C8D-42D6-A717-D4BB9C9CA8C5}"/>
            </a:ext>
          </a:extLst>
        </xdr:cNvPr>
        <xdr:cNvSpPr txBox="1"/>
      </xdr:nvSpPr>
      <xdr:spPr>
        <a:xfrm>
          <a:off x="10515600" y="70428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161961</xdr:rowOff>
    </xdr:from>
    <xdr:to>
      <xdr:col>55</xdr:col>
      <xdr:colOff>50800</xdr:colOff>
      <xdr:row>42</xdr:row>
      <xdr:rowOff>92111</xdr:rowOff>
    </xdr:to>
    <xdr:sp macro="" textlink="">
      <xdr:nvSpPr>
        <xdr:cNvPr id="116" name="フローチャート: 判断 115">
          <a:extLst>
            <a:ext uri="{FF2B5EF4-FFF2-40B4-BE49-F238E27FC236}">
              <a16:creationId xmlns:a16="http://schemas.microsoft.com/office/drawing/2014/main" id="{E6EC04F6-E40A-4536-8412-22B835FBE337}"/>
            </a:ext>
          </a:extLst>
        </xdr:cNvPr>
        <xdr:cNvSpPr/>
      </xdr:nvSpPr>
      <xdr:spPr>
        <a:xfrm>
          <a:off x="10426700" y="719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165166</xdr:rowOff>
    </xdr:from>
    <xdr:to>
      <xdr:col>50</xdr:col>
      <xdr:colOff>165100</xdr:colOff>
      <xdr:row>42</xdr:row>
      <xdr:rowOff>95316</xdr:rowOff>
    </xdr:to>
    <xdr:sp macro="" textlink="">
      <xdr:nvSpPr>
        <xdr:cNvPr id="117" name="フローチャート: 判断 116">
          <a:extLst>
            <a:ext uri="{FF2B5EF4-FFF2-40B4-BE49-F238E27FC236}">
              <a16:creationId xmlns:a16="http://schemas.microsoft.com/office/drawing/2014/main" id="{99C9AA74-22D8-4137-9FDF-0BEC989DA626}"/>
            </a:ext>
          </a:extLst>
        </xdr:cNvPr>
        <xdr:cNvSpPr/>
      </xdr:nvSpPr>
      <xdr:spPr>
        <a:xfrm>
          <a:off x="9588500" y="719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42</xdr:row>
      <xdr:rowOff>22031</xdr:rowOff>
    </xdr:from>
    <xdr:to>
      <xdr:col>46</xdr:col>
      <xdr:colOff>38100</xdr:colOff>
      <xdr:row>42</xdr:row>
      <xdr:rowOff>123631</xdr:rowOff>
    </xdr:to>
    <xdr:sp macro="" textlink="">
      <xdr:nvSpPr>
        <xdr:cNvPr id="118" name="フローチャート: 判断 117">
          <a:extLst>
            <a:ext uri="{FF2B5EF4-FFF2-40B4-BE49-F238E27FC236}">
              <a16:creationId xmlns:a16="http://schemas.microsoft.com/office/drawing/2014/main" id="{23908695-392F-4AC9-A8D8-88A7BE08D616}"/>
            </a:ext>
          </a:extLst>
        </xdr:cNvPr>
        <xdr:cNvSpPr/>
      </xdr:nvSpPr>
      <xdr:spPr>
        <a:xfrm>
          <a:off x="8699500" y="7222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145253</xdr:rowOff>
    </xdr:from>
    <xdr:to>
      <xdr:col>41</xdr:col>
      <xdr:colOff>101600</xdr:colOff>
      <xdr:row>42</xdr:row>
      <xdr:rowOff>75403</xdr:rowOff>
    </xdr:to>
    <xdr:sp macro="" textlink="">
      <xdr:nvSpPr>
        <xdr:cNvPr id="119" name="フローチャート: 判断 118">
          <a:extLst>
            <a:ext uri="{FF2B5EF4-FFF2-40B4-BE49-F238E27FC236}">
              <a16:creationId xmlns:a16="http://schemas.microsoft.com/office/drawing/2014/main" id="{645B5ED9-7B73-435F-9A1E-2D077A72C2EB}"/>
            </a:ext>
          </a:extLst>
        </xdr:cNvPr>
        <xdr:cNvSpPr/>
      </xdr:nvSpPr>
      <xdr:spPr>
        <a:xfrm>
          <a:off x="7810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2AC151E4-8875-4C5A-B670-BDF2DC6871C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AF47F12-DDA1-45D9-BB2E-806713CFDC6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CB3A16AC-0CF6-4155-9A3E-AFAC06372043}"/>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C143124-6A79-43AD-8BAF-92F258BEC62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13455EBE-4C4C-4203-A2DA-98C16DA437CE}"/>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42</xdr:row>
      <xdr:rowOff>32431</xdr:rowOff>
    </xdr:from>
    <xdr:to>
      <xdr:col>55</xdr:col>
      <xdr:colOff>50800</xdr:colOff>
      <xdr:row>42</xdr:row>
      <xdr:rowOff>134031</xdr:rowOff>
    </xdr:to>
    <xdr:sp macro="" textlink="">
      <xdr:nvSpPr>
        <xdr:cNvPr id="125" name="楕円 124">
          <a:extLst>
            <a:ext uri="{FF2B5EF4-FFF2-40B4-BE49-F238E27FC236}">
              <a16:creationId xmlns:a16="http://schemas.microsoft.com/office/drawing/2014/main" id="{26849F24-04F5-495F-BD1F-BBB6A7201F5C}"/>
            </a:ext>
          </a:extLst>
        </xdr:cNvPr>
        <xdr:cNvSpPr/>
      </xdr:nvSpPr>
      <xdr:spPr>
        <a:xfrm>
          <a:off x="10426700" y="723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140388</xdr:rowOff>
    </xdr:from>
    <xdr:ext cx="469744" cy="259045"/>
    <xdr:sp macro="" textlink="">
      <xdr:nvSpPr>
        <xdr:cNvPr id="126" name="【道路】&#10;一人当たり延長該当値テキスト">
          <a:extLst>
            <a:ext uri="{FF2B5EF4-FFF2-40B4-BE49-F238E27FC236}">
              <a16:creationId xmlns:a16="http://schemas.microsoft.com/office/drawing/2014/main" id="{03D98467-036D-425B-A078-F6C718A05381}"/>
            </a:ext>
          </a:extLst>
        </xdr:cNvPr>
        <xdr:cNvSpPr txBox="1"/>
      </xdr:nvSpPr>
      <xdr:spPr>
        <a:xfrm>
          <a:off x="10515600" y="7169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42</xdr:row>
      <xdr:rowOff>32434</xdr:rowOff>
    </xdr:from>
    <xdr:to>
      <xdr:col>50</xdr:col>
      <xdr:colOff>165100</xdr:colOff>
      <xdr:row>42</xdr:row>
      <xdr:rowOff>134034</xdr:rowOff>
    </xdr:to>
    <xdr:sp macro="" textlink="">
      <xdr:nvSpPr>
        <xdr:cNvPr id="127" name="楕円 126">
          <a:extLst>
            <a:ext uri="{FF2B5EF4-FFF2-40B4-BE49-F238E27FC236}">
              <a16:creationId xmlns:a16="http://schemas.microsoft.com/office/drawing/2014/main" id="{04D176EA-B3FF-4FD8-ACEC-3CCA8C0A2B41}"/>
            </a:ext>
          </a:extLst>
        </xdr:cNvPr>
        <xdr:cNvSpPr/>
      </xdr:nvSpPr>
      <xdr:spPr>
        <a:xfrm>
          <a:off x="9588500" y="723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83231</xdr:rowOff>
    </xdr:from>
    <xdr:to>
      <xdr:col>55</xdr:col>
      <xdr:colOff>0</xdr:colOff>
      <xdr:row>42</xdr:row>
      <xdr:rowOff>83234</xdr:rowOff>
    </xdr:to>
    <xdr:cxnSp macro="">
      <xdr:nvCxnSpPr>
        <xdr:cNvPr id="128" name="直線コネクタ 127">
          <a:extLst>
            <a:ext uri="{FF2B5EF4-FFF2-40B4-BE49-F238E27FC236}">
              <a16:creationId xmlns:a16="http://schemas.microsoft.com/office/drawing/2014/main" id="{0F399391-7FC8-4A08-A1FA-84F224E88284}"/>
            </a:ext>
          </a:extLst>
        </xdr:cNvPr>
        <xdr:cNvCxnSpPr/>
      </xdr:nvCxnSpPr>
      <xdr:spPr>
        <a:xfrm flipV="1">
          <a:off x="9639300" y="7284131"/>
          <a:ext cx="8382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42</xdr:row>
      <xdr:rowOff>32421</xdr:rowOff>
    </xdr:from>
    <xdr:to>
      <xdr:col>46</xdr:col>
      <xdr:colOff>38100</xdr:colOff>
      <xdr:row>42</xdr:row>
      <xdr:rowOff>134021</xdr:rowOff>
    </xdr:to>
    <xdr:sp macro="" textlink="">
      <xdr:nvSpPr>
        <xdr:cNvPr id="129" name="楕円 128">
          <a:extLst>
            <a:ext uri="{FF2B5EF4-FFF2-40B4-BE49-F238E27FC236}">
              <a16:creationId xmlns:a16="http://schemas.microsoft.com/office/drawing/2014/main" id="{A3A40E00-3773-4B20-B97A-C8C65EA9CD40}"/>
            </a:ext>
          </a:extLst>
        </xdr:cNvPr>
        <xdr:cNvSpPr/>
      </xdr:nvSpPr>
      <xdr:spPr>
        <a:xfrm>
          <a:off x="8699500" y="723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83221</xdr:rowOff>
    </xdr:from>
    <xdr:to>
      <xdr:col>50</xdr:col>
      <xdr:colOff>114300</xdr:colOff>
      <xdr:row>42</xdr:row>
      <xdr:rowOff>83234</xdr:rowOff>
    </xdr:to>
    <xdr:cxnSp macro="">
      <xdr:nvCxnSpPr>
        <xdr:cNvPr id="130" name="直線コネクタ 129">
          <a:extLst>
            <a:ext uri="{FF2B5EF4-FFF2-40B4-BE49-F238E27FC236}">
              <a16:creationId xmlns:a16="http://schemas.microsoft.com/office/drawing/2014/main" id="{041B1FDF-242D-4EED-A832-D399C13A572A}"/>
            </a:ext>
          </a:extLst>
        </xdr:cNvPr>
        <xdr:cNvCxnSpPr/>
      </xdr:nvCxnSpPr>
      <xdr:spPr>
        <a:xfrm>
          <a:off x="8750300" y="7284121"/>
          <a:ext cx="889000" cy="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42</xdr:row>
      <xdr:rowOff>32473</xdr:rowOff>
    </xdr:from>
    <xdr:to>
      <xdr:col>41</xdr:col>
      <xdr:colOff>101600</xdr:colOff>
      <xdr:row>42</xdr:row>
      <xdr:rowOff>134073</xdr:rowOff>
    </xdr:to>
    <xdr:sp macro="" textlink="">
      <xdr:nvSpPr>
        <xdr:cNvPr id="131" name="楕円 130">
          <a:extLst>
            <a:ext uri="{FF2B5EF4-FFF2-40B4-BE49-F238E27FC236}">
              <a16:creationId xmlns:a16="http://schemas.microsoft.com/office/drawing/2014/main" id="{333195DF-BA22-4E6C-8945-2893D761B73B}"/>
            </a:ext>
          </a:extLst>
        </xdr:cNvPr>
        <xdr:cNvSpPr/>
      </xdr:nvSpPr>
      <xdr:spPr>
        <a:xfrm>
          <a:off x="7810500" y="723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83221</xdr:rowOff>
    </xdr:from>
    <xdr:to>
      <xdr:col>45</xdr:col>
      <xdr:colOff>177800</xdr:colOff>
      <xdr:row>42</xdr:row>
      <xdr:rowOff>83273</xdr:rowOff>
    </xdr:to>
    <xdr:cxnSp macro="">
      <xdr:nvCxnSpPr>
        <xdr:cNvPr id="132" name="直線コネクタ 131">
          <a:extLst>
            <a:ext uri="{FF2B5EF4-FFF2-40B4-BE49-F238E27FC236}">
              <a16:creationId xmlns:a16="http://schemas.microsoft.com/office/drawing/2014/main" id="{055772A5-6DDF-4F9E-ABEC-DF948D382492}"/>
            </a:ext>
          </a:extLst>
        </xdr:cNvPr>
        <xdr:cNvCxnSpPr/>
      </xdr:nvCxnSpPr>
      <xdr:spPr>
        <a:xfrm flipV="1">
          <a:off x="7861300" y="7284121"/>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111843</xdr:rowOff>
    </xdr:from>
    <xdr:ext cx="534377" cy="259045"/>
    <xdr:sp macro="" textlink="">
      <xdr:nvSpPr>
        <xdr:cNvPr id="133" name="n_1aveValue【道路】&#10;一人当たり延長">
          <a:extLst>
            <a:ext uri="{FF2B5EF4-FFF2-40B4-BE49-F238E27FC236}">
              <a16:creationId xmlns:a16="http://schemas.microsoft.com/office/drawing/2014/main" id="{03763BC1-E53E-4133-944A-2FA69A3F1846}"/>
            </a:ext>
          </a:extLst>
        </xdr:cNvPr>
        <xdr:cNvSpPr txBox="1"/>
      </xdr:nvSpPr>
      <xdr:spPr>
        <a:xfrm>
          <a:off x="9359411" y="6969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140158</xdr:rowOff>
    </xdr:from>
    <xdr:ext cx="534377" cy="259045"/>
    <xdr:sp macro="" textlink="">
      <xdr:nvSpPr>
        <xdr:cNvPr id="134" name="n_2aveValue【道路】&#10;一人当たり延長">
          <a:extLst>
            <a:ext uri="{FF2B5EF4-FFF2-40B4-BE49-F238E27FC236}">
              <a16:creationId xmlns:a16="http://schemas.microsoft.com/office/drawing/2014/main" id="{A3D00CB0-D63E-4F1A-963A-A24DDFF4668D}"/>
            </a:ext>
          </a:extLst>
        </xdr:cNvPr>
        <xdr:cNvSpPr txBox="1"/>
      </xdr:nvSpPr>
      <xdr:spPr>
        <a:xfrm>
          <a:off x="8483111" y="6998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91930</xdr:rowOff>
    </xdr:from>
    <xdr:ext cx="534377" cy="259045"/>
    <xdr:sp macro="" textlink="">
      <xdr:nvSpPr>
        <xdr:cNvPr id="135" name="n_3aveValue【道路】&#10;一人当たり延長">
          <a:extLst>
            <a:ext uri="{FF2B5EF4-FFF2-40B4-BE49-F238E27FC236}">
              <a16:creationId xmlns:a16="http://schemas.microsoft.com/office/drawing/2014/main" id="{173AE024-FD12-4BCF-93DC-6B37E99778C2}"/>
            </a:ext>
          </a:extLst>
        </xdr:cNvPr>
        <xdr:cNvSpPr txBox="1"/>
      </xdr:nvSpPr>
      <xdr:spPr>
        <a:xfrm>
          <a:off x="7594111"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125161</xdr:rowOff>
    </xdr:from>
    <xdr:ext cx="469744" cy="259045"/>
    <xdr:sp macro="" textlink="">
      <xdr:nvSpPr>
        <xdr:cNvPr id="136" name="n_1mainValue【道路】&#10;一人当たり延長">
          <a:extLst>
            <a:ext uri="{FF2B5EF4-FFF2-40B4-BE49-F238E27FC236}">
              <a16:creationId xmlns:a16="http://schemas.microsoft.com/office/drawing/2014/main" id="{EF2C3C6A-01D8-428C-8D0D-5C300C377FB0}"/>
            </a:ext>
          </a:extLst>
        </xdr:cNvPr>
        <xdr:cNvSpPr txBox="1"/>
      </xdr:nvSpPr>
      <xdr:spPr>
        <a:xfrm>
          <a:off x="9391727" y="732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125148</xdr:rowOff>
    </xdr:from>
    <xdr:ext cx="469744" cy="259045"/>
    <xdr:sp macro="" textlink="">
      <xdr:nvSpPr>
        <xdr:cNvPr id="137" name="n_2mainValue【道路】&#10;一人当たり延長">
          <a:extLst>
            <a:ext uri="{FF2B5EF4-FFF2-40B4-BE49-F238E27FC236}">
              <a16:creationId xmlns:a16="http://schemas.microsoft.com/office/drawing/2014/main" id="{D043B43D-7811-4979-AE15-D42BD2F487E9}"/>
            </a:ext>
          </a:extLst>
        </xdr:cNvPr>
        <xdr:cNvSpPr txBox="1"/>
      </xdr:nvSpPr>
      <xdr:spPr>
        <a:xfrm>
          <a:off x="8515427" y="7326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125200</xdr:rowOff>
    </xdr:from>
    <xdr:ext cx="469744" cy="259045"/>
    <xdr:sp macro="" textlink="">
      <xdr:nvSpPr>
        <xdr:cNvPr id="138" name="n_3mainValue【道路】&#10;一人当たり延長">
          <a:extLst>
            <a:ext uri="{FF2B5EF4-FFF2-40B4-BE49-F238E27FC236}">
              <a16:creationId xmlns:a16="http://schemas.microsoft.com/office/drawing/2014/main" id="{0BD4AF46-AAA8-4D51-9034-C537C31FA138}"/>
            </a:ext>
          </a:extLst>
        </xdr:cNvPr>
        <xdr:cNvSpPr txBox="1"/>
      </xdr:nvSpPr>
      <xdr:spPr>
        <a:xfrm>
          <a:off x="7626427" y="732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53884D3C-D11B-4B10-B7C0-E448ED8C7FE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CFA7D92-17A5-4EC0-9401-6174082E50F5}"/>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E15316D-722F-45EC-99CB-B32586C6358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DB334D9C-CD85-4744-81CB-4AA0CF2303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9F64AA3D-83F8-41CD-81D6-0D3D23240087}"/>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10BE465C-792B-43FE-B701-A398A807981B}"/>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BDC12FD0-987E-431C-AE97-289E19BD252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4590A08C-AE27-40F6-99F5-28BD4144FB9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A5D52030-555F-49C7-BA35-92348D3CDE7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478C5BE6-32B9-42C7-BB13-3DC9A77893F2}"/>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693842C2-A375-49ED-A18E-A0300CB91B4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600EE67B-CB5B-4FAB-8BFC-AF1F6DEA99D8}"/>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D3ACC83E-F08F-4B72-97CE-3EF742B29EC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265BA0B2-7695-414B-B071-02693AD52A3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AC25279D-82FE-480F-A79B-7AF3A4E9CC9A}"/>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D8DD3928-4942-4375-A9D8-359A27FAF31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9F22F485-72AC-4911-AA66-F537E5A4510C}"/>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90F1ED18-AAD6-400E-9055-5D01DCC78EC9}"/>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190C6980-EE8C-4F9C-B716-C401B853BDD6}"/>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3779F609-5B5C-4A39-9411-0578920FE5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DA6DD8E1-0FE3-4190-B0C5-BE3830369D48}"/>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6F854BDF-1EBC-4CCB-A856-D333E58A014F}"/>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81E49A4F-3BA7-4C88-8DC2-14E037404C2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CFEA1EF4-B952-4B25-94E8-BC09849A9AA3}"/>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6BBFFB13-C7EC-47C8-B12C-BA2818B1EF2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48985</xdr:rowOff>
    </xdr:from>
    <xdr:to>
      <xdr:col>24</xdr:col>
      <xdr:colOff>62865</xdr:colOff>
      <xdr:row>64</xdr:row>
      <xdr:rowOff>48985</xdr:rowOff>
    </xdr:to>
    <xdr:cxnSp macro="">
      <xdr:nvCxnSpPr>
        <xdr:cNvPr id="164" name="直線コネクタ 163">
          <a:extLst>
            <a:ext uri="{FF2B5EF4-FFF2-40B4-BE49-F238E27FC236}">
              <a16:creationId xmlns:a16="http://schemas.microsoft.com/office/drawing/2014/main" id="{A7A363F8-BC6F-4B67-ABAC-850251EE1526}"/>
            </a:ext>
          </a:extLst>
        </xdr:cNvPr>
        <xdr:cNvCxnSpPr/>
      </xdr:nvCxnSpPr>
      <xdr:spPr>
        <a:xfrm flipV="1">
          <a:off x="4634865" y="9478735"/>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B25911D2-C508-44DD-AFED-834C60AF87CA}"/>
            </a:ext>
          </a:extLst>
        </xdr:cNvPr>
        <xdr:cNvSpPr txBox="1"/>
      </xdr:nvSpPr>
      <xdr:spPr>
        <a:xfrm>
          <a:off x="4673600" y="1102561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66" name="直線コネクタ 165">
          <a:extLst>
            <a:ext uri="{FF2B5EF4-FFF2-40B4-BE49-F238E27FC236}">
              <a16:creationId xmlns:a16="http://schemas.microsoft.com/office/drawing/2014/main" id="{B096A6A1-EE99-451B-98FF-82C0C7207289}"/>
            </a:ext>
          </a:extLst>
        </xdr:cNvPr>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167112</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D595F152-E358-466A-9996-48BCEDC091C8}"/>
            </a:ext>
          </a:extLst>
        </xdr:cNvPr>
        <xdr:cNvSpPr txBox="1"/>
      </xdr:nvSpPr>
      <xdr:spPr>
        <a:xfrm>
          <a:off x="4673600" y="9253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48985</xdr:rowOff>
    </xdr:from>
    <xdr:to>
      <xdr:col>24</xdr:col>
      <xdr:colOff>152400</xdr:colOff>
      <xdr:row>55</xdr:row>
      <xdr:rowOff>48985</xdr:rowOff>
    </xdr:to>
    <xdr:cxnSp macro="">
      <xdr:nvCxnSpPr>
        <xdr:cNvPr id="168" name="直線コネクタ 167">
          <a:extLst>
            <a:ext uri="{FF2B5EF4-FFF2-40B4-BE49-F238E27FC236}">
              <a16:creationId xmlns:a16="http://schemas.microsoft.com/office/drawing/2014/main" id="{D178E926-266A-4723-A75A-F6818FFF0EDF}"/>
            </a:ext>
          </a:extLst>
        </xdr:cNvPr>
        <xdr:cNvCxnSpPr/>
      </xdr:nvCxnSpPr>
      <xdr:spPr>
        <a:xfrm>
          <a:off x="4546600" y="9478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29227</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5C81C56E-9F02-419F-A682-DA76A22C1D8E}"/>
            </a:ext>
          </a:extLst>
        </xdr:cNvPr>
        <xdr:cNvSpPr txBox="1"/>
      </xdr:nvSpPr>
      <xdr:spPr>
        <a:xfrm>
          <a:off x="4673600" y="9973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70" name="フローチャート: 判断 169">
          <a:extLst>
            <a:ext uri="{FF2B5EF4-FFF2-40B4-BE49-F238E27FC236}">
              <a16:creationId xmlns:a16="http://schemas.microsoft.com/office/drawing/2014/main" id="{DC89F018-363C-48B2-A258-C3D76C7BE70B}"/>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21046</xdr:rowOff>
    </xdr:from>
    <xdr:to>
      <xdr:col>20</xdr:col>
      <xdr:colOff>38100</xdr:colOff>
      <xdr:row>59</xdr:row>
      <xdr:rowOff>122646</xdr:rowOff>
    </xdr:to>
    <xdr:sp macro="" textlink="">
      <xdr:nvSpPr>
        <xdr:cNvPr id="171" name="フローチャート: 判断 170">
          <a:extLst>
            <a:ext uri="{FF2B5EF4-FFF2-40B4-BE49-F238E27FC236}">
              <a16:creationId xmlns:a16="http://schemas.microsoft.com/office/drawing/2014/main" id="{C6490E91-E5A4-48A8-AEB5-7BBC189B3954}"/>
            </a:ext>
          </a:extLst>
        </xdr:cNvPr>
        <xdr:cNvSpPr/>
      </xdr:nvSpPr>
      <xdr:spPr>
        <a:xfrm>
          <a:off x="3746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53703</xdr:rowOff>
    </xdr:from>
    <xdr:to>
      <xdr:col>15</xdr:col>
      <xdr:colOff>101600</xdr:colOff>
      <xdr:row>59</xdr:row>
      <xdr:rowOff>155303</xdr:rowOff>
    </xdr:to>
    <xdr:sp macro="" textlink="">
      <xdr:nvSpPr>
        <xdr:cNvPr id="172" name="フローチャート: 判断 171">
          <a:extLst>
            <a:ext uri="{FF2B5EF4-FFF2-40B4-BE49-F238E27FC236}">
              <a16:creationId xmlns:a16="http://schemas.microsoft.com/office/drawing/2014/main" id="{B55F69B9-8D56-435A-A281-478F1DE643BF}"/>
            </a:ext>
          </a:extLst>
        </xdr:cNvPr>
        <xdr:cNvSpPr/>
      </xdr:nvSpPr>
      <xdr:spPr>
        <a:xfrm>
          <a:off x="2857500" y="1016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73" name="フローチャート: 判断 172">
          <a:extLst>
            <a:ext uri="{FF2B5EF4-FFF2-40B4-BE49-F238E27FC236}">
              <a16:creationId xmlns:a16="http://schemas.microsoft.com/office/drawing/2014/main" id="{1F97B0F1-15AB-4992-A016-5F935E54CDA4}"/>
            </a:ext>
          </a:extLst>
        </xdr:cNvPr>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9CAF018-F072-4003-BC0B-418A43C7CF6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A3E487DE-C482-4DD4-8954-E41F0F93A9B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A398144-38F3-44B4-8803-33DEC872BE2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CB9E9B51-A380-4AF9-9666-5D4481FDA7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FDCD5DC9-7170-4A0E-B46E-19CA3CC7B0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56969</xdr:rowOff>
    </xdr:from>
    <xdr:to>
      <xdr:col>24</xdr:col>
      <xdr:colOff>114300</xdr:colOff>
      <xdr:row>59</xdr:row>
      <xdr:rowOff>158569</xdr:rowOff>
    </xdr:to>
    <xdr:sp macro="" textlink="">
      <xdr:nvSpPr>
        <xdr:cNvPr id="179" name="楕円 178">
          <a:extLst>
            <a:ext uri="{FF2B5EF4-FFF2-40B4-BE49-F238E27FC236}">
              <a16:creationId xmlns:a16="http://schemas.microsoft.com/office/drawing/2014/main" id="{C3CE1379-20D9-47BF-9174-B18D5868BECA}"/>
            </a:ext>
          </a:extLst>
        </xdr:cNvPr>
        <xdr:cNvSpPr/>
      </xdr:nvSpPr>
      <xdr:spPr>
        <a:xfrm>
          <a:off x="4584700" y="1017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35396</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E63B6E85-3B53-421F-8E2D-E2FC69774A97}"/>
            </a:ext>
          </a:extLst>
        </xdr:cNvPr>
        <xdr:cNvSpPr txBox="1"/>
      </xdr:nvSpPr>
      <xdr:spPr>
        <a:xfrm>
          <a:off x="4673600" y="10150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81462</xdr:rowOff>
    </xdr:from>
    <xdr:to>
      <xdr:col>20</xdr:col>
      <xdr:colOff>38100</xdr:colOff>
      <xdr:row>60</xdr:row>
      <xdr:rowOff>11612</xdr:rowOff>
    </xdr:to>
    <xdr:sp macro="" textlink="">
      <xdr:nvSpPr>
        <xdr:cNvPr id="181" name="楕円 180">
          <a:extLst>
            <a:ext uri="{FF2B5EF4-FFF2-40B4-BE49-F238E27FC236}">
              <a16:creationId xmlns:a16="http://schemas.microsoft.com/office/drawing/2014/main" id="{6CB886E8-5EA1-4B99-8BCF-CB1B7424A6DE}"/>
            </a:ext>
          </a:extLst>
        </xdr:cNvPr>
        <xdr:cNvSpPr/>
      </xdr:nvSpPr>
      <xdr:spPr>
        <a:xfrm>
          <a:off x="3746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107769</xdr:rowOff>
    </xdr:from>
    <xdr:to>
      <xdr:col>24</xdr:col>
      <xdr:colOff>63500</xdr:colOff>
      <xdr:row>59</xdr:row>
      <xdr:rowOff>132262</xdr:rowOff>
    </xdr:to>
    <xdr:cxnSp macro="">
      <xdr:nvCxnSpPr>
        <xdr:cNvPr id="182" name="直線コネクタ 181">
          <a:extLst>
            <a:ext uri="{FF2B5EF4-FFF2-40B4-BE49-F238E27FC236}">
              <a16:creationId xmlns:a16="http://schemas.microsoft.com/office/drawing/2014/main" id="{44A593A8-0FB2-4911-83DC-94DF99194CF9}"/>
            </a:ext>
          </a:extLst>
        </xdr:cNvPr>
        <xdr:cNvCxnSpPr/>
      </xdr:nvCxnSpPr>
      <xdr:spPr>
        <a:xfrm flipV="1">
          <a:off x="3797300" y="10223319"/>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73297</xdr:rowOff>
    </xdr:from>
    <xdr:to>
      <xdr:col>15</xdr:col>
      <xdr:colOff>101600</xdr:colOff>
      <xdr:row>60</xdr:row>
      <xdr:rowOff>3447</xdr:rowOff>
    </xdr:to>
    <xdr:sp macro="" textlink="">
      <xdr:nvSpPr>
        <xdr:cNvPr id="183" name="楕円 182">
          <a:extLst>
            <a:ext uri="{FF2B5EF4-FFF2-40B4-BE49-F238E27FC236}">
              <a16:creationId xmlns:a16="http://schemas.microsoft.com/office/drawing/2014/main" id="{817F7D1A-50EC-48A3-9938-CEAC24EE13E9}"/>
            </a:ext>
          </a:extLst>
        </xdr:cNvPr>
        <xdr:cNvSpPr/>
      </xdr:nvSpPr>
      <xdr:spPr>
        <a:xfrm>
          <a:off x="2857500" y="10188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124097</xdr:rowOff>
    </xdr:from>
    <xdr:to>
      <xdr:col>19</xdr:col>
      <xdr:colOff>177800</xdr:colOff>
      <xdr:row>59</xdr:row>
      <xdr:rowOff>132262</xdr:rowOff>
    </xdr:to>
    <xdr:cxnSp macro="">
      <xdr:nvCxnSpPr>
        <xdr:cNvPr id="184" name="直線コネクタ 183">
          <a:extLst>
            <a:ext uri="{FF2B5EF4-FFF2-40B4-BE49-F238E27FC236}">
              <a16:creationId xmlns:a16="http://schemas.microsoft.com/office/drawing/2014/main" id="{06DD4674-8DB5-4557-804B-BE2DDF2F4495}"/>
            </a:ext>
          </a:extLst>
        </xdr:cNvPr>
        <xdr:cNvCxnSpPr/>
      </xdr:nvCxnSpPr>
      <xdr:spPr>
        <a:xfrm>
          <a:off x="2908300" y="10239647"/>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128815</xdr:rowOff>
    </xdr:from>
    <xdr:to>
      <xdr:col>10</xdr:col>
      <xdr:colOff>165100</xdr:colOff>
      <xdr:row>60</xdr:row>
      <xdr:rowOff>58965</xdr:rowOff>
    </xdr:to>
    <xdr:sp macro="" textlink="">
      <xdr:nvSpPr>
        <xdr:cNvPr id="185" name="楕円 184">
          <a:extLst>
            <a:ext uri="{FF2B5EF4-FFF2-40B4-BE49-F238E27FC236}">
              <a16:creationId xmlns:a16="http://schemas.microsoft.com/office/drawing/2014/main" id="{903AE8B4-D899-43E1-9E8E-CD33692FA5E4}"/>
            </a:ext>
          </a:extLst>
        </xdr:cNvPr>
        <xdr:cNvSpPr/>
      </xdr:nvSpPr>
      <xdr:spPr>
        <a:xfrm>
          <a:off x="1968500" y="102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124097</xdr:rowOff>
    </xdr:from>
    <xdr:to>
      <xdr:col>15</xdr:col>
      <xdr:colOff>50800</xdr:colOff>
      <xdr:row>60</xdr:row>
      <xdr:rowOff>8165</xdr:rowOff>
    </xdr:to>
    <xdr:cxnSp macro="">
      <xdr:nvCxnSpPr>
        <xdr:cNvPr id="186" name="直線コネクタ 185">
          <a:extLst>
            <a:ext uri="{FF2B5EF4-FFF2-40B4-BE49-F238E27FC236}">
              <a16:creationId xmlns:a16="http://schemas.microsoft.com/office/drawing/2014/main" id="{D8D83B8D-DEC7-45C4-B788-327485B454BD}"/>
            </a:ext>
          </a:extLst>
        </xdr:cNvPr>
        <xdr:cNvCxnSpPr/>
      </xdr:nvCxnSpPr>
      <xdr:spPr>
        <a:xfrm flipV="1">
          <a:off x="2019300" y="10239647"/>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139173</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D6E65771-1721-4D99-8ACD-FE2FC207985B}"/>
            </a:ext>
          </a:extLst>
        </xdr:cNvPr>
        <xdr:cNvSpPr txBox="1"/>
      </xdr:nvSpPr>
      <xdr:spPr>
        <a:xfrm>
          <a:off x="35820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380</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C544F813-A8C0-441F-A3B3-BCA01A8ECED0}"/>
            </a:ext>
          </a:extLst>
        </xdr:cNvPr>
        <xdr:cNvSpPr txBox="1"/>
      </xdr:nvSpPr>
      <xdr:spPr>
        <a:xfrm>
          <a:off x="27057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D2F90A1D-1D00-477C-84E4-B850B2D7D6A9}"/>
            </a:ext>
          </a:extLst>
        </xdr:cNvPr>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2739</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1E34D716-262A-4472-A78D-A1844F18CD21}"/>
            </a:ext>
          </a:extLst>
        </xdr:cNvPr>
        <xdr:cNvSpPr txBox="1"/>
      </xdr:nvSpPr>
      <xdr:spPr>
        <a:xfrm>
          <a:off x="35820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166024</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BB4EC900-9D76-4E42-930B-F5AC064C6F7F}"/>
            </a:ext>
          </a:extLst>
        </xdr:cNvPr>
        <xdr:cNvSpPr txBox="1"/>
      </xdr:nvSpPr>
      <xdr:spPr>
        <a:xfrm>
          <a:off x="2705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75492</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26A07362-A8F3-4D09-AF4B-08E4228E05F6}"/>
            </a:ext>
          </a:extLst>
        </xdr:cNvPr>
        <xdr:cNvSpPr txBox="1"/>
      </xdr:nvSpPr>
      <xdr:spPr>
        <a:xfrm>
          <a:off x="1816744" y="10019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E13B2A3-980A-4A2D-9A3E-62112D6DB06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2F541D90-9B66-43AF-9C0F-039224C147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F09C5C2A-EBEB-48A4-88AC-69F87BBB79A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460F3AE5-556C-48DA-AD41-599CBE200EF1}"/>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FDC69F07-64D5-43FE-8D2C-EDE991DD831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FE53D4DE-AD1C-4E05-A53A-FE25A510E42F}"/>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74946E65-89B7-4637-807A-F717AC62D86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C32AC72A-E905-44B4-9F2A-097DFBBF981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9FF750B4-B43A-40F0-9311-271C7936ED0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B9541BE9-F195-4AB9-AD55-C67F68612F6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3" name="直線コネクタ 202">
          <a:extLst>
            <a:ext uri="{FF2B5EF4-FFF2-40B4-BE49-F238E27FC236}">
              <a16:creationId xmlns:a16="http://schemas.microsoft.com/office/drawing/2014/main" id="{0DFEDFFF-59B3-4436-A353-DC25DA788C5C}"/>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4" name="テキスト ボックス 203">
          <a:extLst>
            <a:ext uri="{FF2B5EF4-FFF2-40B4-BE49-F238E27FC236}">
              <a16:creationId xmlns:a16="http://schemas.microsoft.com/office/drawing/2014/main" id="{25B19253-DAF0-4CE3-9D94-AF4467B496C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5" name="直線コネクタ 204">
          <a:extLst>
            <a:ext uri="{FF2B5EF4-FFF2-40B4-BE49-F238E27FC236}">
              <a16:creationId xmlns:a16="http://schemas.microsoft.com/office/drawing/2014/main" id="{6035C056-4C58-473B-ADA4-E09BAEEB169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6" name="テキスト ボックス 205">
          <a:extLst>
            <a:ext uri="{FF2B5EF4-FFF2-40B4-BE49-F238E27FC236}">
              <a16:creationId xmlns:a16="http://schemas.microsoft.com/office/drawing/2014/main" id="{6AEFC8A9-DAEF-428D-B203-D3121C915F7F}"/>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7" name="直線コネクタ 206">
          <a:extLst>
            <a:ext uri="{FF2B5EF4-FFF2-40B4-BE49-F238E27FC236}">
              <a16:creationId xmlns:a16="http://schemas.microsoft.com/office/drawing/2014/main" id="{C4F15D26-02B8-4B21-A405-5B4ACFB2C73A}"/>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8" name="テキスト ボックス 207">
          <a:extLst>
            <a:ext uri="{FF2B5EF4-FFF2-40B4-BE49-F238E27FC236}">
              <a16:creationId xmlns:a16="http://schemas.microsoft.com/office/drawing/2014/main" id="{405D355F-D051-46E8-A201-CB0BDF58D044}"/>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9" name="直線コネクタ 208">
          <a:extLst>
            <a:ext uri="{FF2B5EF4-FFF2-40B4-BE49-F238E27FC236}">
              <a16:creationId xmlns:a16="http://schemas.microsoft.com/office/drawing/2014/main" id="{7F3336E8-DE61-4FF1-8C28-2F6CE6E3EE45}"/>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10" name="テキスト ボックス 209">
          <a:extLst>
            <a:ext uri="{FF2B5EF4-FFF2-40B4-BE49-F238E27FC236}">
              <a16:creationId xmlns:a16="http://schemas.microsoft.com/office/drawing/2014/main" id="{FD07607E-3A87-436F-8AAC-D881F5C43E6C}"/>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1" name="直線コネクタ 210">
          <a:extLst>
            <a:ext uri="{FF2B5EF4-FFF2-40B4-BE49-F238E27FC236}">
              <a16:creationId xmlns:a16="http://schemas.microsoft.com/office/drawing/2014/main" id="{09F17CF9-472B-4A1D-A836-FAA12C1208B2}"/>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12" name="テキスト ボックス 211">
          <a:extLst>
            <a:ext uri="{FF2B5EF4-FFF2-40B4-BE49-F238E27FC236}">
              <a16:creationId xmlns:a16="http://schemas.microsoft.com/office/drawing/2014/main" id="{486EDF3A-0B08-4E68-B25F-495CE68F0EFC}"/>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3" name="直線コネクタ 212">
          <a:extLst>
            <a:ext uri="{FF2B5EF4-FFF2-40B4-BE49-F238E27FC236}">
              <a16:creationId xmlns:a16="http://schemas.microsoft.com/office/drawing/2014/main" id="{001B51A5-F5BC-4378-94FC-1B62BBF3A011}"/>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4" name="テキスト ボックス 213">
          <a:extLst>
            <a:ext uri="{FF2B5EF4-FFF2-40B4-BE49-F238E27FC236}">
              <a16:creationId xmlns:a16="http://schemas.microsoft.com/office/drawing/2014/main" id="{E2492D01-A04B-4562-8D9F-F18E9498DCAB}"/>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5" name="直線コネクタ 214">
          <a:extLst>
            <a:ext uri="{FF2B5EF4-FFF2-40B4-BE49-F238E27FC236}">
              <a16:creationId xmlns:a16="http://schemas.microsoft.com/office/drawing/2014/main" id="{8F9046D4-446D-467A-A460-093DDEBA36D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6" name="テキスト ボックス 215">
          <a:extLst>
            <a:ext uri="{FF2B5EF4-FFF2-40B4-BE49-F238E27FC236}">
              <a16:creationId xmlns:a16="http://schemas.microsoft.com/office/drawing/2014/main" id="{AA289454-3981-4ADF-8379-3E76576F2D8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7" name="【橋りょう・トンネル】&#10;一人当たり有形固定資産（償却資産）額グラフ枠">
          <a:extLst>
            <a:ext uri="{FF2B5EF4-FFF2-40B4-BE49-F238E27FC236}">
              <a16:creationId xmlns:a16="http://schemas.microsoft.com/office/drawing/2014/main" id="{111196D1-E79D-49A7-84CC-1FA804F09A0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166466</xdr:rowOff>
    </xdr:from>
    <xdr:to>
      <xdr:col>54</xdr:col>
      <xdr:colOff>189865</xdr:colOff>
      <xdr:row>64</xdr:row>
      <xdr:rowOff>127736</xdr:rowOff>
    </xdr:to>
    <xdr:cxnSp macro="">
      <xdr:nvCxnSpPr>
        <xdr:cNvPr id="218" name="直線コネクタ 217">
          <a:extLst>
            <a:ext uri="{FF2B5EF4-FFF2-40B4-BE49-F238E27FC236}">
              <a16:creationId xmlns:a16="http://schemas.microsoft.com/office/drawing/2014/main" id="{944049FA-771A-4E91-9FE5-087E9FC4AE1F}"/>
            </a:ext>
          </a:extLst>
        </xdr:cNvPr>
        <xdr:cNvCxnSpPr/>
      </xdr:nvCxnSpPr>
      <xdr:spPr>
        <a:xfrm flipV="1">
          <a:off x="10476865" y="9596216"/>
          <a:ext cx="0" cy="150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131563</xdr:rowOff>
    </xdr:from>
    <xdr:ext cx="469744" cy="259045"/>
    <xdr:sp macro="" textlink="">
      <xdr:nvSpPr>
        <xdr:cNvPr id="219" name="【橋りょう・トンネル】&#10;一人当たり有形固定資産（償却資産）額最小値テキスト">
          <a:extLst>
            <a:ext uri="{FF2B5EF4-FFF2-40B4-BE49-F238E27FC236}">
              <a16:creationId xmlns:a16="http://schemas.microsoft.com/office/drawing/2014/main" id="{1CE37029-E88C-4264-9DAE-869E40DC700D}"/>
            </a:ext>
          </a:extLst>
        </xdr:cNvPr>
        <xdr:cNvSpPr txBox="1"/>
      </xdr:nvSpPr>
      <xdr:spPr>
        <a:xfrm>
          <a:off x="10515600" y="1110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127736</xdr:rowOff>
    </xdr:from>
    <xdr:to>
      <xdr:col>55</xdr:col>
      <xdr:colOff>88900</xdr:colOff>
      <xdr:row>64</xdr:row>
      <xdr:rowOff>127736</xdr:rowOff>
    </xdr:to>
    <xdr:cxnSp macro="">
      <xdr:nvCxnSpPr>
        <xdr:cNvPr id="220" name="直線コネクタ 219">
          <a:extLst>
            <a:ext uri="{FF2B5EF4-FFF2-40B4-BE49-F238E27FC236}">
              <a16:creationId xmlns:a16="http://schemas.microsoft.com/office/drawing/2014/main" id="{67973E3F-8024-4BDB-BEB2-9D8667C0B4D5}"/>
            </a:ext>
          </a:extLst>
        </xdr:cNvPr>
        <xdr:cNvCxnSpPr/>
      </xdr:nvCxnSpPr>
      <xdr:spPr>
        <a:xfrm>
          <a:off x="10388600" y="11100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113143</xdr:rowOff>
    </xdr:from>
    <xdr:ext cx="690189" cy="259045"/>
    <xdr:sp macro="" textlink="">
      <xdr:nvSpPr>
        <xdr:cNvPr id="221" name="【橋りょう・トンネル】&#10;一人当たり有形固定資産（償却資産）額最大値テキスト">
          <a:extLst>
            <a:ext uri="{FF2B5EF4-FFF2-40B4-BE49-F238E27FC236}">
              <a16:creationId xmlns:a16="http://schemas.microsoft.com/office/drawing/2014/main" id="{56F97708-E1C2-40E1-9703-F2CF91DA028D}"/>
            </a:ext>
          </a:extLst>
        </xdr:cNvPr>
        <xdr:cNvSpPr txBox="1"/>
      </xdr:nvSpPr>
      <xdr:spPr>
        <a:xfrm>
          <a:off x="10515600" y="9371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166466</xdr:rowOff>
    </xdr:from>
    <xdr:to>
      <xdr:col>55</xdr:col>
      <xdr:colOff>88900</xdr:colOff>
      <xdr:row>55</xdr:row>
      <xdr:rowOff>166466</xdr:rowOff>
    </xdr:to>
    <xdr:cxnSp macro="">
      <xdr:nvCxnSpPr>
        <xdr:cNvPr id="222" name="直線コネクタ 221">
          <a:extLst>
            <a:ext uri="{FF2B5EF4-FFF2-40B4-BE49-F238E27FC236}">
              <a16:creationId xmlns:a16="http://schemas.microsoft.com/office/drawing/2014/main" id="{608FC289-6E6A-48E7-8D50-FD40024AF442}"/>
            </a:ext>
          </a:extLst>
        </xdr:cNvPr>
        <xdr:cNvCxnSpPr/>
      </xdr:nvCxnSpPr>
      <xdr:spPr>
        <a:xfrm>
          <a:off x="10388600" y="9596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137037</xdr:rowOff>
    </xdr:from>
    <xdr:ext cx="599010" cy="259045"/>
    <xdr:sp macro="" textlink="">
      <xdr:nvSpPr>
        <xdr:cNvPr id="223" name="【橋りょう・トンネル】&#10;一人当たり有形固定資産（償却資産）額平均値テキスト">
          <a:extLst>
            <a:ext uri="{FF2B5EF4-FFF2-40B4-BE49-F238E27FC236}">
              <a16:creationId xmlns:a16="http://schemas.microsoft.com/office/drawing/2014/main" id="{1E417219-3569-485B-B53D-69262ECA03D4}"/>
            </a:ext>
          </a:extLst>
        </xdr:cNvPr>
        <xdr:cNvSpPr txBox="1"/>
      </xdr:nvSpPr>
      <xdr:spPr>
        <a:xfrm>
          <a:off x="10515600" y="10766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114160</xdr:rowOff>
    </xdr:from>
    <xdr:to>
      <xdr:col>55</xdr:col>
      <xdr:colOff>50800</xdr:colOff>
      <xdr:row>64</xdr:row>
      <xdr:rowOff>44310</xdr:rowOff>
    </xdr:to>
    <xdr:sp macro="" textlink="">
      <xdr:nvSpPr>
        <xdr:cNvPr id="224" name="フローチャート: 判断 223">
          <a:extLst>
            <a:ext uri="{FF2B5EF4-FFF2-40B4-BE49-F238E27FC236}">
              <a16:creationId xmlns:a16="http://schemas.microsoft.com/office/drawing/2014/main" id="{92F14AD6-C7AA-4770-BB41-8049C05AD1B6}"/>
            </a:ext>
          </a:extLst>
        </xdr:cNvPr>
        <xdr:cNvSpPr/>
      </xdr:nvSpPr>
      <xdr:spPr>
        <a:xfrm>
          <a:off x="10426700" y="10915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114437</xdr:rowOff>
    </xdr:from>
    <xdr:to>
      <xdr:col>50</xdr:col>
      <xdr:colOff>165100</xdr:colOff>
      <xdr:row>64</xdr:row>
      <xdr:rowOff>44587</xdr:rowOff>
    </xdr:to>
    <xdr:sp macro="" textlink="">
      <xdr:nvSpPr>
        <xdr:cNvPr id="225" name="フローチャート: 判断 224">
          <a:extLst>
            <a:ext uri="{FF2B5EF4-FFF2-40B4-BE49-F238E27FC236}">
              <a16:creationId xmlns:a16="http://schemas.microsoft.com/office/drawing/2014/main" id="{ECA0D0DB-F696-4015-A8F1-1A4A5F8785B6}"/>
            </a:ext>
          </a:extLst>
        </xdr:cNvPr>
        <xdr:cNvSpPr/>
      </xdr:nvSpPr>
      <xdr:spPr>
        <a:xfrm>
          <a:off x="9588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125120</xdr:rowOff>
    </xdr:from>
    <xdr:to>
      <xdr:col>46</xdr:col>
      <xdr:colOff>38100</xdr:colOff>
      <xdr:row>64</xdr:row>
      <xdr:rowOff>55270</xdr:rowOff>
    </xdr:to>
    <xdr:sp macro="" textlink="">
      <xdr:nvSpPr>
        <xdr:cNvPr id="226" name="フローチャート: 判断 225">
          <a:extLst>
            <a:ext uri="{FF2B5EF4-FFF2-40B4-BE49-F238E27FC236}">
              <a16:creationId xmlns:a16="http://schemas.microsoft.com/office/drawing/2014/main" id="{48D1601B-4B73-4D94-907B-A152509B208B}"/>
            </a:ext>
          </a:extLst>
        </xdr:cNvPr>
        <xdr:cNvSpPr/>
      </xdr:nvSpPr>
      <xdr:spPr>
        <a:xfrm>
          <a:off x="8699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112668</xdr:rowOff>
    </xdr:from>
    <xdr:to>
      <xdr:col>41</xdr:col>
      <xdr:colOff>101600</xdr:colOff>
      <xdr:row>64</xdr:row>
      <xdr:rowOff>42818</xdr:rowOff>
    </xdr:to>
    <xdr:sp macro="" textlink="">
      <xdr:nvSpPr>
        <xdr:cNvPr id="227" name="フローチャート: 判断 226">
          <a:extLst>
            <a:ext uri="{FF2B5EF4-FFF2-40B4-BE49-F238E27FC236}">
              <a16:creationId xmlns:a16="http://schemas.microsoft.com/office/drawing/2014/main" id="{6E210320-45B9-4CA9-81D0-D973C9C99D35}"/>
            </a:ext>
          </a:extLst>
        </xdr:cNvPr>
        <xdr:cNvSpPr/>
      </xdr:nvSpPr>
      <xdr:spPr>
        <a:xfrm>
          <a:off x="7810500" y="1091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46259AF-529F-4FAE-83D2-13D4125CAA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A39F1BF4-ACC2-491A-810C-97078BF773F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33CA5B45-7761-425D-8F12-F1C940026E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1" name="テキスト ボックス 230">
          <a:extLst>
            <a:ext uri="{FF2B5EF4-FFF2-40B4-BE49-F238E27FC236}">
              <a16:creationId xmlns:a16="http://schemas.microsoft.com/office/drawing/2014/main" id="{08F0410A-EE38-467A-B077-E33058D3514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2" name="テキスト ボックス 231">
          <a:extLst>
            <a:ext uri="{FF2B5EF4-FFF2-40B4-BE49-F238E27FC236}">
              <a16:creationId xmlns:a16="http://schemas.microsoft.com/office/drawing/2014/main" id="{7F02BE4B-CE8A-4F1C-8802-178E63D2861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155241</xdr:rowOff>
    </xdr:from>
    <xdr:to>
      <xdr:col>55</xdr:col>
      <xdr:colOff>50800</xdr:colOff>
      <xdr:row>64</xdr:row>
      <xdr:rowOff>85391</xdr:rowOff>
    </xdr:to>
    <xdr:sp macro="" textlink="">
      <xdr:nvSpPr>
        <xdr:cNvPr id="233" name="楕円 232">
          <a:extLst>
            <a:ext uri="{FF2B5EF4-FFF2-40B4-BE49-F238E27FC236}">
              <a16:creationId xmlns:a16="http://schemas.microsoft.com/office/drawing/2014/main" id="{63B1E8EE-9904-46A9-936A-3D4281396C37}"/>
            </a:ext>
          </a:extLst>
        </xdr:cNvPr>
        <xdr:cNvSpPr/>
      </xdr:nvSpPr>
      <xdr:spPr>
        <a:xfrm>
          <a:off x="10426700" y="1095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92587</xdr:rowOff>
    </xdr:from>
    <xdr:ext cx="599010" cy="259045"/>
    <xdr:sp macro="" textlink="">
      <xdr:nvSpPr>
        <xdr:cNvPr id="234" name="【橋りょう・トンネル】&#10;一人当たり有形固定資産（償却資産）額該当値テキスト">
          <a:extLst>
            <a:ext uri="{FF2B5EF4-FFF2-40B4-BE49-F238E27FC236}">
              <a16:creationId xmlns:a16="http://schemas.microsoft.com/office/drawing/2014/main" id="{B29CE732-1D74-4EB5-B99C-AB23C937A86E}"/>
            </a:ext>
          </a:extLst>
        </xdr:cNvPr>
        <xdr:cNvSpPr txBox="1"/>
      </xdr:nvSpPr>
      <xdr:spPr>
        <a:xfrm>
          <a:off x="10515600" y="10893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155807</xdr:rowOff>
    </xdr:from>
    <xdr:to>
      <xdr:col>50</xdr:col>
      <xdr:colOff>165100</xdr:colOff>
      <xdr:row>64</xdr:row>
      <xdr:rowOff>85957</xdr:rowOff>
    </xdr:to>
    <xdr:sp macro="" textlink="">
      <xdr:nvSpPr>
        <xdr:cNvPr id="235" name="楕円 234">
          <a:extLst>
            <a:ext uri="{FF2B5EF4-FFF2-40B4-BE49-F238E27FC236}">
              <a16:creationId xmlns:a16="http://schemas.microsoft.com/office/drawing/2014/main" id="{11133764-4FFA-413F-8B13-405B578831B2}"/>
            </a:ext>
          </a:extLst>
        </xdr:cNvPr>
        <xdr:cNvSpPr/>
      </xdr:nvSpPr>
      <xdr:spPr>
        <a:xfrm>
          <a:off x="9588500" y="1095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34591</xdr:rowOff>
    </xdr:from>
    <xdr:to>
      <xdr:col>55</xdr:col>
      <xdr:colOff>0</xdr:colOff>
      <xdr:row>64</xdr:row>
      <xdr:rowOff>35157</xdr:rowOff>
    </xdr:to>
    <xdr:cxnSp macro="">
      <xdr:nvCxnSpPr>
        <xdr:cNvPr id="236" name="直線コネクタ 235">
          <a:extLst>
            <a:ext uri="{FF2B5EF4-FFF2-40B4-BE49-F238E27FC236}">
              <a16:creationId xmlns:a16="http://schemas.microsoft.com/office/drawing/2014/main" id="{E4470D49-2D09-4596-8FBF-15FA381A060A}"/>
            </a:ext>
          </a:extLst>
        </xdr:cNvPr>
        <xdr:cNvCxnSpPr/>
      </xdr:nvCxnSpPr>
      <xdr:spPr>
        <a:xfrm flipV="1">
          <a:off x="9639300" y="11007391"/>
          <a:ext cx="838200" cy="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156599</xdr:rowOff>
    </xdr:from>
    <xdr:to>
      <xdr:col>46</xdr:col>
      <xdr:colOff>38100</xdr:colOff>
      <xdr:row>64</xdr:row>
      <xdr:rowOff>86749</xdr:rowOff>
    </xdr:to>
    <xdr:sp macro="" textlink="">
      <xdr:nvSpPr>
        <xdr:cNvPr id="237" name="楕円 236">
          <a:extLst>
            <a:ext uri="{FF2B5EF4-FFF2-40B4-BE49-F238E27FC236}">
              <a16:creationId xmlns:a16="http://schemas.microsoft.com/office/drawing/2014/main" id="{CB77EB59-F4AF-4C66-A280-504DDC94042D}"/>
            </a:ext>
          </a:extLst>
        </xdr:cNvPr>
        <xdr:cNvSpPr/>
      </xdr:nvSpPr>
      <xdr:spPr>
        <a:xfrm>
          <a:off x="8699500" y="1095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35157</xdr:rowOff>
    </xdr:from>
    <xdr:to>
      <xdr:col>50</xdr:col>
      <xdr:colOff>114300</xdr:colOff>
      <xdr:row>64</xdr:row>
      <xdr:rowOff>35949</xdr:rowOff>
    </xdr:to>
    <xdr:cxnSp macro="">
      <xdr:nvCxnSpPr>
        <xdr:cNvPr id="238" name="直線コネクタ 237">
          <a:extLst>
            <a:ext uri="{FF2B5EF4-FFF2-40B4-BE49-F238E27FC236}">
              <a16:creationId xmlns:a16="http://schemas.microsoft.com/office/drawing/2014/main" id="{5C0F4730-4B63-4F2E-AF13-47E9CACEA26A}"/>
            </a:ext>
          </a:extLst>
        </xdr:cNvPr>
        <xdr:cNvCxnSpPr/>
      </xdr:nvCxnSpPr>
      <xdr:spPr>
        <a:xfrm flipV="1">
          <a:off x="8750300" y="11007957"/>
          <a:ext cx="889000" cy="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157135</xdr:rowOff>
    </xdr:from>
    <xdr:to>
      <xdr:col>41</xdr:col>
      <xdr:colOff>101600</xdr:colOff>
      <xdr:row>64</xdr:row>
      <xdr:rowOff>87285</xdr:rowOff>
    </xdr:to>
    <xdr:sp macro="" textlink="">
      <xdr:nvSpPr>
        <xdr:cNvPr id="239" name="楕円 238">
          <a:extLst>
            <a:ext uri="{FF2B5EF4-FFF2-40B4-BE49-F238E27FC236}">
              <a16:creationId xmlns:a16="http://schemas.microsoft.com/office/drawing/2014/main" id="{0E3990F1-466C-4147-9C1C-DED0E82B221B}"/>
            </a:ext>
          </a:extLst>
        </xdr:cNvPr>
        <xdr:cNvSpPr/>
      </xdr:nvSpPr>
      <xdr:spPr>
        <a:xfrm>
          <a:off x="7810500" y="1095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35949</xdr:rowOff>
    </xdr:from>
    <xdr:to>
      <xdr:col>45</xdr:col>
      <xdr:colOff>177800</xdr:colOff>
      <xdr:row>64</xdr:row>
      <xdr:rowOff>36485</xdr:rowOff>
    </xdr:to>
    <xdr:cxnSp macro="">
      <xdr:nvCxnSpPr>
        <xdr:cNvPr id="240" name="直線コネクタ 239">
          <a:extLst>
            <a:ext uri="{FF2B5EF4-FFF2-40B4-BE49-F238E27FC236}">
              <a16:creationId xmlns:a16="http://schemas.microsoft.com/office/drawing/2014/main" id="{FDE22330-84FB-467C-848F-27712EF11541}"/>
            </a:ext>
          </a:extLst>
        </xdr:cNvPr>
        <xdr:cNvCxnSpPr/>
      </xdr:nvCxnSpPr>
      <xdr:spPr>
        <a:xfrm flipV="1">
          <a:off x="7861300" y="11008749"/>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61114</xdr:rowOff>
    </xdr:from>
    <xdr:ext cx="599010" cy="259045"/>
    <xdr:sp macro="" textlink="">
      <xdr:nvSpPr>
        <xdr:cNvPr id="241" name="n_1aveValue【橋りょう・トンネル】&#10;一人当たり有形固定資産（償却資産）額">
          <a:extLst>
            <a:ext uri="{FF2B5EF4-FFF2-40B4-BE49-F238E27FC236}">
              <a16:creationId xmlns:a16="http://schemas.microsoft.com/office/drawing/2014/main" id="{6FD13CA8-AFB4-49AC-B619-84EC12B5F1AF}"/>
            </a:ext>
          </a:extLst>
        </xdr:cNvPr>
        <xdr:cNvSpPr txBox="1"/>
      </xdr:nvSpPr>
      <xdr:spPr>
        <a:xfrm>
          <a:off x="9327095" y="10691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71797</xdr:rowOff>
    </xdr:from>
    <xdr:ext cx="599010" cy="259045"/>
    <xdr:sp macro="" textlink="">
      <xdr:nvSpPr>
        <xdr:cNvPr id="242" name="n_2aveValue【橋りょう・トンネル】&#10;一人当たり有形固定資産（償却資産）額">
          <a:extLst>
            <a:ext uri="{FF2B5EF4-FFF2-40B4-BE49-F238E27FC236}">
              <a16:creationId xmlns:a16="http://schemas.microsoft.com/office/drawing/2014/main" id="{1157ADC0-F4DB-433F-A3B4-BFB5CAA6B52C}"/>
            </a:ext>
          </a:extLst>
        </xdr:cNvPr>
        <xdr:cNvSpPr txBox="1"/>
      </xdr:nvSpPr>
      <xdr:spPr>
        <a:xfrm>
          <a:off x="8450795" y="107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59345</xdr:rowOff>
    </xdr:from>
    <xdr:ext cx="599010" cy="259045"/>
    <xdr:sp macro="" textlink="">
      <xdr:nvSpPr>
        <xdr:cNvPr id="243" name="n_3aveValue【橋りょう・トンネル】&#10;一人当たり有形固定資産（償却資産）額">
          <a:extLst>
            <a:ext uri="{FF2B5EF4-FFF2-40B4-BE49-F238E27FC236}">
              <a16:creationId xmlns:a16="http://schemas.microsoft.com/office/drawing/2014/main" id="{C85DDB4F-981C-4493-AF2F-D2699E81E31F}"/>
            </a:ext>
          </a:extLst>
        </xdr:cNvPr>
        <xdr:cNvSpPr txBox="1"/>
      </xdr:nvSpPr>
      <xdr:spPr>
        <a:xfrm>
          <a:off x="7561795" y="10689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77084</xdr:rowOff>
    </xdr:from>
    <xdr:ext cx="599010" cy="259045"/>
    <xdr:sp macro="" textlink="">
      <xdr:nvSpPr>
        <xdr:cNvPr id="244" name="n_1mainValue【橋りょう・トンネル】&#10;一人当たり有形固定資産（償却資産）額">
          <a:extLst>
            <a:ext uri="{FF2B5EF4-FFF2-40B4-BE49-F238E27FC236}">
              <a16:creationId xmlns:a16="http://schemas.microsoft.com/office/drawing/2014/main" id="{E433170C-6BE9-4DF5-B7E2-6D889D546AFA}"/>
            </a:ext>
          </a:extLst>
        </xdr:cNvPr>
        <xdr:cNvSpPr txBox="1"/>
      </xdr:nvSpPr>
      <xdr:spPr>
        <a:xfrm>
          <a:off x="9327095" y="1104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77876</xdr:rowOff>
    </xdr:from>
    <xdr:ext cx="599010" cy="259045"/>
    <xdr:sp macro="" textlink="">
      <xdr:nvSpPr>
        <xdr:cNvPr id="245" name="n_2mainValue【橋りょう・トンネル】&#10;一人当たり有形固定資産（償却資産）額">
          <a:extLst>
            <a:ext uri="{FF2B5EF4-FFF2-40B4-BE49-F238E27FC236}">
              <a16:creationId xmlns:a16="http://schemas.microsoft.com/office/drawing/2014/main" id="{4D4201CB-0593-4542-B9D9-9307BCD3352E}"/>
            </a:ext>
          </a:extLst>
        </xdr:cNvPr>
        <xdr:cNvSpPr txBox="1"/>
      </xdr:nvSpPr>
      <xdr:spPr>
        <a:xfrm>
          <a:off x="8450795" y="1105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78412</xdr:rowOff>
    </xdr:from>
    <xdr:ext cx="599010" cy="259045"/>
    <xdr:sp macro="" textlink="">
      <xdr:nvSpPr>
        <xdr:cNvPr id="246" name="n_3mainValue【橋りょう・トンネル】&#10;一人当たり有形固定資産（償却資産）額">
          <a:extLst>
            <a:ext uri="{FF2B5EF4-FFF2-40B4-BE49-F238E27FC236}">
              <a16:creationId xmlns:a16="http://schemas.microsoft.com/office/drawing/2014/main" id="{6D54F896-54F3-46E6-8464-CAD6B6C7E411}"/>
            </a:ext>
          </a:extLst>
        </xdr:cNvPr>
        <xdr:cNvSpPr txBox="1"/>
      </xdr:nvSpPr>
      <xdr:spPr>
        <a:xfrm>
          <a:off x="7561795" y="1105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7" name="正方形/長方形 246">
          <a:extLst>
            <a:ext uri="{FF2B5EF4-FFF2-40B4-BE49-F238E27FC236}">
              <a16:creationId xmlns:a16="http://schemas.microsoft.com/office/drawing/2014/main" id="{2656563F-5F69-4987-B9C3-D81C1BE6E6A3}"/>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8" name="正方形/長方形 247">
          <a:extLst>
            <a:ext uri="{FF2B5EF4-FFF2-40B4-BE49-F238E27FC236}">
              <a16:creationId xmlns:a16="http://schemas.microsoft.com/office/drawing/2014/main" id="{6926DB13-83F6-4BA0-857C-1D8C8E2DCA86}"/>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9" name="正方形/長方形 248">
          <a:extLst>
            <a:ext uri="{FF2B5EF4-FFF2-40B4-BE49-F238E27FC236}">
              <a16:creationId xmlns:a16="http://schemas.microsoft.com/office/drawing/2014/main" id="{491F24EA-8875-4F46-8CD5-BB598F9B0C4C}"/>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0" name="正方形/長方形 249">
          <a:extLst>
            <a:ext uri="{FF2B5EF4-FFF2-40B4-BE49-F238E27FC236}">
              <a16:creationId xmlns:a16="http://schemas.microsoft.com/office/drawing/2014/main" id="{914E545B-6F84-46EA-87BA-F984F3EBC1B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1" name="正方形/長方形 250">
          <a:extLst>
            <a:ext uri="{FF2B5EF4-FFF2-40B4-BE49-F238E27FC236}">
              <a16:creationId xmlns:a16="http://schemas.microsoft.com/office/drawing/2014/main" id="{141A5217-E7AD-4C47-BC1E-3DDAA93AD79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2" name="正方形/長方形 251">
          <a:extLst>
            <a:ext uri="{FF2B5EF4-FFF2-40B4-BE49-F238E27FC236}">
              <a16:creationId xmlns:a16="http://schemas.microsoft.com/office/drawing/2014/main" id="{0106204C-D92C-4057-B2E7-7E69A6C90DDC}"/>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3" name="正方形/長方形 252">
          <a:extLst>
            <a:ext uri="{FF2B5EF4-FFF2-40B4-BE49-F238E27FC236}">
              <a16:creationId xmlns:a16="http://schemas.microsoft.com/office/drawing/2014/main" id="{80DF4546-B9FF-41D4-B4A4-D1BEBC208745}"/>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4" name="正方形/長方形 253">
          <a:extLst>
            <a:ext uri="{FF2B5EF4-FFF2-40B4-BE49-F238E27FC236}">
              <a16:creationId xmlns:a16="http://schemas.microsoft.com/office/drawing/2014/main" id="{E7D8814C-A105-410B-BBA2-FE24E0FC4A9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5" name="テキスト ボックス 254">
          <a:extLst>
            <a:ext uri="{FF2B5EF4-FFF2-40B4-BE49-F238E27FC236}">
              <a16:creationId xmlns:a16="http://schemas.microsoft.com/office/drawing/2014/main" id="{E1847138-86C2-4ACA-B23C-AF883DDF9137}"/>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6" name="直線コネクタ 255">
          <a:extLst>
            <a:ext uri="{FF2B5EF4-FFF2-40B4-BE49-F238E27FC236}">
              <a16:creationId xmlns:a16="http://schemas.microsoft.com/office/drawing/2014/main" id="{2AE883A9-12D6-4ECA-AB66-2944040FBB6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7" name="テキスト ボックス 256">
          <a:extLst>
            <a:ext uri="{FF2B5EF4-FFF2-40B4-BE49-F238E27FC236}">
              <a16:creationId xmlns:a16="http://schemas.microsoft.com/office/drawing/2014/main" id="{00B7AF7A-DD14-4419-BCF5-681812E6878C}"/>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8" name="直線コネクタ 257">
          <a:extLst>
            <a:ext uri="{FF2B5EF4-FFF2-40B4-BE49-F238E27FC236}">
              <a16:creationId xmlns:a16="http://schemas.microsoft.com/office/drawing/2014/main" id="{CBB7BFAE-2543-4ECF-BEA2-7336E757B42F}"/>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9" name="テキスト ボックス 258">
          <a:extLst>
            <a:ext uri="{FF2B5EF4-FFF2-40B4-BE49-F238E27FC236}">
              <a16:creationId xmlns:a16="http://schemas.microsoft.com/office/drawing/2014/main" id="{0BDF2518-9653-4DFE-A8A8-E39F9790C62F}"/>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0" name="直線コネクタ 259">
          <a:extLst>
            <a:ext uri="{FF2B5EF4-FFF2-40B4-BE49-F238E27FC236}">
              <a16:creationId xmlns:a16="http://schemas.microsoft.com/office/drawing/2014/main" id="{F9B63384-7259-46EE-A458-9AEC630516E2}"/>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1" name="テキスト ボックス 260">
          <a:extLst>
            <a:ext uri="{FF2B5EF4-FFF2-40B4-BE49-F238E27FC236}">
              <a16:creationId xmlns:a16="http://schemas.microsoft.com/office/drawing/2014/main" id="{DC809759-0F5F-47F7-B2EA-F79C00686204}"/>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2" name="直線コネクタ 261">
          <a:extLst>
            <a:ext uri="{FF2B5EF4-FFF2-40B4-BE49-F238E27FC236}">
              <a16:creationId xmlns:a16="http://schemas.microsoft.com/office/drawing/2014/main" id="{41EAF59C-4C93-43C5-8E21-30FD7D3D44EA}"/>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3" name="テキスト ボックス 262">
          <a:extLst>
            <a:ext uri="{FF2B5EF4-FFF2-40B4-BE49-F238E27FC236}">
              <a16:creationId xmlns:a16="http://schemas.microsoft.com/office/drawing/2014/main" id="{844325C8-0B6E-4A7A-B79E-F038094AA579}"/>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4" name="直線コネクタ 263">
          <a:extLst>
            <a:ext uri="{FF2B5EF4-FFF2-40B4-BE49-F238E27FC236}">
              <a16:creationId xmlns:a16="http://schemas.microsoft.com/office/drawing/2014/main" id="{A3553FD0-46FA-4284-8836-4EC21BE5BC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5" name="テキスト ボックス 264">
          <a:extLst>
            <a:ext uri="{FF2B5EF4-FFF2-40B4-BE49-F238E27FC236}">
              <a16:creationId xmlns:a16="http://schemas.microsoft.com/office/drawing/2014/main" id="{661BA67D-E3AA-414C-A546-ACBA65067B0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6" name="直線コネクタ 265">
          <a:extLst>
            <a:ext uri="{FF2B5EF4-FFF2-40B4-BE49-F238E27FC236}">
              <a16:creationId xmlns:a16="http://schemas.microsoft.com/office/drawing/2014/main" id="{78073514-9EE6-4FDC-BF42-200874EA9222}"/>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7" name="テキスト ボックス 266">
          <a:extLst>
            <a:ext uri="{FF2B5EF4-FFF2-40B4-BE49-F238E27FC236}">
              <a16:creationId xmlns:a16="http://schemas.microsoft.com/office/drawing/2014/main" id="{9F406879-9150-4C60-BEE8-368686D9B6C4}"/>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8" name="直線コネクタ 267">
          <a:extLst>
            <a:ext uri="{FF2B5EF4-FFF2-40B4-BE49-F238E27FC236}">
              <a16:creationId xmlns:a16="http://schemas.microsoft.com/office/drawing/2014/main" id="{365B6C5E-092F-49E5-AEFA-890C3D67D2A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9" name="テキスト ボックス 268">
          <a:extLst>
            <a:ext uri="{FF2B5EF4-FFF2-40B4-BE49-F238E27FC236}">
              <a16:creationId xmlns:a16="http://schemas.microsoft.com/office/drawing/2014/main" id="{343C1C8D-D8AF-4F4E-907F-492CC5268F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0" name="【公営住宅】&#10;有形固定資産減価償却率グラフ枠">
          <a:extLst>
            <a:ext uri="{FF2B5EF4-FFF2-40B4-BE49-F238E27FC236}">
              <a16:creationId xmlns:a16="http://schemas.microsoft.com/office/drawing/2014/main" id="{71985C7E-C804-43DC-8D93-CAE0948E856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100964</xdr:rowOff>
    </xdr:to>
    <xdr:cxnSp macro="">
      <xdr:nvCxnSpPr>
        <xdr:cNvPr id="271" name="直線コネクタ 270">
          <a:extLst>
            <a:ext uri="{FF2B5EF4-FFF2-40B4-BE49-F238E27FC236}">
              <a16:creationId xmlns:a16="http://schemas.microsoft.com/office/drawing/2014/main" id="{3F2EEA9A-F5C7-45EA-BDB4-D25C9DD89A39}"/>
            </a:ext>
          </a:extLst>
        </xdr:cNvPr>
        <xdr:cNvCxnSpPr/>
      </xdr:nvCxnSpPr>
      <xdr:spPr>
        <a:xfrm flipV="1">
          <a:off x="4634865" y="13335000"/>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104791</xdr:rowOff>
    </xdr:from>
    <xdr:ext cx="405111" cy="259045"/>
    <xdr:sp macro="" textlink="">
      <xdr:nvSpPr>
        <xdr:cNvPr id="272" name="【公営住宅】&#10;有形固定資産減価償却率最小値テキスト">
          <a:extLst>
            <a:ext uri="{FF2B5EF4-FFF2-40B4-BE49-F238E27FC236}">
              <a16:creationId xmlns:a16="http://schemas.microsoft.com/office/drawing/2014/main" id="{473288FA-620A-4C18-9725-06FF0CB058D5}"/>
            </a:ext>
          </a:extLst>
        </xdr:cNvPr>
        <xdr:cNvSpPr txBox="1"/>
      </xdr:nvSpPr>
      <xdr:spPr>
        <a:xfrm>
          <a:off x="4673600"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100964</xdr:rowOff>
    </xdr:from>
    <xdr:to>
      <xdr:col>24</xdr:col>
      <xdr:colOff>152400</xdr:colOff>
      <xdr:row>86</xdr:row>
      <xdr:rowOff>100964</xdr:rowOff>
    </xdr:to>
    <xdr:cxnSp macro="">
      <xdr:nvCxnSpPr>
        <xdr:cNvPr id="273" name="直線コネクタ 272">
          <a:extLst>
            <a:ext uri="{FF2B5EF4-FFF2-40B4-BE49-F238E27FC236}">
              <a16:creationId xmlns:a16="http://schemas.microsoft.com/office/drawing/2014/main" id="{D5BB1899-082A-4B4C-9FCF-62521589FABF}"/>
            </a:ext>
          </a:extLst>
        </xdr:cNvPr>
        <xdr:cNvCxnSpPr/>
      </xdr:nvCxnSpPr>
      <xdr:spPr>
        <a:xfrm>
          <a:off x="4546600" y="1484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4" name="【公営住宅】&#10;有形固定資産減価償却率最大値テキスト">
          <a:extLst>
            <a:ext uri="{FF2B5EF4-FFF2-40B4-BE49-F238E27FC236}">
              <a16:creationId xmlns:a16="http://schemas.microsoft.com/office/drawing/2014/main" id="{0F258328-CC5A-4194-B5F2-A5C82B8163D1}"/>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5" name="直線コネクタ 274">
          <a:extLst>
            <a:ext uri="{FF2B5EF4-FFF2-40B4-BE49-F238E27FC236}">
              <a16:creationId xmlns:a16="http://schemas.microsoft.com/office/drawing/2014/main" id="{327E52CA-B40D-440E-A1D7-D1795C453D04}"/>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5732</xdr:rowOff>
    </xdr:from>
    <xdr:ext cx="405111" cy="259045"/>
    <xdr:sp macro="" textlink="">
      <xdr:nvSpPr>
        <xdr:cNvPr id="276" name="【公営住宅】&#10;有形固定資産減価償却率平均値テキスト">
          <a:extLst>
            <a:ext uri="{FF2B5EF4-FFF2-40B4-BE49-F238E27FC236}">
              <a16:creationId xmlns:a16="http://schemas.microsoft.com/office/drawing/2014/main" id="{D96D50A2-9B75-4325-96A3-B2B874D136E2}"/>
            </a:ext>
          </a:extLst>
        </xdr:cNvPr>
        <xdr:cNvSpPr txBox="1"/>
      </xdr:nvSpPr>
      <xdr:spPr>
        <a:xfrm>
          <a:off x="4673600" y="138931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277" name="フローチャート: 判断 276">
          <a:extLst>
            <a:ext uri="{FF2B5EF4-FFF2-40B4-BE49-F238E27FC236}">
              <a16:creationId xmlns:a16="http://schemas.microsoft.com/office/drawing/2014/main" id="{916650C8-07C3-4733-8444-50BA50DDDBCC}"/>
            </a:ext>
          </a:extLst>
        </xdr:cNvPr>
        <xdr:cNvSpPr/>
      </xdr:nvSpPr>
      <xdr:spPr>
        <a:xfrm>
          <a:off x="45847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xdr:rowOff>
    </xdr:from>
    <xdr:to>
      <xdr:col>20</xdr:col>
      <xdr:colOff>38100</xdr:colOff>
      <xdr:row>81</xdr:row>
      <xdr:rowOff>106045</xdr:rowOff>
    </xdr:to>
    <xdr:sp macro="" textlink="">
      <xdr:nvSpPr>
        <xdr:cNvPr id="278" name="フローチャート: 判断 277">
          <a:extLst>
            <a:ext uri="{FF2B5EF4-FFF2-40B4-BE49-F238E27FC236}">
              <a16:creationId xmlns:a16="http://schemas.microsoft.com/office/drawing/2014/main" id="{DDC07CC0-FF66-48A6-9842-DD614FB20045}"/>
            </a:ext>
          </a:extLst>
        </xdr:cNvPr>
        <xdr:cNvSpPr/>
      </xdr:nvSpPr>
      <xdr:spPr>
        <a:xfrm>
          <a:off x="37465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19686</xdr:rowOff>
    </xdr:from>
    <xdr:to>
      <xdr:col>15</xdr:col>
      <xdr:colOff>101600</xdr:colOff>
      <xdr:row>81</xdr:row>
      <xdr:rowOff>121286</xdr:rowOff>
    </xdr:to>
    <xdr:sp macro="" textlink="">
      <xdr:nvSpPr>
        <xdr:cNvPr id="279" name="フローチャート: 判断 278">
          <a:extLst>
            <a:ext uri="{FF2B5EF4-FFF2-40B4-BE49-F238E27FC236}">
              <a16:creationId xmlns:a16="http://schemas.microsoft.com/office/drawing/2014/main" id="{609B201B-4CC6-4ED5-8CB1-5CDCC431EA61}"/>
            </a:ext>
          </a:extLst>
        </xdr:cNvPr>
        <xdr:cNvSpPr/>
      </xdr:nvSpPr>
      <xdr:spPr>
        <a:xfrm>
          <a:off x="2857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143511</xdr:rowOff>
    </xdr:from>
    <xdr:to>
      <xdr:col>10</xdr:col>
      <xdr:colOff>165100</xdr:colOff>
      <xdr:row>81</xdr:row>
      <xdr:rowOff>73661</xdr:rowOff>
    </xdr:to>
    <xdr:sp macro="" textlink="">
      <xdr:nvSpPr>
        <xdr:cNvPr id="280" name="フローチャート: 判断 279">
          <a:extLst>
            <a:ext uri="{FF2B5EF4-FFF2-40B4-BE49-F238E27FC236}">
              <a16:creationId xmlns:a16="http://schemas.microsoft.com/office/drawing/2014/main" id="{A5D8677E-F680-4FB6-ADC9-7C681548139E}"/>
            </a:ext>
          </a:extLst>
        </xdr:cNvPr>
        <xdr:cNvSpPr/>
      </xdr:nvSpPr>
      <xdr:spPr>
        <a:xfrm>
          <a:off x="1968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5059E36-E0F0-43AC-BDBD-62533DA8E86C}"/>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6053FF9D-4E1B-45DB-AC3F-EB3A366D5755}"/>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3" name="テキスト ボックス 282">
          <a:extLst>
            <a:ext uri="{FF2B5EF4-FFF2-40B4-BE49-F238E27FC236}">
              <a16:creationId xmlns:a16="http://schemas.microsoft.com/office/drawing/2014/main" id="{01B03873-3798-4A34-906D-77CFB094245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4" name="テキスト ボックス 283">
          <a:extLst>
            <a:ext uri="{FF2B5EF4-FFF2-40B4-BE49-F238E27FC236}">
              <a16:creationId xmlns:a16="http://schemas.microsoft.com/office/drawing/2014/main" id="{C43E9347-BC43-46D6-A743-A6FD75BB4994}"/>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5" name="テキスト ボックス 284">
          <a:extLst>
            <a:ext uri="{FF2B5EF4-FFF2-40B4-BE49-F238E27FC236}">
              <a16:creationId xmlns:a16="http://schemas.microsoft.com/office/drawing/2014/main" id="{82FA0FB0-3F5C-46B1-B153-D7BEF041C0F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156845</xdr:rowOff>
    </xdr:from>
    <xdr:to>
      <xdr:col>24</xdr:col>
      <xdr:colOff>114300</xdr:colOff>
      <xdr:row>80</xdr:row>
      <xdr:rowOff>86995</xdr:rowOff>
    </xdr:to>
    <xdr:sp macro="" textlink="">
      <xdr:nvSpPr>
        <xdr:cNvPr id="286" name="楕円 285">
          <a:extLst>
            <a:ext uri="{FF2B5EF4-FFF2-40B4-BE49-F238E27FC236}">
              <a16:creationId xmlns:a16="http://schemas.microsoft.com/office/drawing/2014/main" id="{C7C5B1C4-EEFD-484B-B94E-5BD97189B19E}"/>
            </a:ext>
          </a:extLst>
        </xdr:cNvPr>
        <xdr:cNvSpPr/>
      </xdr:nvSpPr>
      <xdr:spPr>
        <a:xfrm>
          <a:off x="45847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8272</xdr:rowOff>
    </xdr:from>
    <xdr:ext cx="405111" cy="259045"/>
    <xdr:sp macro="" textlink="">
      <xdr:nvSpPr>
        <xdr:cNvPr id="287" name="【公営住宅】&#10;有形固定資産減価償却率該当値テキスト">
          <a:extLst>
            <a:ext uri="{FF2B5EF4-FFF2-40B4-BE49-F238E27FC236}">
              <a16:creationId xmlns:a16="http://schemas.microsoft.com/office/drawing/2014/main" id="{99D5718E-FC98-4763-A12A-C3649835C127}"/>
            </a:ext>
          </a:extLst>
        </xdr:cNvPr>
        <xdr:cNvSpPr txBox="1"/>
      </xdr:nvSpPr>
      <xdr:spPr>
        <a:xfrm>
          <a:off x="4673600" y="1355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21589</xdr:rowOff>
    </xdr:from>
    <xdr:to>
      <xdr:col>20</xdr:col>
      <xdr:colOff>38100</xdr:colOff>
      <xdr:row>80</xdr:row>
      <xdr:rowOff>123189</xdr:rowOff>
    </xdr:to>
    <xdr:sp macro="" textlink="">
      <xdr:nvSpPr>
        <xdr:cNvPr id="288" name="楕円 287">
          <a:extLst>
            <a:ext uri="{FF2B5EF4-FFF2-40B4-BE49-F238E27FC236}">
              <a16:creationId xmlns:a16="http://schemas.microsoft.com/office/drawing/2014/main" id="{AA18BA3A-7FC1-4AFB-B8C2-A9E755AE0E3D}"/>
            </a:ext>
          </a:extLst>
        </xdr:cNvPr>
        <xdr:cNvSpPr/>
      </xdr:nvSpPr>
      <xdr:spPr>
        <a:xfrm>
          <a:off x="3746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36195</xdr:rowOff>
    </xdr:from>
    <xdr:to>
      <xdr:col>24</xdr:col>
      <xdr:colOff>63500</xdr:colOff>
      <xdr:row>80</xdr:row>
      <xdr:rowOff>72389</xdr:rowOff>
    </xdr:to>
    <xdr:cxnSp macro="">
      <xdr:nvCxnSpPr>
        <xdr:cNvPr id="289" name="直線コネクタ 288">
          <a:extLst>
            <a:ext uri="{FF2B5EF4-FFF2-40B4-BE49-F238E27FC236}">
              <a16:creationId xmlns:a16="http://schemas.microsoft.com/office/drawing/2014/main" id="{3240321B-AED2-4968-B798-9BEE033E2228}"/>
            </a:ext>
          </a:extLst>
        </xdr:cNvPr>
        <xdr:cNvCxnSpPr/>
      </xdr:nvCxnSpPr>
      <xdr:spPr>
        <a:xfrm flipV="1">
          <a:off x="3797300" y="13752195"/>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46355</xdr:rowOff>
    </xdr:from>
    <xdr:to>
      <xdr:col>15</xdr:col>
      <xdr:colOff>101600</xdr:colOff>
      <xdr:row>80</xdr:row>
      <xdr:rowOff>147955</xdr:rowOff>
    </xdr:to>
    <xdr:sp macro="" textlink="">
      <xdr:nvSpPr>
        <xdr:cNvPr id="290" name="楕円 289">
          <a:extLst>
            <a:ext uri="{FF2B5EF4-FFF2-40B4-BE49-F238E27FC236}">
              <a16:creationId xmlns:a16="http://schemas.microsoft.com/office/drawing/2014/main" id="{B06C9EC9-63BB-4015-8B50-3FF8784FDF14}"/>
            </a:ext>
          </a:extLst>
        </xdr:cNvPr>
        <xdr:cNvSpPr/>
      </xdr:nvSpPr>
      <xdr:spPr>
        <a:xfrm>
          <a:off x="2857500" y="1376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72389</xdr:rowOff>
    </xdr:from>
    <xdr:to>
      <xdr:col>19</xdr:col>
      <xdr:colOff>177800</xdr:colOff>
      <xdr:row>80</xdr:row>
      <xdr:rowOff>97155</xdr:rowOff>
    </xdr:to>
    <xdr:cxnSp macro="">
      <xdr:nvCxnSpPr>
        <xdr:cNvPr id="291" name="直線コネクタ 290">
          <a:extLst>
            <a:ext uri="{FF2B5EF4-FFF2-40B4-BE49-F238E27FC236}">
              <a16:creationId xmlns:a16="http://schemas.microsoft.com/office/drawing/2014/main" id="{A42A0682-B19A-4D66-B26A-01D67C27687A}"/>
            </a:ext>
          </a:extLst>
        </xdr:cNvPr>
        <xdr:cNvCxnSpPr/>
      </xdr:nvCxnSpPr>
      <xdr:spPr>
        <a:xfrm flipV="1">
          <a:off x="2908300" y="137883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84455</xdr:rowOff>
    </xdr:from>
    <xdr:to>
      <xdr:col>10</xdr:col>
      <xdr:colOff>165100</xdr:colOff>
      <xdr:row>81</xdr:row>
      <xdr:rowOff>14605</xdr:rowOff>
    </xdr:to>
    <xdr:sp macro="" textlink="">
      <xdr:nvSpPr>
        <xdr:cNvPr id="292" name="楕円 291">
          <a:extLst>
            <a:ext uri="{FF2B5EF4-FFF2-40B4-BE49-F238E27FC236}">
              <a16:creationId xmlns:a16="http://schemas.microsoft.com/office/drawing/2014/main" id="{C13E9173-691B-473D-A243-81B77226FE11}"/>
            </a:ext>
          </a:extLst>
        </xdr:cNvPr>
        <xdr:cNvSpPr/>
      </xdr:nvSpPr>
      <xdr:spPr>
        <a:xfrm>
          <a:off x="1968500" y="1380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97155</xdr:rowOff>
    </xdr:from>
    <xdr:to>
      <xdr:col>15</xdr:col>
      <xdr:colOff>50800</xdr:colOff>
      <xdr:row>80</xdr:row>
      <xdr:rowOff>135255</xdr:rowOff>
    </xdr:to>
    <xdr:cxnSp macro="">
      <xdr:nvCxnSpPr>
        <xdr:cNvPr id="293" name="直線コネクタ 292">
          <a:extLst>
            <a:ext uri="{FF2B5EF4-FFF2-40B4-BE49-F238E27FC236}">
              <a16:creationId xmlns:a16="http://schemas.microsoft.com/office/drawing/2014/main" id="{9B46E32F-5A1C-4D83-968F-8334267621E5}"/>
            </a:ext>
          </a:extLst>
        </xdr:cNvPr>
        <xdr:cNvCxnSpPr/>
      </xdr:nvCxnSpPr>
      <xdr:spPr>
        <a:xfrm flipV="1">
          <a:off x="2019300" y="138131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97172</xdr:rowOff>
    </xdr:from>
    <xdr:ext cx="405111" cy="259045"/>
    <xdr:sp macro="" textlink="">
      <xdr:nvSpPr>
        <xdr:cNvPr id="294" name="n_1aveValue【公営住宅】&#10;有形固定資産減価償却率">
          <a:extLst>
            <a:ext uri="{FF2B5EF4-FFF2-40B4-BE49-F238E27FC236}">
              <a16:creationId xmlns:a16="http://schemas.microsoft.com/office/drawing/2014/main" id="{23833E6E-7CB1-4684-9728-4F4C16AFF5B8}"/>
            </a:ext>
          </a:extLst>
        </xdr:cNvPr>
        <xdr:cNvSpPr txBox="1"/>
      </xdr:nvSpPr>
      <xdr:spPr>
        <a:xfrm>
          <a:off x="3582044" y="13984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112413</xdr:rowOff>
    </xdr:from>
    <xdr:ext cx="405111" cy="259045"/>
    <xdr:sp macro="" textlink="">
      <xdr:nvSpPr>
        <xdr:cNvPr id="295" name="n_2aveValue【公営住宅】&#10;有形固定資産減価償却率">
          <a:extLst>
            <a:ext uri="{FF2B5EF4-FFF2-40B4-BE49-F238E27FC236}">
              <a16:creationId xmlns:a16="http://schemas.microsoft.com/office/drawing/2014/main" id="{1BA4F519-53B0-442E-A1D1-EF4CBBF6F1F6}"/>
            </a:ext>
          </a:extLst>
        </xdr:cNvPr>
        <xdr:cNvSpPr txBox="1"/>
      </xdr:nvSpPr>
      <xdr:spPr>
        <a:xfrm>
          <a:off x="2705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64788</xdr:rowOff>
    </xdr:from>
    <xdr:ext cx="405111" cy="259045"/>
    <xdr:sp macro="" textlink="">
      <xdr:nvSpPr>
        <xdr:cNvPr id="296" name="n_3aveValue【公営住宅】&#10;有形固定資産減価償却率">
          <a:extLst>
            <a:ext uri="{FF2B5EF4-FFF2-40B4-BE49-F238E27FC236}">
              <a16:creationId xmlns:a16="http://schemas.microsoft.com/office/drawing/2014/main" id="{674BFDD4-CD74-45B8-9159-12747478B2CF}"/>
            </a:ext>
          </a:extLst>
        </xdr:cNvPr>
        <xdr:cNvSpPr txBox="1"/>
      </xdr:nvSpPr>
      <xdr:spPr>
        <a:xfrm>
          <a:off x="1816744" y="1395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139716</xdr:rowOff>
    </xdr:from>
    <xdr:ext cx="405111" cy="259045"/>
    <xdr:sp macro="" textlink="">
      <xdr:nvSpPr>
        <xdr:cNvPr id="297" name="n_1mainValue【公営住宅】&#10;有形固定資産減価償却率">
          <a:extLst>
            <a:ext uri="{FF2B5EF4-FFF2-40B4-BE49-F238E27FC236}">
              <a16:creationId xmlns:a16="http://schemas.microsoft.com/office/drawing/2014/main" id="{F4323853-1153-43E4-8C5A-25CEBE367D7E}"/>
            </a:ext>
          </a:extLst>
        </xdr:cNvPr>
        <xdr:cNvSpPr txBox="1"/>
      </xdr:nvSpPr>
      <xdr:spPr>
        <a:xfrm>
          <a:off x="35820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164482</xdr:rowOff>
    </xdr:from>
    <xdr:ext cx="405111" cy="259045"/>
    <xdr:sp macro="" textlink="">
      <xdr:nvSpPr>
        <xdr:cNvPr id="298" name="n_2mainValue【公営住宅】&#10;有形固定資産減価償却率">
          <a:extLst>
            <a:ext uri="{FF2B5EF4-FFF2-40B4-BE49-F238E27FC236}">
              <a16:creationId xmlns:a16="http://schemas.microsoft.com/office/drawing/2014/main" id="{3111F032-3A7B-4DCB-A5F6-552F36EC86F5}"/>
            </a:ext>
          </a:extLst>
        </xdr:cNvPr>
        <xdr:cNvSpPr txBox="1"/>
      </xdr:nvSpPr>
      <xdr:spPr>
        <a:xfrm>
          <a:off x="2705744" y="1353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31132</xdr:rowOff>
    </xdr:from>
    <xdr:ext cx="405111" cy="259045"/>
    <xdr:sp macro="" textlink="">
      <xdr:nvSpPr>
        <xdr:cNvPr id="299" name="n_3mainValue【公営住宅】&#10;有形固定資産減価償却率">
          <a:extLst>
            <a:ext uri="{FF2B5EF4-FFF2-40B4-BE49-F238E27FC236}">
              <a16:creationId xmlns:a16="http://schemas.microsoft.com/office/drawing/2014/main" id="{9EDA9D07-0824-4414-9398-75D48706E9A1}"/>
            </a:ext>
          </a:extLst>
        </xdr:cNvPr>
        <xdr:cNvSpPr txBox="1"/>
      </xdr:nvSpPr>
      <xdr:spPr>
        <a:xfrm>
          <a:off x="1816744" y="1357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a:extLst>
            <a:ext uri="{FF2B5EF4-FFF2-40B4-BE49-F238E27FC236}">
              <a16:creationId xmlns:a16="http://schemas.microsoft.com/office/drawing/2014/main" id="{D733990E-E1E9-4E7D-A8D9-4083A03142B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a:extLst>
            <a:ext uri="{FF2B5EF4-FFF2-40B4-BE49-F238E27FC236}">
              <a16:creationId xmlns:a16="http://schemas.microsoft.com/office/drawing/2014/main" id="{521E82D1-FC60-415C-AF8A-7754A8A10B7B}"/>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a:extLst>
            <a:ext uri="{FF2B5EF4-FFF2-40B4-BE49-F238E27FC236}">
              <a16:creationId xmlns:a16="http://schemas.microsoft.com/office/drawing/2014/main" id="{590EF7FC-F53A-4457-88B7-48BF5042B05F}"/>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a:extLst>
            <a:ext uri="{FF2B5EF4-FFF2-40B4-BE49-F238E27FC236}">
              <a16:creationId xmlns:a16="http://schemas.microsoft.com/office/drawing/2014/main" id="{6D973A39-6652-4F54-BA5B-AFBA24B584F7}"/>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a:extLst>
            <a:ext uri="{FF2B5EF4-FFF2-40B4-BE49-F238E27FC236}">
              <a16:creationId xmlns:a16="http://schemas.microsoft.com/office/drawing/2014/main" id="{CA11FC58-9647-4606-B9BD-45B1712BF55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a:extLst>
            <a:ext uri="{FF2B5EF4-FFF2-40B4-BE49-F238E27FC236}">
              <a16:creationId xmlns:a16="http://schemas.microsoft.com/office/drawing/2014/main" id="{3611251E-56BA-4FAA-8F9B-6378C01689B2}"/>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a:extLst>
            <a:ext uri="{FF2B5EF4-FFF2-40B4-BE49-F238E27FC236}">
              <a16:creationId xmlns:a16="http://schemas.microsoft.com/office/drawing/2014/main" id="{468E42A9-1A91-4178-8091-C06227D41A8A}"/>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a:extLst>
            <a:ext uri="{FF2B5EF4-FFF2-40B4-BE49-F238E27FC236}">
              <a16:creationId xmlns:a16="http://schemas.microsoft.com/office/drawing/2014/main" id="{0951A668-1993-4F5A-907D-E40CF50785F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a:extLst>
            <a:ext uri="{FF2B5EF4-FFF2-40B4-BE49-F238E27FC236}">
              <a16:creationId xmlns:a16="http://schemas.microsoft.com/office/drawing/2014/main" id="{A987F174-F64A-4AAA-B6B6-603C4A40D0E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a:extLst>
            <a:ext uri="{FF2B5EF4-FFF2-40B4-BE49-F238E27FC236}">
              <a16:creationId xmlns:a16="http://schemas.microsoft.com/office/drawing/2014/main" id="{EB9AD46F-9B5F-4A0A-A3CE-8B766C5C51E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10" name="直線コネクタ 309">
          <a:extLst>
            <a:ext uri="{FF2B5EF4-FFF2-40B4-BE49-F238E27FC236}">
              <a16:creationId xmlns:a16="http://schemas.microsoft.com/office/drawing/2014/main" id="{D02D3D5C-CFE4-4BF3-9AC9-49A09F3D883E}"/>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1" name="テキスト ボックス 310">
          <a:extLst>
            <a:ext uri="{FF2B5EF4-FFF2-40B4-BE49-F238E27FC236}">
              <a16:creationId xmlns:a16="http://schemas.microsoft.com/office/drawing/2014/main" id="{BE994A82-8E7D-4BFE-88F8-BD13D3F75A1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2" name="直線コネクタ 311">
          <a:extLst>
            <a:ext uri="{FF2B5EF4-FFF2-40B4-BE49-F238E27FC236}">
              <a16:creationId xmlns:a16="http://schemas.microsoft.com/office/drawing/2014/main" id="{4B5FEE26-79CD-4B00-8F02-907C27BC4FAC}"/>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3" name="テキスト ボックス 312">
          <a:extLst>
            <a:ext uri="{FF2B5EF4-FFF2-40B4-BE49-F238E27FC236}">
              <a16:creationId xmlns:a16="http://schemas.microsoft.com/office/drawing/2014/main" id="{E49EAFA7-4758-46E8-9133-86F2442AEC97}"/>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4" name="直線コネクタ 313">
          <a:extLst>
            <a:ext uri="{FF2B5EF4-FFF2-40B4-BE49-F238E27FC236}">
              <a16:creationId xmlns:a16="http://schemas.microsoft.com/office/drawing/2014/main" id="{CCF47C3C-9F9F-48F1-9A27-5934192BA3E8}"/>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5" name="テキスト ボックス 314">
          <a:extLst>
            <a:ext uri="{FF2B5EF4-FFF2-40B4-BE49-F238E27FC236}">
              <a16:creationId xmlns:a16="http://schemas.microsoft.com/office/drawing/2014/main" id="{5E78BA21-757C-4DAF-B7F9-B53EDB2AD5B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6" name="直線コネクタ 315">
          <a:extLst>
            <a:ext uri="{FF2B5EF4-FFF2-40B4-BE49-F238E27FC236}">
              <a16:creationId xmlns:a16="http://schemas.microsoft.com/office/drawing/2014/main" id="{6F6FDA84-0637-4E62-81E1-41B7491AEE47}"/>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7" name="テキスト ボックス 316">
          <a:extLst>
            <a:ext uri="{FF2B5EF4-FFF2-40B4-BE49-F238E27FC236}">
              <a16:creationId xmlns:a16="http://schemas.microsoft.com/office/drawing/2014/main" id="{7955B34A-C29B-40F3-A06D-0E0D51C6BF9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8" name="直線コネクタ 317">
          <a:extLst>
            <a:ext uri="{FF2B5EF4-FFF2-40B4-BE49-F238E27FC236}">
              <a16:creationId xmlns:a16="http://schemas.microsoft.com/office/drawing/2014/main" id="{CA2DD1E0-D87B-496D-BA82-52A1F7C2CC5D}"/>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9" name="テキスト ボックス 318">
          <a:extLst>
            <a:ext uri="{FF2B5EF4-FFF2-40B4-BE49-F238E27FC236}">
              <a16:creationId xmlns:a16="http://schemas.microsoft.com/office/drawing/2014/main" id="{2D7E52D7-EBC8-4371-94CA-B5ED36209F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0" name="【公営住宅】&#10;一人当たり面積グラフ枠">
          <a:extLst>
            <a:ext uri="{FF2B5EF4-FFF2-40B4-BE49-F238E27FC236}">
              <a16:creationId xmlns:a16="http://schemas.microsoft.com/office/drawing/2014/main" id="{1A6BE0F7-E15E-4982-BA33-52A0E9B86DFC}"/>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85649</xdr:rowOff>
    </xdr:from>
    <xdr:to>
      <xdr:col>54</xdr:col>
      <xdr:colOff>189865</xdr:colOff>
      <xdr:row>86</xdr:row>
      <xdr:rowOff>11125</xdr:rowOff>
    </xdr:to>
    <xdr:cxnSp macro="">
      <xdr:nvCxnSpPr>
        <xdr:cNvPr id="321" name="直線コネクタ 320">
          <a:extLst>
            <a:ext uri="{FF2B5EF4-FFF2-40B4-BE49-F238E27FC236}">
              <a16:creationId xmlns:a16="http://schemas.microsoft.com/office/drawing/2014/main" id="{D675EFC4-4B40-4676-A09D-3F07A275F46C}"/>
            </a:ext>
          </a:extLst>
        </xdr:cNvPr>
        <xdr:cNvCxnSpPr/>
      </xdr:nvCxnSpPr>
      <xdr:spPr>
        <a:xfrm flipV="1">
          <a:off x="10476865" y="13287299"/>
          <a:ext cx="0" cy="146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14952</xdr:rowOff>
    </xdr:from>
    <xdr:ext cx="469744" cy="259045"/>
    <xdr:sp macro="" textlink="">
      <xdr:nvSpPr>
        <xdr:cNvPr id="322" name="【公営住宅】&#10;一人当たり面積最小値テキスト">
          <a:extLst>
            <a:ext uri="{FF2B5EF4-FFF2-40B4-BE49-F238E27FC236}">
              <a16:creationId xmlns:a16="http://schemas.microsoft.com/office/drawing/2014/main" id="{F07677C2-9847-4168-B0E8-2C3A1E50AFC2}"/>
            </a:ext>
          </a:extLst>
        </xdr:cNvPr>
        <xdr:cNvSpPr txBox="1"/>
      </xdr:nvSpPr>
      <xdr:spPr>
        <a:xfrm>
          <a:off x="10515600" y="1475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xdr:rowOff>
    </xdr:from>
    <xdr:to>
      <xdr:col>55</xdr:col>
      <xdr:colOff>88900</xdr:colOff>
      <xdr:row>86</xdr:row>
      <xdr:rowOff>11125</xdr:rowOff>
    </xdr:to>
    <xdr:cxnSp macro="">
      <xdr:nvCxnSpPr>
        <xdr:cNvPr id="323" name="直線コネクタ 322">
          <a:extLst>
            <a:ext uri="{FF2B5EF4-FFF2-40B4-BE49-F238E27FC236}">
              <a16:creationId xmlns:a16="http://schemas.microsoft.com/office/drawing/2014/main" id="{C9138EBA-0D7D-4F97-9441-1C98A0D76CD5}"/>
            </a:ext>
          </a:extLst>
        </xdr:cNvPr>
        <xdr:cNvCxnSpPr/>
      </xdr:nvCxnSpPr>
      <xdr:spPr>
        <a:xfrm>
          <a:off x="10388600" y="14755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32326</xdr:rowOff>
    </xdr:from>
    <xdr:ext cx="469744" cy="259045"/>
    <xdr:sp macro="" textlink="">
      <xdr:nvSpPr>
        <xdr:cNvPr id="324" name="【公営住宅】&#10;一人当たり面積最大値テキスト">
          <a:extLst>
            <a:ext uri="{FF2B5EF4-FFF2-40B4-BE49-F238E27FC236}">
              <a16:creationId xmlns:a16="http://schemas.microsoft.com/office/drawing/2014/main" id="{D81839B3-F383-4B15-AF28-58171C722D83}"/>
            </a:ext>
          </a:extLst>
        </xdr:cNvPr>
        <xdr:cNvSpPr txBox="1"/>
      </xdr:nvSpPr>
      <xdr:spPr>
        <a:xfrm>
          <a:off x="10515600" y="1306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85649</xdr:rowOff>
    </xdr:from>
    <xdr:to>
      <xdr:col>55</xdr:col>
      <xdr:colOff>88900</xdr:colOff>
      <xdr:row>77</xdr:row>
      <xdr:rowOff>85649</xdr:rowOff>
    </xdr:to>
    <xdr:cxnSp macro="">
      <xdr:nvCxnSpPr>
        <xdr:cNvPr id="325" name="直線コネクタ 324">
          <a:extLst>
            <a:ext uri="{FF2B5EF4-FFF2-40B4-BE49-F238E27FC236}">
              <a16:creationId xmlns:a16="http://schemas.microsoft.com/office/drawing/2014/main" id="{28A793EE-F213-4BBD-AD38-F9A6B59340D2}"/>
            </a:ext>
          </a:extLst>
        </xdr:cNvPr>
        <xdr:cNvCxnSpPr/>
      </xdr:nvCxnSpPr>
      <xdr:spPr>
        <a:xfrm>
          <a:off x="10388600" y="1328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15663</xdr:rowOff>
    </xdr:from>
    <xdr:ext cx="469744" cy="259045"/>
    <xdr:sp macro="" textlink="">
      <xdr:nvSpPr>
        <xdr:cNvPr id="326" name="【公営住宅】&#10;一人当たり面積平均値テキスト">
          <a:extLst>
            <a:ext uri="{FF2B5EF4-FFF2-40B4-BE49-F238E27FC236}">
              <a16:creationId xmlns:a16="http://schemas.microsoft.com/office/drawing/2014/main" id="{D1D31F2E-C918-4042-AE09-3A89B04B1653}"/>
            </a:ext>
          </a:extLst>
        </xdr:cNvPr>
        <xdr:cNvSpPr txBox="1"/>
      </xdr:nvSpPr>
      <xdr:spPr>
        <a:xfrm>
          <a:off x="10515600" y="14074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164236</xdr:rowOff>
    </xdr:from>
    <xdr:to>
      <xdr:col>55</xdr:col>
      <xdr:colOff>50800</xdr:colOff>
      <xdr:row>83</xdr:row>
      <xdr:rowOff>94386</xdr:rowOff>
    </xdr:to>
    <xdr:sp macro="" textlink="">
      <xdr:nvSpPr>
        <xdr:cNvPr id="327" name="フローチャート: 判断 326">
          <a:extLst>
            <a:ext uri="{FF2B5EF4-FFF2-40B4-BE49-F238E27FC236}">
              <a16:creationId xmlns:a16="http://schemas.microsoft.com/office/drawing/2014/main" id="{2E143478-8B83-4AD3-9270-F57C75BEB0DC}"/>
            </a:ext>
          </a:extLst>
        </xdr:cNvPr>
        <xdr:cNvSpPr/>
      </xdr:nvSpPr>
      <xdr:spPr>
        <a:xfrm>
          <a:off x="10426700" y="1422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108001</xdr:rowOff>
    </xdr:from>
    <xdr:to>
      <xdr:col>50</xdr:col>
      <xdr:colOff>165100</xdr:colOff>
      <xdr:row>83</xdr:row>
      <xdr:rowOff>38151</xdr:rowOff>
    </xdr:to>
    <xdr:sp macro="" textlink="">
      <xdr:nvSpPr>
        <xdr:cNvPr id="328" name="フローチャート: 判断 327">
          <a:extLst>
            <a:ext uri="{FF2B5EF4-FFF2-40B4-BE49-F238E27FC236}">
              <a16:creationId xmlns:a16="http://schemas.microsoft.com/office/drawing/2014/main" id="{A63392AE-6CE8-4078-BA13-40A491E695E7}"/>
            </a:ext>
          </a:extLst>
        </xdr:cNvPr>
        <xdr:cNvSpPr/>
      </xdr:nvSpPr>
      <xdr:spPr>
        <a:xfrm>
          <a:off x="9588500" y="1416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59995</xdr:rowOff>
    </xdr:from>
    <xdr:to>
      <xdr:col>46</xdr:col>
      <xdr:colOff>38100</xdr:colOff>
      <xdr:row>82</xdr:row>
      <xdr:rowOff>161595</xdr:rowOff>
    </xdr:to>
    <xdr:sp macro="" textlink="">
      <xdr:nvSpPr>
        <xdr:cNvPr id="329" name="フローチャート: 判断 328">
          <a:extLst>
            <a:ext uri="{FF2B5EF4-FFF2-40B4-BE49-F238E27FC236}">
              <a16:creationId xmlns:a16="http://schemas.microsoft.com/office/drawing/2014/main" id="{0AB000FC-C206-4384-85D2-588BEDE3CAB8}"/>
            </a:ext>
          </a:extLst>
        </xdr:cNvPr>
        <xdr:cNvSpPr/>
      </xdr:nvSpPr>
      <xdr:spPr>
        <a:xfrm>
          <a:off x="8699500" y="1411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69138</xdr:rowOff>
    </xdr:from>
    <xdr:to>
      <xdr:col>41</xdr:col>
      <xdr:colOff>101600</xdr:colOff>
      <xdr:row>81</xdr:row>
      <xdr:rowOff>170738</xdr:rowOff>
    </xdr:to>
    <xdr:sp macro="" textlink="">
      <xdr:nvSpPr>
        <xdr:cNvPr id="330" name="フローチャート: 判断 329">
          <a:extLst>
            <a:ext uri="{FF2B5EF4-FFF2-40B4-BE49-F238E27FC236}">
              <a16:creationId xmlns:a16="http://schemas.microsoft.com/office/drawing/2014/main" id="{2FA6E02C-F24D-47D0-B302-BD532A3CDFBB}"/>
            </a:ext>
          </a:extLst>
        </xdr:cNvPr>
        <xdr:cNvSpPr/>
      </xdr:nvSpPr>
      <xdr:spPr>
        <a:xfrm>
          <a:off x="7810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332B9B4C-9FC4-4883-8079-2AD1C16FCF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DB16B939-A6AF-434A-BAA2-446F638AECB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999D7CF8-D40C-46EA-9864-8CC406E9C24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3F756710-C08F-4F63-BD01-2D7F5B92CFD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5" name="テキスト ボックス 334">
          <a:extLst>
            <a:ext uri="{FF2B5EF4-FFF2-40B4-BE49-F238E27FC236}">
              <a16:creationId xmlns:a16="http://schemas.microsoft.com/office/drawing/2014/main" id="{3C11ACC9-76B9-497E-B298-2DC4C7BA7A1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97028</xdr:rowOff>
    </xdr:from>
    <xdr:to>
      <xdr:col>55</xdr:col>
      <xdr:colOff>50800</xdr:colOff>
      <xdr:row>84</xdr:row>
      <xdr:rowOff>27178</xdr:rowOff>
    </xdr:to>
    <xdr:sp macro="" textlink="">
      <xdr:nvSpPr>
        <xdr:cNvPr id="336" name="楕円 335">
          <a:extLst>
            <a:ext uri="{FF2B5EF4-FFF2-40B4-BE49-F238E27FC236}">
              <a16:creationId xmlns:a16="http://schemas.microsoft.com/office/drawing/2014/main" id="{898B8B5C-F70D-4B90-8316-6546506ECF3D}"/>
            </a:ext>
          </a:extLst>
        </xdr:cNvPr>
        <xdr:cNvSpPr/>
      </xdr:nvSpPr>
      <xdr:spPr>
        <a:xfrm>
          <a:off x="104267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75455</xdr:rowOff>
    </xdr:from>
    <xdr:ext cx="469744" cy="259045"/>
    <xdr:sp macro="" textlink="">
      <xdr:nvSpPr>
        <xdr:cNvPr id="337" name="【公営住宅】&#10;一人当たり面積該当値テキスト">
          <a:extLst>
            <a:ext uri="{FF2B5EF4-FFF2-40B4-BE49-F238E27FC236}">
              <a16:creationId xmlns:a16="http://schemas.microsoft.com/office/drawing/2014/main" id="{8B8F72A1-39D0-414B-848B-693683B34083}"/>
            </a:ext>
          </a:extLst>
        </xdr:cNvPr>
        <xdr:cNvSpPr txBox="1"/>
      </xdr:nvSpPr>
      <xdr:spPr>
        <a:xfrm>
          <a:off x="10515600" y="14305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97028</xdr:rowOff>
    </xdr:from>
    <xdr:to>
      <xdr:col>50</xdr:col>
      <xdr:colOff>165100</xdr:colOff>
      <xdr:row>84</xdr:row>
      <xdr:rowOff>27178</xdr:rowOff>
    </xdr:to>
    <xdr:sp macro="" textlink="">
      <xdr:nvSpPr>
        <xdr:cNvPr id="338" name="楕円 337">
          <a:extLst>
            <a:ext uri="{FF2B5EF4-FFF2-40B4-BE49-F238E27FC236}">
              <a16:creationId xmlns:a16="http://schemas.microsoft.com/office/drawing/2014/main" id="{32661F26-469D-4EDC-86A9-073DF918A805}"/>
            </a:ext>
          </a:extLst>
        </xdr:cNvPr>
        <xdr:cNvSpPr/>
      </xdr:nvSpPr>
      <xdr:spPr>
        <a:xfrm>
          <a:off x="9588500" y="1432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147828</xdr:rowOff>
    </xdr:from>
    <xdr:to>
      <xdr:col>55</xdr:col>
      <xdr:colOff>0</xdr:colOff>
      <xdr:row>83</xdr:row>
      <xdr:rowOff>147828</xdr:rowOff>
    </xdr:to>
    <xdr:cxnSp macro="">
      <xdr:nvCxnSpPr>
        <xdr:cNvPr id="339" name="直線コネクタ 338">
          <a:extLst>
            <a:ext uri="{FF2B5EF4-FFF2-40B4-BE49-F238E27FC236}">
              <a16:creationId xmlns:a16="http://schemas.microsoft.com/office/drawing/2014/main" id="{3B1306A0-CCB0-4E3B-804D-5E67B7C5885B}"/>
            </a:ext>
          </a:extLst>
        </xdr:cNvPr>
        <xdr:cNvCxnSpPr/>
      </xdr:nvCxnSpPr>
      <xdr:spPr>
        <a:xfrm>
          <a:off x="9639300" y="143781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96571</xdr:rowOff>
    </xdr:from>
    <xdr:to>
      <xdr:col>46</xdr:col>
      <xdr:colOff>38100</xdr:colOff>
      <xdr:row>84</xdr:row>
      <xdr:rowOff>26721</xdr:rowOff>
    </xdr:to>
    <xdr:sp macro="" textlink="">
      <xdr:nvSpPr>
        <xdr:cNvPr id="340" name="楕円 339">
          <a:extLst>
            <a:ext uri="{FF2B5EF4-FFF2-40B4-BE49-F238E27FC236}">
              <a16:creationId xmlns:a16="http://schemas.microsoft.com/office/drawing/2014/main" id="{F8FF4170-5EC6-46B0-9745-91DDC02ACA30}"/>
            </a:ext>
          </a:extLst>
        </xdr:cNvPr>
        <xdr:cNvSpPr/>
      </xdr:nvSpPr>
      <xdr:spPr>
        <a:xfrm>
          <a:off x="8699500" y="1432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147371</xdr:rowOff>
    </xdr:from>
    <xdr:to>
      <xdr:col>50</xdr:col>
      <xdr:colOff>114300</xdr:colOff>
      <xdr:row>83</xdr:row>
      <xdr:rowOff>147828</xdr:rowOff>
    </xdr:to>
    <xdr:cxnSp macro="">
      <xdr:nvCxnSpPr>
        <xdr:cNvPr id="341" name="直線コネクタ 340">
          <a:extLst>
            <a:ext uri="{FF2B5EF4-FFF2-40B4-BE49-F238E27FC236}">
              <a16:creationId xmlns:a16="http://schemas.microsoft.com/office/drawing/2014/main" id="{89FCE6A7-C276-4622-A83C-43EE6AE55EDB}"/>
            </a:ext>
          </a:extLst>
        </xdr:cNvPr>
        <xdr:cNvCxnSpPr/>
      </xdr:nvCxnSpPr>
      <xdr:spPr>
        <a:xfrm>
          <a:off x="8750300" y="1437772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98858</xdr:rowOff>
    </xdr:from>
    <xdr:to>
      <xdr:col>41</xdr:col>
      <xdr:colOff>101600</xdr:colOff>
      <xdr:row>84</xdr:row>
      <xdr:rowOff>29008</xdr:rowOff>
    </xdr:to>
    <xdr:sp macro="" textlink="">
      <xdr:nvSpPr>
        <xdr:cNvPr id="342" name="楕円 341">
          <a:extLst>
            <a:ext uri="{FF2B5EF4-FFF2-40B4-BE49-F238E27FC236}">
              <a16:creationId xmlns:a16="http://schemas.microsoft.com/office/drawing/2014/main" id="{70F16A58-4D20-4F36-A543-552F6DEAE6BC}"/>
            </a:ext>
          </a:extLst>
        </xdr:cNvPr>
        <xdr:cNvSpPr/>
      </xdr:nvSpPr>
      <xdr:spPr>
        <a:xfrm>
          <a:off x="7810500" y="1432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147371</xdr:rowOff>
    </xdr:from>
    <xdr:to>
      <xdr:col>45</xdr:col>
      <xdr:colOff>177800</xdr:colOff>
      <xdr:row>83</xdr:row>
      <xdr:rowOff>149658</xdr:rowOff>
    </xdr:to>
    <xdr:cxnSp macro="">
      <xdr:nvCxnSpPr>
        <xdr:cNvPr id="343" name="直線コネクタ 342">
          <a:extLst>
            <a:ext uri="{FF2B5EF4-FFF2-40B4-BE49-F238E27FC236}">
              <a16:creationId xmlns:a16="http://schemas.microsoft.com/office/drawing/2014/main" id="{0FE7D06B-48EA-42F3-99BA-B60B7059EC95}"/>
            </a:ext>
          </a:extLst>
        </xdr:cNvPr>
        <xdr:cNvCxnSpPr/>
      </xdr:nvCxnSpPr>
      <xdr:spPr>
        <a:xfrm flipV="1">
          <a:off x="7861300" y="14377721"/>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54678</xdr:rowOff>
    </xdr:from>
    <xdr:ext cx="469744" cy="259045"/>
    <xdr:sp macro="" textlink="">
      <xdr:nvSpPr>
        <xdr:cNvPr id="344" name="n_1aveValue【公営住宅】&#10;一人当たり面積">
          <a:extLst>
            <a:ext uri="{FF2B5EF4-FFF2-40B4-BE49-F238E27FC236}">
              <a16:creationId xmlns:a16="http://schemas.microsoft.com/office/drawing/2014/main" id="{B04BC7DA-91E7-4007-9DD3-5B023E0B6EAB}"/>
            </a:ext>
          </a:extLst>
        </xdr:cNvPr>
        <xdr:cNvSpPr txBox="1"/>
      </xdr:nvSpPr>
      <xdr:spPr>
        <a:xfrm>
          <a:off x="9391727" y="1394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6672</xdr:rowOff>
    </xdr:from>
    <xdr:ext cx="469744" cy="259045"/>
    <xdr:sp macro="" textlink="">
      <xdr:nvSpPr>
        <xdr:cNvPr id="345" name="n_2aveValue【公営住宅】&#10;一人当たり面積">
          <a:extLst>
            <a:ext uri="{FF2B5EF4-FFF2-40B4-BE49-F238E27FC236}">
              <a16:creationId xmlns:a16="http://schemas.microsoft.com/office/drawing/2014/main" id="{9607A547-73FD-4187-9C52-502FA31E1CD2}"/>
            </a:ext>
          </a:extLst>
        </xdr:cNvPr>
        <xdr:cNvSpPr txBox="1"/>
      </xdr:nvSpPr>
      <xdr:spPr>
        <a:xfrm>
          <a:off x="8515427" y="1389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15815</xdr:rowOff>
    </xdr:from>
    <xdr:ext cx="469744" cy="259045"/>
    <xdr:sp macro="" textlink="">
      <xdr:nvSpPr>
        <xdr:cNvPr id="346" name="n_3aveValue【公営住宅】&#10;一人当たり面積">
          <a:extLst>
            <a:ext uri="{FF2B5EF4-FFF2-40B4-BE49-F238E27FC236}">
              <a16:creationId xmlns:a16="http://schemas.microsoft.com/office/drawing/2014/main" id="{14A405FC-949F-4F4F-8016-C4330065F2C6}"/>
            </a:ext>
          </a:extLst>
        </xdr:cNvPr>
        <xdr:cNvSpPr txBox="1"/>
      </xdr:nvSpPr>
      <xdr:spPr>
        <a:xfrm>
          <a:off x="76264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18305</xdr:rowOff>
    </xdr:from>
    <xdr:ext cx="469744" cy="259045"/>
    <xdr:sp macro="" textlink="">
      <xdr:nvSpPr>
        <xdr:cNvPr id="347" name="n_1mainValue【公営住宅】&#10;一人当たり面積">
          <a:extLst>
            <a:ext uri="{FF2B5EF4-FFF2-40B4-BE49-F238E27FC236}">
              <a16:creationId xmlns:a16="http://schemas.microsoft.com/office/drawing/2014/main" id="{5F5761CF-32E5-4978-AE37-A24278087DA2}"/>
            </a:ext>
          </a:extLst>
        </xdr:cNvPr>
        <xdr:cNvSpPr txBox="1"/>
      </xdr:nvSpPr>
      <xdr:spPr>
        <a:xfrm>
          <a:off x="9391727" y="1442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17848</xdr:rowOff>
    </xdr:from>
    <xdr:ext cx="469744" cy="259045"/>
    <xdr:sp macro="" textlink="">
      <xdr:nvSpPr>
        <xdr:cNvPr id="348" name="n_2mainValue【公営住宅】&#10;一人当たり面積">
          <a:extLst>
            <a:ext uri="{FF2B5EF4-FFF2-40B4-BE49-F238E27FC236}">
              <a16:creationId xmlns:a16="http://schemas.microsoft.com/office/drawing/2014/main" id="{AEEDE743-3FA2-4701-912F-7D2C92BF04DA}"/>
            </a:ext>
          </a:extLst>
        </xdr:cNvPr>
        <xdr:cNvSpPr txBox="1"/>
      </xdr:nvSpPr>
      <xdr:spPr>
        <a:xfrm>
          <a:off x="8515427" y="14419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20135</xdr:rowOff>
    </xdr:from>
    <xdr:ext cx="469744" cy="259045"/>
    <xdr:sp macro="" textlink="">
      <xdr:nvSpPr>
        <xdr:cNvPr id="349" name="n_3mainValue【公営住宅】&#10;一人当たり面積">
          <a:extLst>
            <a:ext uri="{FF2B5EF4-FFF2-40B4-BE49-F238E27FC236}">
              <a16:creationId xmlns:a16="http://schemas.microsoft.com/office/drawing/2014/main" id="{E187150B-CDF8-46AD-8984-CA69FCD017B0}"/>
            </a:ext>
          </a:extLst>
        </xdr:cNvPr>
        <xdr:cNvSpPr txBox="1"/>
      </xdr:nvSpPr>
      <xdr:spPr>
        <a:xfrm>
          <a:off x="7626427" y="14421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0" name="正方形/長方形 349">
          <a:extLst>
            <a:ext uri="{FF2B5EF4-FFF2-40B4-BE49-F238E27FC236}">
              <a16:creationId xmlns:a16="http://schemas.microsoft.com/office/drawing/2014/main" id="{E868422C-AE27-4E79-B256-1EED674CCB1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1" name="正方形/長方形 350">
          <a:extLst>
            <a:ext uri="{FF2B5EF4-FFF2-40B4-BE49-F238E27FC236}">
              <a16:creationId xmlns:a16="http://schemas.microsoft.com/office/drawing/2014/main" id="{BF8532DC-DFC8-4151-A566-2AE28297329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2" name="正方形/長方形 351">
          <a:extLst>
            <a:ext uri="{FF2B5EF4-FFF2-40B4-BE49-F238E27FC236}">
              <a16:creationId xmlns:a16="http://schemas.microsoft.com/office/drawing/2014/main" id="{DF9FC70F-9480-43B2-A840-308A505BDE6C}"/>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3" name="正方形/長方形 352">
          <a:extLst>
            <a:ext uri="{FF2B5EF4-FFF2-40B4-BE49-F238E27FC236}">
              <a16:creationId xmlns:a16="http://schemas.microsoft.com/office/drawing/2014/main" id="{17AA00CC-36E8-4E30-A432-D891C2B59D9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4" name="正方形/長方形 353">
          <a:extLst>
            <a:ext uri="{FF2B5EF4-FFF2-40B4-BE49-F238E27FC236}">
              <a16:creationId xmlns:a16="http://schemas.microsoft.com/office/drawing/2014/main" id="{8CE5F21A-542E-4417-9B7F-CAFDD8BBD83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5" name="正方形/長方形 354">
          <a:extLst>
            <a:ext uri="{FF2B5EF4-FFF2-40B4-BE49-F238E27FC236}">
              <a16:creationId xmlns:a16="http://schemas.microsoft.com/office/drawing/2014/main" id="{ABF5D23A-A727-4FFC-9F82-6D3D221E4F5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6" name="正方形/長方形 355">
          <a:extLst>
            <a:ext uri="{FF2B5EF4-FFF2-40B4-BE49-F238E27FC236}">
              <a16:creationId xmlns:a16="http://schemas.microsoft.com/office/drawing/2014/main" id="{0DA2B171-D939-467B-9BED-1E6BB7B9841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7" name="正方形/長方形 356">
          <a:extLst>
            <a:ext uri="{FF2B5EF4-FFF2-40B4-BE49-F238E27FC236}">
              <a16:creationId xmlns:a16="http://schemas.microsoft.com/office/drawing/2014/main" id="{065496C9-762A-4139-A772-9F5F490DB83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a:extLst>
            <a:ext uri="{FF2B5EF4-FFF2-40B4-BE49-F238E27FC236}">
              <a16:creationId xmlns:a16="http://schemas.microsoft.com/office/drawing/2014/main" id="{58E4C4C2-C782-4D67-B341-B85579204B3C}"/>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a:extLst>
            <a:ext uri="{FF2B5EF4-FFF2-40B4-BE49-F238E27FC236}">
              <a16:creationId xmlns:a16="http://schemas.microsoft.com/office/drawing/2014/main" id="{7554DB4F-FBFD-4776-AFCB-5607F21DAB8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a:extLst>
            <a:ext uri="{FF2B5EF4-FFF2-40B4-BE49-F238E27FC236}">
              <a16:creationId xmlns:a16="http://schemas.microsoft.com/office/drawing/2014/main" id="{265572CB-B4F4-4449-95FE-EF9DD43512F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a:extLst>
            <a:ext uri="{FF2B5EF4-FFF2-40B4-BE49-F238E27FC236}">
              <a16:creationId xmlns:a16="http://schemas.microsoft.com/office/drawing/2014/main" id="{E85577A5-B613-4588-9333-93CDD8B07D6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a:extLst>
            <a:ext uri="{FF2B5EF4-FFF2-40B4-BE49-F238E27FC236}">
              <a16:creationId xmlns:a16="http://schemas.microsoft.com/office/drawing/2014/main" id="{A26AF868-55DF-4C2B-991D-D1BA4DBC08C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a:extLst>
            <a:ext uri="{FF2B5EF4-FFF2-40B4-BE49-F238E27FC236}">
              <a16:creationId xmlns:a16="http://schemas.microsoft.com/office/drawing/2014/main" id="{9192AA58-F1AA-4E37-89AF-EEA81FF0B0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a:extLst>
            <a:ext uri="{FF2B5EF4-FFF2-40B4-BE49-F238E27FC236}">
              <a16:creationId xmlns:a16="http://schemas.microsoft.com/office/drawing/2014/main" id="{2FC4BBD8-C4C4-49E8-A0FE-6A9AA152402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a:extLst>
            <a:ext uri="{FF2B5EF4-FFF2-40B4-BE49-F238E27FC236}">
              <a16:creationId xmlns:a16="http://schemas.microsoft.com/office/drawing/2014/main" id="{CB3626B7-98F8-4715-98FE-9D0A18253F39}"/>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6" name="正方形/長方形 365">
          <a:extLst>
            <a:ext uri="{FF2B5EF4-FFF2-40B4-BE49-F238E27FC236}">
              <a16:creationId xmlns:a16="http://schemas.microsoft.com/office/drawing/2014/main" id="{1A0DD478-3172-4586-BD17-99A647AFEF23}"/>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7" name="正方形/長方形 366">
          <a:extLst>
            <a:ext uri="{FF2B5EF4-FFF2-40B4-BE49-F238E27FC236}">
              <a16:creationId xmlns:a16="http://schemas.microsoft.com/office/drawing/2014/main" id="{EA7F0C0A-932D-4855-B86E-E24EDBCDDC5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8" name="正方形/長方形 367">
          <a:extLst>
            <a:ext uri="{FF2B5EF4-FFF2-40B4-BE49-F238E27FC236}">
              <a16:creationId xmlns:a16="http://schemas.microsoft.com/office/drawing/2014/main" id="{EE6AEC04-5593-4117-9B7A-AC975DB445F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9" name="正方形/長方形 368">
          <a:extLst>
            <a:ext uri="{FF2B5EF4-FFF2-40B4-BE49-F238E27FC236}">
              <a16:creationId xmlns:a16="http://schemas.microsoft.com/office/drawing/2014/main" id="{239D07AD-744D-4B40-BC60-B5FB534BF02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0" name="正方形/長方形 369">
          <a:extLst>
            <a:ext uri="{FF2B5EF4-FFF2-40B4-BE49-F238E27FC236}">
              <a16:creationId xmlns:a16="http://schemas.microsoft.com/office/drawing/2014/main" id="{9DF68D80-2C74-4EB8-832E-995D0E03490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1" name="正方形/長方形 370">
          <a:extLst>
            <a:ext uri="{FF2B5EF4-FFF2-40B4-BE49-F238E27FC236}">
              <a16:creationId xmlns:a16="http://schemas.microsoft.com/office/drawing/2014/main" id="{18B6AE5B-D52E-4455-A87B-4E5F9A1D4C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2" name="正方形/長方形 371">
          <a:extLst>
            <a:ext uri="{FF2B5EF4-FFF2-40B4-BE49-F238E27FC236}">
              <a16:creationId xmlns:a16="http://schemas.microsoft.com/office/drawing/2014/main" id="{7BEFECB1-369F-4886-8319-22763E57A85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3" name="正方形/長方形 372">
          <a:extLst>
            <a:ext uri="{FF2B5EF4-FFF2-40B4-BE49-F238E27FC236}">
              <a16:creationId xmlns:a16="http://schemas.microsoft.com/office/drawing/2014/main" id="{798F5168-D0B4-41F5-AB63-DF055FC4BDF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4" name="テキスト ボックス 373">
          <a:extLst>
            <a:ext uri="{FF2B5EF4-FFF2-40B4-BE49-F238E27FC236}">
              <a16:creationId xmlns:a16="http://schemas.microsoft.com/office/drawing/2014/main" id="{5B1D205E-136F-45E6-967C-FEB30BF3673C}"/>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5" name="直線コネクタ 374">
          <a:extLst>
            <a:ext uri="{FF2B5EF4-FFF2-40B4-BE49-F238E27FC236}">
              <a16:creationId xmlns:a16="http://schemas.microsoft.com/office/drawing/2014/main" id="{2CE7EE25-CE84-40BC-848D-1591640C400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6" name="テキスト ボックス 375">
          <a:extLst>
            <a:ext uri="{FF2B5EF4-FFF2-40B4-BE49-F238E27FC236}">
              <a16:creationId xmlns:a16="http://schemas.microsoft.com/office/drawing/2014/main" id="{A5920C6E-0C5B-4D8E-BC4C-E39A744F7F4D}"/>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7" name="直線コネクタ 376">
          <a:extLst>
            <a:ext uri="{FF2B5EF4-FFF2-40B4-BE49-F238E27FC236}">
              <a16:creationId xmlns:a16="http://schemas.microsoft.com/office/drawing/2014/main" id="{7376EA40-9DC5-481F-8A95-8502499F5D5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8" name="テキスト ボックス 377">
          <a:extLst>
            <a:ext uri="{FF2B5EF4-FFF2-40B4-BE49-F238E27FC236}">
              <a16:creationId xmlns:a16="http://schemas.microsoft.com/office/drawing/2014/main" id="{3420B98F-B843-48D0-B9DA-ED8A83C27E5B}"/>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9" name="直線コネクタ 378">
          <a:extLst>
            <a:ext uri="{FF2B5EF4-FFF2-40B4-BE49-F238E27FC236}">
              <a16:creationId xmlns:a16="http://schemas.microsoft.com/office/drawing/2014/main" id="{92A26818-A535-4229-B12A-92FA9979CE9F}"/>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80" name="テキスト ボックス 379">
          <a:extLst>
            <a:ext uri="{FF2B5EF4-FFF2-40B4-BE49-F238E27FC236}">
              <a16:creationId xmlns:a16="http://schemas.microsoft.com/office/drawing/2014/main" id="{F8354909-AFF6-44AF-B051-1C87737BFFF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81" name="直線コネクタ 380">
          <a:extLst>
            <a:ext uri="{FF2B5EF4-FFF2-40B4-BE49-F238E27FC236}">
              <a16:creationId xmlns:a16="http://schemas.microsoft.com/office/drawing/2014/main" id="{AED85474-07D1-421C-BC77-3B791EC04269}"/>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82" name="テキスト ボックス 381">
          <a:extLst>
            <a:ext uri="{FF2B5EF4-FFF2-40B4-BE49-F238E27FC236}">
              <a16:creationId xmlns:a16="http://schemas.microsoft.com/office/drawing/2014/main" id="{9C4A87FF-AAAE-4217-9171-368A4570E245}"/>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3" name="直線コネクタ 382">
          <a:extLst>
            <a:ext uri="{FF2B5EF4-FFF2-40B4-BE49-F238E27FC236}">
              <a16:creationId xmlns:a16="http://schemas.microsoft.com/office/drawing/2014/main" id="{2A8AE695-EC75-4C60-A137-FFBFE63DFCA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4" name="テキスト ボックス 383">
          <a:extLst>
            <a:ext uri="{FF2B5EF4-FFF2-40B4-BE49-F238E27FC236}">
              <a16:creationId xmlns:a16="http://schemas.microsoft.com/office/drawing/2014/main" id="{60388A7A-6583-4D82-B187-47ABDB6B39D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5" name="直線コネクタ 384">
          <a:extLst>
            <a:ext uri="{FF2B5EF4-FFF2-40B4-BE49-F238E27FC236}">
              <a16:creationId xmlns:a16="http://schemas.microsoft.com/office/drawing/2014/main" id="{1705D435-3F07-467F-A2AC-5825C892964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6" name="テキスト ボックス 385">
          <a:extLst>
            <a:ext uri="{FF2B5EF4-FFF2-40B4-BE49-F238E27FC236}">
              <a16:creationId xmlns:a16="http://schemas.microsoft.com/office/drawing/2014/main" id="{946E7365-7951-4557-B11A-9066E55864B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a:extLst>
            <a:ext uri="{FF2B5EF4-FFF2-40B4-BE49-F238E27FC236}">
              <a16:creationId xmlns:a16="http://schemas.microsoft.com/office/drawing/2014/main" id="{293FE5FD-FB90-4C24-9068-5B1B6F71BD9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a:extLst>
            <a:ext uri="{FF2B5EF4-FFF2-40B4-BE49-F238E27FC236}">
              <a16:creationId xmlns:a16="http://schemas.microsoft.com/office/drawing/2014/main" id="{23E2FD8E-DC72-4638-80DC-350AF3D6BE1C}"/>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認定こども園・幼稚園・保育所】&#10;有形固定資産減価償却率グラフ枠">
          <a:extLst>
            <a:ext uri="{FF2B5EF4-FFF2-40B4-BE49-F238E27FC236}">
              <a16:creationId xmlns:a16="http://schemas.microsoft.com/office/drawing/2014/main" id="{0D403F23-2904-40F5-B8E9-5A5A433157E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123825</xdr:rowOff>
    </xdr:to>
    <xdr:cxnSp macro="">
      <xdr:nvCxnSpPr>
        <xdr:cNvPr id="390" name="直線コネクタ 389">
          <a:extLst>
            <a:ext uri="{FF2B5EF4-FFF2-40B4-BE49-F238E27FC236}">
              <a16:creationId xmlns:a16="http://schemas.microsoft.com/office/drawing/2014/main" id="{66649B93-6608-4A87-9258-C50254728196}"/>
            </a:ext>
          </a:extLst>
        </xdr:cNvPr>
        <xdr:cNvCxnSpPr/>
      </xdr:nvCxnSpPr>
      <xdr:spPr>
        <a:xfrm flipV="1">
          <a:off x="16318864" y="5715000"/>
          <a:ext cx="0" cy="1609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127652</xdr:rowOff>
    </xdr:from>
    <xdr:ext cx="405111" cy="259045"/>
    <xdr:sp macro="" textlink="">
      <xdr:nvSpPr>
        <xdr:cNvPr id="391" name="【認定こども園・幼稚園・保育所】&#10;有形固定資産減価償却率最小値テキスト">
          <a:extLst>
            <a:ext uri="{FF2B5EF4-FFF2-40B4-BE49-F238E27FC236}">
              <a16:creationId xmlns:a16="http://schemas.microsoft.com/office/drawing/2014/main" id="{752AEEC8-03C5-4BF7-B84A-6410E4DAF322}"/>
            </a:ext>
          </a:extLst>
        </xdr:cNvPr>
        <xdr:cNvSpPr txBox="1"/>
      </xdr:nvSpPr>
      <xdr:spPr>
        <a:xfrm>
          <a:off x="16357600" y="732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123825</xdr:rowOff>
    </xdr:from>
    <xdr:to>
      <xdr:col>86</xdr:col>
      <xdr:colOff>25400</xdr:colOff>
      <xdr:row>42</xdr:row>
      <xdr:rowOff>123825</xdr:rowOff>
    </xdr:to>
    <xdr:cxnSp macro="">
      <xdr:nvCxnSpPr>
        <xdr:cNvPr id="392" name="直線コネクタ 391">
          <a:extLst>
            <a:ext uri="{FF2B5EF4-FFF2-40B4-BE49-F238E27FC236}">
              <a16:creationId xmlns:a16="http://schemas.microsoft.com/office/drawing/2014/main" id="{0DB7146F-6E1F-4616-865E-1D01B9B2FF56}"/>
            </a:ext>
          </a:extLst>
        </xdr:cNvPr>
        <xdr:cNvCxnSpPr/>
      </xdr:nvCxnSpPr>
      <xdr:spPr>
        <a:xfrm>
          <a:off x="16230600" y="732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3" name="【認定こども園・幼稚園・保育所】&#10;有形固定資産減価償却率最大値テキスト">
          <a:extLst>
            <a:ext uri="{FF2B5EF4-FFF2-40B4-BE49-F238E27FC236}">
              <a16:creationId xmlns:a16="http://schemas.microsoft.com/office/drawing/2014/main" id="{06924C2D-267D-4060-92A0-022F874D5EC1}"/>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4" name="直線コネクタ 393">
          <a:extLst>
            <a:ext uri="{FF2B5EF4-FFF2-40B4-BE49-F238E27FC236}">
              <a16:creationId xmlns:a16="http://schemas.microsoft.com/office/drawing/2014/main" id="{F08C2C4E-1A9A-4B5C-965E-73F3860DBF7F}"/>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395" name="【認定こども園・幼稚園・保育所】&#10;有形固定資産減価償却率平均値テキスト">
          <a:extLst>
            <a:ext uri="{FF2B5EF4-FFF2-40B4-BE49-F238E27FC236}">
              <a16:creationId xmlns:a16="http://schemas.microsoft.com/office/drawing/2014/main" id="{31CE429D-CFB1-4654-90F6-528D1BE7D2BC}"/>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396" name="フローチャート: 判断 395">
          <a:extLst>
            <a:ext uri="{FF2B5EF4-FFF2-40B4-BE49-F238E27FC236}">
              <a16:creationId xmlns:a16="http://schemas.microsoft.com/office/drawing/2014/main" id="{0499348B-AF46-4A3D-ADAA-C902D787BAF7}"/>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44450</xdr:rowOff>
    </xdr:from>
    <xdr:to>
      <xdr:col>81</xdr:col>
      <xdr:colOff>101600</xdr:colOff>
      <xdr:row>37</xdr:row>
      <xdr:rowOff>146050</xdr:rowOff>
    </xdr:to>
    <xdr:sp macro="" textlink="">
      <xdr:nvSpPr>
        <xdr:cNvPr id="397" name="フローチャート: 判断 396">
          <a:extLst>
            <a:ext uri="{FF2B5EF4-FFF2-40B4-BE49-F238E27FC236}">
              <a16:creationId xmlns:a16="http://schemas.microsoft.com/office/drawing/2014/main" id="{97D1B3ED-478F-40F5-B7A6-5E8B089E3BFD}"/>
            </a:ext>
          </a:extLst>
        </xdr:cNvPr>
        <xdr:cNvSpPr/>
      </xdr:nvSpPr>
      <xdr:spPr>
        <a:xfrm>
          <a:off x="15430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139700</xdr:rowOff>
    </xdr:from>
    <xdr:to>
      <xdr:col>76</xdr:col>
      <xdr:colOff>165100</xdr:colOff>
      <xdr:row>41</xdr:row>
      <xdr:rowOff>69850</xdr:rowOff>
    </xdr:to>
    <xdr:sp macro="" textlink="">
      <xdr:nvSpPr>
        <xdr:cNvPr id="398" name="フローチャート: 判断 397">
          <a:extLst>
            <a:ext uri="{FF2B5EF4-FFF2-40B4-BE49-F238E27FC236}">
              <a16:creationId xmlns:a16="http://schemas.microsoft.com/office/drawing/2014/main" id="{34211BAE-DBBB-4BB3-95D9-8EE8F5D3C257}"/>
            </a:ext>
          </a:extLst>
        </xdr:cNvPr>
        <xdr:cNvSpPr/>
      </xdr:nvSpPr>
      <xdr:spPr>
        <a:xfrm>
          <a:off x="145415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149225</xdr:rowOff>
    </xdr:from>
    <xdr:to>
      <xdr:col>72</xdr:col>
      <xdr:colOff>38100</xdr:colOff>
      <xdr:row>38</xdr:row>
      <xdr:rowOff>79375</xdr:rowOff>
    </xdr:to>
    <xdr:sp macro="" textlink="">
      <xdr:nvSpPr>
        <xdr:cNvPr id="399" name="フローチャート: 判断 398">
          <a:extLst>
            <a:ext uri="{FF2B5EF4-FFF2-40B4-BE49-F238E27FC236}">
              <a16:creationId xmlns:a16="http://schemas.microsoft.com/office/drawing/2014/main" id="{7AD89104-1FD0-4E35-83A9-346898461349}"/>
            </a:ext>
          </a:extLst>
        </xdr:cNvPr>
        <xdr:cNvSpPr/>
      </xdr:nvSpPr>
      <xdr:spPr>
        <a:xfrm>
          <a:off x="13652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F42F2C81-D046-4859-9643-EFBFD7987F4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0FC5E295-99E2-4E62-A8F9-D1B6A97C014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2" name="テキスト ボックス 401">
          <a:extLst>
            <a:ext uri="{FF2B5EF4-FFF2-40B4-BE49-F238E27FC236}">
              <a16:creationId xmlns:a16="http://schemas.microsoft.com/office/drawing/2014/main" id="{BB5C6AA5-C62E-4A3C-A427-34ACFD2562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3" name="テキスト ボックス 402">
          <a:extLst>
            <a:ext uri="{FF2B5EF4-FFF2-40B4-BE49-F238E27FC236}">
              <a16:creationId xmlns:a16="http://schemas.microsoft.com/office/drawing/2014/main" id="{F1588CF0-1410-4CDF-AAD7-B6393BA6CDF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4" name="テキスト ボックス 403">
          <a:extLst>
            <a:ext uri="{FF2B5EF4-FFF2-40B4-BE49-F238E27FC236}">
              <a16:creationId xmlns:a16="http://schemas.microsoft.com/office/drawing/2014/main" id="{43632A08-8EE9-41C3-979D-49AFF19AD0D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15875</xdr:rowOff>
    </xdr:from>
    <xdr:to>
      <xdr:col>85</xdr:col>
      <xdr:colOff>177800</xdr:colOff>
      <xdr:row>34</xdr:row>
      <xdr:rowOff>117475</xdr:rowOff>
    </xdr:to>
    <xdr:sp macro="" textlink="">
      <xdr:nvSpPr>
        <xdr:cNvPr id="405" name="楕円 404">
          <a:extLst>
            <a:ext uri="{FF2B5EF4-FFF2-40B4-BE49-F238E27FC236}">
              <a16:creationId xmlns:a16="http://schemas.microsoft.com/office/drawing/2014/main" id="{68DB4B9A-BCCC-4390-B578-05EA63FE41EB}"/>
            </a:ext>
          </a:extLst>
        </xdr:cNvPr>
        <xdr:cNvSpPr/>
      </xdr:nvSpPr>
      <xdr:spPr>
        <a:xfrm>
          <a:off x="16268700" y="58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38752</xdr:rowOff>
    </xdr:from>
    <xdr:ext cx="405111" cy="259045"/>
    <xdr:sp macro="" textlink="">
      <xdr:nvSpPr>
        <xdr:cNvPr id="406" name="【認定こども園・幼稚園・保育所】&#10;有形固定資産減価償却率該当値テキスト">
          <a:extLst>
            <a:ext uri="{FF2B5EF4-FFF2-40B4-BE49-F238E27FC236}">
              <a16:creationId xmlns:a16="http://schemas.microsoft.com/office/drawing/2014/main" id="{A9111DF3-8788-44F2-9CA3-79C7BB677DEF}"/>
            </a:ext>
          </a:extLst>
        </xdr:cNvPr>
        <xdr:cNvSpPr txBox="1"/>
      </xdr:nvSpPr>
      <xdr:spPr>
        <a:xfrm>
          <a:off x="16357600" y="569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29210</xdr:rowOff>
    </xdr:from>
    <xdr:to>
      <xdr:col>81</xdr:col>
      <xdr:colOff>101600</xdr:colOff>
      <xdr:row>34</xdr:row>
      <xdr:rowOff>130810</xdr:rowOff>
    </xdr:to>
    <xdr:sp macro="" textlink="">
      <xdr:nvSpPr>
        <xdr:cNvPr id="407" name="楕円 406">
          <a:extLst>
            <a:ext uri="{FF2B5EF4-FFF2-40B4-BE49-F238E27FC236}">
              <a16:creationId xmlns:a16="http://schemas.microsoft.com/office/drawing/2014/main" id="{8EA3BE4F-89E6-4E96-AB8F-CE68CC45BA1B}"/>
            </a:ext>
          </a:extLst>
        </xdr:cNvPr>
        <xdr:cNvSpPr/>
      </xdr:nvSpPr>
      <xdr:spPr>
        <a:xfrm>
          <a:off x="15430500" y="585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66675</xdr:rowOff>
    </xdr:from>
    <xdr:to>
      <xdr:col>85</xdr:col>
      <xdr:colOff>127000</xdr:colOff>
      <xdr:row>34</xdr:row>
      <xdr:rowOff>80010</xdr:rowOff>
    </xdr:to>
    <xdr:cxnSp macro="">
      <xdr:nvCxnSpPr>
        <xdr:cNvPr id="408" name="直線コネクタ 407">
          <a:extLst>
            <a:ext uri="{FF2B5EF4-FFF2-40B4-BE49-F238E27FC236}">
              <a16:creationId xmlns:a16="http://schemas.microsoft.com/office/drawing/2014/main" id="{CD9B801F-56AF-4994-B1B6-CC1654BD7A56}"/>
            </a:ext>
          </a:extLst>
        </xdr:cNvPr>
        <xdr:cNvCxnSpPr/>
      </xdr:nvCxnSpPr>
      <xdr:spPr>
        <a:xfrm flipV="1">
          <a:off x="15481300" y="5895975"/>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36830</xdr:rowOff>
    </xdr:from>
    <xdr:to>
      <xdr:col>76</xdr:col>
      <xdr:colOff>165100</xdr:colOff>
      <xdr:row>34</xdr:row>
      <xdr:rowOff>138430</xdr:rowOff>
    </xdr:to>
    <xdr:sp macro="" textlink="">
      <xdr:nvSpPr>
        <xdr:cNvPr id="409" name="楕円 408">
          <a:extLst>
            <a:ext uri="{FF2B5EF4-FFF2-40B4-BE49-F238E27FC236}">
              <a16:creationId xmlns:a16="http://schemas.microsoft.com/office/drawing/2014/main" id="{C6363366-D310-4C3D-BA8B-A4E991F772F7}"/>
            </a:ext>
          </a:extLst>
        </xdr:cNvPr>
        <xdr:cNvSpPr/>
      </xdr:nvSpPr>
      <xdr:spPr>
        <a:xfrm>
          <a:off x="14541500" y="586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80010</xdr:rowOff>
    </xdr:from>
    <xdr:to>
      <xdr:col>81</xdr:col>
      <xdr:colOff>50800</xdr:colOff>
      <xdr:row>34</xdr:row>
      <xdr:rowOff>87630</xdr:rowOff>
    </xdr:to>
    <xdr:cxnSp macro="">
      <xdr:nvCxnSpPr>
        <xdr:cNvPr id="410" name="直線コネクタ 409">
          <a:extLst>
            <a:ext uri="{FF2B5EF4-FFF2-40B4-BE49-F238E27FC236}">
              <a16:creationId xmlns:a16="http://schemas.microsoft.com/office/drawing/2014/main" id="{A9FD89F6-EDDD-4B0F-BD2F-ADA59C2D596C}"/>
            </a:ext>
          </a:extLst>
        </xdr:cNvPr>
        <xdr:cNvCxnSpPr/>
      </xdr:nvCxnSpPr>
      <xdr:spPr>
        <a:xfrm flipV="1">
          <a:off x="14592300" y="590931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48260</xdr:rowOff>
    </xdr:from>
    <xdr:to>
      <xdr:col>72</xdr:col>
      <xdr:colOff>38100</xdr:colOff>
      <xdr:row>34</xdr:row>
      <xdr:rowOff>149860</xdr:rowOff>
    </xdr:to>
    <xdr:sp macro="" textlink="">
      <xdr:nvSpPr>
        <xdr:cNvPr id="411" name="楕円 410">
          <a:extLst>
            <a:ext uri="{FF2B5EF4-FFF2-40B4-BE49-F238E27FC236}">
              <a16:creationId xmlns:a16="http://schemas.microsoft.com/office/drawing/2014/main" id="{C97EE7FD-31D0-427F-BBED-CB1DC93D9F40}"/>
            </a:ext>
          </a:extLst>
        </xdr:cNvPr>
        <xdr:cNvSpPr/>
      </xdr:nvSpPr>
      <xdr:spPr>
        <a:xfrm>
          <a:off x="13652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87630</xdr:rowOff>
    </xdr:from>
    <xdr:to>
      <xdr:col>76</xdr:col>
      <xdr:colOff>114300</xdr:colOff>
      <xdr:row>34</xdr:row>
      <xdr:rowOff>99060</xdr:rowOff>
    </xdr:to>
    <xdr:cxnSp macro="">
      <xdr:nvCxnSpPr>
        <xdr:cNvPr id="412" name="直線コネクタ 411">
          <a:extLst>
            <a:ext uri="{FF2B5EF4-FFF2-40B4-BE49-F238E27FC236}">
              <a16:creationId xmlns:a16="http://schemas.microsoft.com/office/drawing/2014/main" id="{B997BB3D-22CF-4D21-92BA-6DD5B7EC6AF6}"/>
            </a:ext>
          </a:extLst>
        </xdr:cNvPr>
        <xdr:cNvCxnSpPr/>
      </xdr:nvCxnSpPr>
      <xdr:spPr>
        <a:xfrm flipV="1">
          <a:off x="13703300" y="59169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137177</xdr:rowOff>
    </xdr:from>
    <xdr:ext cx="405111" cy="259045"/>
    <xdr:sp macro="" textlink="">
      <xdr:nvSpPr>
        <xdr:cNvPr id="413" name="n_1aveValue【認定こども園・幼稚園・保育所】&#10;有形固定資産減価償却率">
          <a:extLst>
            <a:ext uri="{FF2B5EF4-FFF2-40B4-BE49-F238E27FC236}">
              <a16:creationId xmlns:a16="http://schemas.microsoft.com/office/drawing/2014/main" id="{30162489-E532-426D-8B04-AF846B27945C}"/>
            </a:ext>
          </a:extLst>
        </xdr:cNvPr>
        <xdr:cNvSpPr txBox="1"/>
      </xdr:nvSpPr>
      <xdr:spPr>
        <a:xfrm>
          <a:off x="15266044" y="648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60977</xdr:rowOff>
    </xdr:from>
    <xdr:ext cx="405111" cy="259045"/>
    <xdr:sp macro="" textlink="">
      <xdr:nvSpPr>
        <xdr:cNvPr id="414" name="n_2aveValue【認定こども園・幼稚園・保育所】&#10;有形固定資産減価償却率">
          <a:extLst>
            <a:ext uri="{FF2B5EF4-FFF2-40B4-BE49-F238E27FC236}">
              <a16:creationId xmlns:a16="http://schemas.microsoft.com/office/drawing/2014/main" id="{0B51D3C9-E9A6-410A-9CC5-062220168509}"/>
            </a:ext>
          </a:extLst>
        </xdr:cNvPr>
        <xdr:cNvSpPr txBox="1"/>
      </xdr:nvSpPr>
      <xdr:spPr>
        <a:xfrm>
          <a:off x="14389744" y="709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70502</xdr:rowOff>
    </xdr:from>
    <xdr:ext cx="405111" cy="259045"/>
    <xdr:sp macro="" textlink="">
      <xdr:nvSpPr>
        <xdr:cNvPr id="415" name="n_3aveValue【認定こども園・幼稚園・保育所】&#10;有形固定資産減価償却率">
          <a:extLst>
            <a:ext uri="{FF2B5EF4-FFF2-40B4-BE49-F238E27FC236}">
              <a16:creationId xmlns:a16="http://schemas.microsoft.com/office/drawing/2014/main" id="{E46CB47D-1B69-4A40-9803-5E68FE92A0E0}"/>
            </a:ext>
          </a:extLst>
        </xdr:cNvPr>
        <xdr:cNvSpPr txBox="1"/>
      </xdr:nvSpPr>
      <xdr:spPr>
        <a:xfrm>
          <a:off x="13500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147337</xdr:rowOff>
    </xdr:from>
    <xdr:ext cx="405111" cy="259045"/>
    <xdr:sp macro="" textlink="">
      <xdr:nvSpPr>
        <xdr:cNvPr id="416" name="n_1mainValue【認定こども園・幼稚園・保育所】&#10;有形固定資産減価償却率">
          <a:extLst>
            <a:ext uri="{FF2B5EF4-FFF2-40B4-BE49-F238E27FC236}">
              <a16:creationId xmlns:a16="http://schemas.microsoft.com/office/drawing/2014/main" id="{65373A29-D6E7-47C5-8282-9B32C4F35F8D}"/>
            </a:ext>
          </a:extLst>
        </xdr:cNvPr>
        <xdr:cNvSpPr txBox="1"/>
      </xdr:nvSpPr>
      <xdr:spPr>
        <a:xfrm>
          <a:off x="15266044" y="563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154957</xdr:rowOff>
    </xdr:from>
    <xdr:ext cx="405111" cy="259045"/>
    <xdr:sp macro="" textlink="">
      <xdr:nvSpPr>
        <xdr:cNvPr id="417" name="n_2mainValue【認定こども園・幼稚園・保育所】&#10;有形固定資産減価償却率">
          <a:extLst>
            <a:ext uri="{FF2B5EF4-FFF2-40B4-BE49-F238E27FC236}">
              <a16:creationId xmlns:a16="http://schemas.microsoft.com/office/drawing/2014/main" id="{AC0E5F76-9ACD-494A-8977-416C34C14E6E}"/>
            </a:ext>
          </a:extLst>
        </xdr:cNvPr>
        <xdr:cNvSpPr txBox="1"/>
      </xdr:nvSpPr>
      <xdr:spPr>
        <a:xfrm>
          <a:off x="14389744" y="564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166387</xdr:rowOff>
    </xdr:from>
    <xdr:ext cx="405111" cy="259045"/>
    <xdr:sp macro="" textlink="">
      <xdr:nvSpPr>
        <xdr:cNvPr id="418" name="n_3mainValue【認定こども園・幼稚園・保育所】&#10;有形固定資産減価償却率">
          <a:extLst>
            <a:ext uri="{FF2B5EF4-FFF2-40B4-BE49-F238E27FC236}">
              <a16:creationId xmlns:a16="http://schemas.microsoft.com/office/drawing/2014/main" id="{18AB0B1F-5DC9-4584-AFE9-AF2C4E51FF59}"/>
            </a:ext>
          </a:extLst>
        </xdr:cNvPr>
        <xdr:cNvSpPr txBox="1"/>
      </xdr:nvSpPr>
      <xdr:spPr>
        <a:xfrm>
          <a:off x="13500744" y="565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9" name="正方形/長方形 418">
          <a:extLst>
            <a:ext uri="{FF2B5EF4-FFF2-40B4-BE49-F238E27FC236}">
              <a16:creationId xmlns:a16="http://schemas.microsoft.com/office/drawing/2014/main" id="{09875824-08CE-4328-A49A-00D0DC1673C8}"/>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0" name="正方形/長方形 419">
          <a:extLst>
            <a:ext uri="{FF2B5EF4-FFF2-40B4-BE49-F238E27FC236}">
              <a16:creationId xmlns:a16="http://schemas.microsoft.com/office/drawing/2014/main" id="{9CD2506E-13BA-4F02-B1D9-3FE887704AB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1" name="正方形/長方形 420">
          <a:extLst>
            <a:ext uri="{FF2B5EF4-FFF2-40B4-BE49-F238E27FC236}">
              <a16:creationId xmlns:a16="http://schemas.microsoft.com/office/drawing/2014/main" id="{94E20125-196F-429D-A2C7-FE1F2881D5A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2" name="正方形/長方形 421">
          <a:extLst>
            <a:ext uri="{FF2B5EF4-FFF2-40B4-BE49-F238E27FC236}">
              <a16:creationId xmlns:a16="http://schemas.microsoft.com/office/drawing/2014/main" id="{2FFFF580-CE16-415F-A0FA-5490EA9B6D2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3" name="正方形/長方形 422">
          <a:extLst>
            <a:ext uri="{FF2B5EF4-FFF2-40B4-BE49-F238E27FC236}">
              <a16:creationId xmlns:a16="http://schemas.microsoft.com/office/drawing/2014/main" id="{528731C2-E336-44B6-A062-CEC822BC057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4" name="正方形/長方形 423">
          <a:extLst>
            <a:ext uri="{FF2B5EF4-FFF2-40B4-BE49-F238E27FC236}">
              <a16:creationId xmlns:a16="http://schemas.microsoft.com/office/drawing/2014/main" id="{9D6B394E-9B4E-4757-9155-CDE82451503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5" name="正方形/長方形 424">
          <a:extLst>
            <a:ext uri="{FF2B5EF4-FFF2-40B4-BE49-F238E27FC236}">
              <a16:creationId xmlns:a16="http://schemas.microsoft.com/office/drawing/2014/main" id="{31669FAA-0588-4C4E-B40C-6478DDFB9B3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6" name="正方形/長方形 425">
          <a:extLst>
            <a:ext uri="{FF2B5EF4-FFF2-40B4-BE49-F238E27FC236}">
              <a16:creationId xmlns:a16="http://schemas.microsoft.com/office/drawing/2014/main" id="{07D1C3EE-952B-49FB-9169-36F1A185125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7" name="テキスト ボックス 426">
          <a:extLst>
            <a:ext uri="{FF2B5EF4-FFF2-40B4-BE49-F238E27FC236}">
              <a16:creationId xmlns:a16="http://schemas.microsoft.com/office/drawing/2014/main" id="{95C89C1F-ED42-46DE-B2F3-21B19D3E2022}"/>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8" name="直線コネクタ 427">
          <a:extLst>
            <a:ext uri="{FF2B5EF4-FFF2-40B4-BE49-F238E27FC236}">
              <a16:creationId xmlns:a16="http://schemas.microsoft.com/office/drawing/2014/main" id="{B1C72325-526A-478B-B580-B02BB595C63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29" name="直線コネクタ 428">
          <a:extLst>
            <a:ext uri="{FF2B5EF4-FFF2-40B4-BE49-F238E27FC236}">
              <a16:creationId xmlns:a16="http://schemas.microsoft.com/office/drawing/2014/main" id="{24BB88B5-1933-46F7-B950-4CD086EEB67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30" name="テキスト ボックス 429">
          <a:extLst>
            <a:ext uri="{FF2B5EF4-FFF2-40B4-BE49-F238E27FC236}">
              <a16:creationId xmlns:a16="http://schemas.microsoft.com/office/drawing/2014/main" id="{5665DE23-DCE6-4F5F-83B7-858B2F18CFE3}"/>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31" name="直線コネクタ 430">
          <a:extLst>
            <a:ext uri="{FF2B5EF4-FFF2-40B4-BE49-F238E27FC236}">
              <a16:creationId xmlns:a16="http://schemas.microsoft.com/office/drawing/2014/main" id="{47D78644-5031-4B47-A0DE-8238574F1B01}"/>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32" name="テキスト ボックス 431">
          <a:extLst>
            <a:ext uri="{FF2B5EF4-FFF2-40B4-BE49-F238E27FC236}">
              <a16:creationId xmlns:a16="http://schemas.microsoft.com/office/drawing/2014/main" id="{2F9D6745-660C-4D3C-82B0-A3AE295A7863}"/>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33" name="直線コネクタ 432">
          <a:extLst>
            <a:ext uri="{FF2B5EF4-FFF2-40B4-BE49-F238E27FC236}">
              <a16:creationId xmlns:a16="http://schemas.microsoft.com/office/drawing/2014/main" id="{FCC372AE-DF13-472C-B554-95BFA351226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34" name="テキスト ボックス 433">
          <a:extLst>
            <a:ext uri="{FF2B5EF4-FFF2-40B4-BE49-F238E27FC236}">
              <a16:creationId xmlns:a16="http://schemas.microsoft.com/office/drawing/2014/main" id="{2E706D45-8E67-4B2F-8172-09A1894D57DA}"/>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35" name="直線コネクタ 434">
          <a:extLst>
            <a:ext uri="{FF2B5EF4-FFF2-40B4-BE49-F238E27FC236}">
              <a16:creationId xmlns:a16="http://schemas.microsoft.com/office/drawing/2014/main" id="{DB941AA9-5CD1-4F78-867D-2A0DBA3BF06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36" name="テキスト ボックス 435">
          <a:extLst>
            <a:ext uri="{FF2B5EF4-FFF2-40B4-BE49-F238E27FC236}">
              <a16:creationId xmlns:a16="http://schemas.microsoft.com/office/drawing/2014/main" id="{D4E619AF-BB3A-4FED-8C37-A463CE0D37C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37" name="直線コネクタ 436">
          <a:extLst>
            <a:ext uri="{FF2B5EF4-FFF2-40B4-BE49-F238E27FC236}">
              <a16:creationId xmlns:a16="http://schemas.microsoft.com/office/drawing/2014/main" id="{5D7D31A9-EB9D-4467-A805-DDE514D09CC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38" name="テキスト ボックス 437">
          <a:extLst>
            <a:ext uri="{FF2B5EF4-FFF2-40B4-BE49-F238E27FC236}">
              <a16:creationId xmlns:a16="http://schemas.microsoft.com/office/drawing/2014/main" id="{5E1FD064-EEF6-41BD-9324-BF0386B88C3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39" name="直線コネクタ 438">
          <a:extLst>
            <a:ext uri="{FF2B5EF4-FFF2-40B4-BE49-F238E27FC236}">
              <a16:creationId xmlns:a16="http://schemas.microsoft.com/office/drawing/2014/main" id="{3CB45993-639C-4989-A86E-E82004FDB389}"/>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40" name="テキスト ボックス 439">
          <a:extLst>
            <a:ext uri="{FF2B5EF4-FFF2-40B4-BE49-F238E27FC236}">
              <a16:creationId xmlns:a16="http://schemas.microsoft.com/office/drawing/2014/main" id="{2BA8B9F2-F4C7-4978-95E9-2FA0A1F6BC24}"/>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a:extLst>
            <a:ext uri="{FF2B5EF4-FFF2-40B4-BE49-F238E27FC236}">
              <a16:creationId xmlns:a16="http://schemas.microsoft.com/office/drawing/2014/main" id="{14491705-19A9-4CCD-953B-9C9FEE8B6EF6}"/>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a:extLst>
            <a:ext uri="{FF2B5EF4-FFF2-40B4-BE49-F238E27FC236}">
              <a16:creationId xmlns:a16="http://schemas.microsoft.com/office/drawing/2014/main" id="{4CBC9770-EEE9-4A7E-839E-3238BDD0C60E}"/>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a:extLst>
            <a:ext uri="{FF2B5EF4-FFF2-40B4-BE49-F238E27FC236}">
              <a16:creationId xmlns:a16="http://schemas.microsoft.com/office/drawing/2014/main" id="{BFFE5C1E-6D0E-43F8-89CD-B5AC5352646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118654</xdr:rowOff>
    </xdr:from>
    <xdr:to>
      <xdr:col>116</xdr:col>
      <xdr:colOff>62864</xdr:colOff>
      <xdr:row>42</xdr:row>
      <xdr:rowOff>7620</xdr:rowOff>
    </xdr:to>
    <xdr:cxnSp macro="">
      <xdr:nvCxnSpPr>
        <xdr:cNvPr id="444" name="直線コネクタ 443">
          <a:extLst>
            <a:ext uri="{FF2B5EF4-FFF2-40B4-BE49-F238E27FC236}">
              <a16:creationId xmlns:a16="http://schemas.microsoft.com/office/drawing/2014/main" id="{64292277-837A-4919-8870-3D05C0FD7D93}"/>
            </a:ext>
          </a:extLst>
        </xdr:cNvPr>
        <xdr:cNvCxnSpPr/>
      </xdr:nvCxnSpPr>
      <xdr:spPr>
        <a:xfrm flipV="1">
          <a:off x="22160864" y="5605054"/>
          <a:ext cx="0" cy="1603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a:extLst>
            <a:ext uri="{FF2B5EF4-FFF2-40B4-BE49-F238E27FC236}">
              <a16:creationId xmlns:a16="http://schemas.microsoft.com/office/drawing/2014/main" id="{5E648B29-FF1D-4597-B653-B5D643B69F5F}"/>
            </a:ext>
          </a:extLst>
        </xdr:cNvPr>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a:extLst>
            <a:ext uri="{FF2B5EF4-FFF2-40B4-BE49-F238E27FC236}">
              <a16:creationId xmlns:a16="http://schemas.microsoft.com/office/drawing/2014/main" id="{7C83370E-6977-4DE2-8F79-84235864BBA2}"/>
            </a:ext>
          </a:extLst>
        </xdr:cNvPr>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65331</xdr:rowOff>
    </xdr:from>
    <xdr:ext cx="469744" cy="259045"/>
    <xdr:sp macro="" textlink="">
      <xdr:nvSpPr>
        <xdr:cNvPr id="447" name="【認定こども園・幼稚園・保育所】&#10;一人当たり面積最大値テキスト">
          <a:extLst>
            <a:ext uri="{FF2B5EF4-FFF2-40B4-BE49-F238E27FC236}">
              <a16:creationId xmlns:a16="http://schemas.microsoft.com/office/drawing/2014/main" id="{AA97E633-78FD-49D3-B51F-362D2380E3B6}"/>
            </a:ext>
          </a:extLst>
        </xdr:cNvPr>
        <xdr:cNvSpPr txBox="1"/>
      </xdr:nvSpPr>
      <xdr:spPr>
        <a:xfrm>
          <a:off x="22199600" y="5380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118654</xdr:rowOff>
    </xdr:from>
    <xdr:to>
      <xdr:col>116</xdr:col>
      <xdr:colOff>152400</xdr:colOff>
      <xdr:row>32</xdr:row>
      <xdr:rowOff>118654</xdr:rowOff>
    </xdr:to>
    <xdr:cxnSp macro="">
      <xdr:nvCxnSpPr>
        <xdr:cNvPr id="448" name="直線コネクタ 447">
          <a:extLst>
            <a:ext uri="{FF2B5EF4-FFF2-40B4-BE49-F238E27FC236}">
              <a16:creationId xmlns:a16="http://schemas.microsoft.com/office/drawing/2014/main" id="{A5A647F5-E1CE-4252-9B37-9E9B3A24C6C1}"/>
            </a:ext>
          </a:extLst>
        </xdr:cNvPr>
        <xdr:cNvCxnSpPr/>
      </xdr:nvCxnSpPr>
      <xdr:spPr>
        <a:xfrm>
          <a:off x="22072600" y="560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129920</xdr:rowOff>
    </xdr:from>
    <xdr:ext cx="469744" cy="259045"/>
    <xdr:sp macro="" textlink="">
      <xdr:nvSpPr>
        <xdr:cNvPr id="449" name="【認定こども園・幼稚園・保育所】&#10;一人当たり面積平均値テキスト">
          <a:extLst>
            <a:ext uri="{FF2B5EF4-FFF2-40B4-BE49-F238E27FC236}">
              <a16:creationId xmlns:a16="http://schemas.microsoft.com/office/drawing/2014/main" id="{584AFFC6-4D91-4C46-9EE0-6789A76DEB0A}"/>
            </a:ext>
          </a:extLst>
        </xdr:cNvPr>
        <xdr:cNvSpPr txBox="1"/>
      </xdr:nvSpPr>
      <xdr:spPr>
        <a:xfrm>
          <a:off x="22199600" y="6473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107043</xdr:rowOff>
    </xdr:from>
    <xdr:to>
      <xdr:col>116</xdr:col>
      <xdr:colOff>114300</xdr:colOff>
      <xdr:row>39</xdr:row>
      <xdr:rowOff>37193</xdr:rowOff>
    </xdr:to>
    <xdr:sp macro="" textlink="">
      <xdr:nvSpPr>
        <xdr:cNvPr id="450" name="フローチャート: 判断 449">
          <a:extLst>
            <a:ext uri="{FF2B5EF4-FFF2-40B4-BE49-F238E27FC236}">
              <a16:creationId xmlns:a16="http://schemas.microsoft.com/office/drawing/2014/main" id="{A64313B0-FA30-414E-B2AB-FEE3CDEC1B86}"/>
            </a:ext>
          </a:extLst>
        </xdr:cNvPr>
        <xdr:cNvSpPr/>
      </xdr:nvSpPr>
      <xdr:spPr>
        <a:xfrm>
          <a:off x="221107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80917</xdr:rowOff>
    </xdr:from>
    <xdr:to>
      <xdr:col>112</xdr:col>
      <xdr:colOff>38100</xdr:colOff>
      <xdr:row>39</xdr:row>
      <xdr:rowOff>11067</xdr:rowOff>
    </xdr:to>
    <xdr:sp macro="" textlink="">
      <xdr:nvSpPr>
        <xdr:cNvPr id="451" name="フローチャート: 判断 450">
          <a:extLst>
            <a:ext uri="{FF2B5EF4-FFF2-40B4-BE49-F238E27FC236}">
              <a16:creationId xmlns:a16="http://schemas.microsoft.com/office/drawing/2014/main" id="{A59BFDF0-949A-4319-8656-FF5BBFA8D4A4}"/>
            </a:ext>
          </a:extLst>
        </xdr:cNvPr>
        <xdr:cNvSpPr/>
      </xdr:nvSpPr>
      <xdr:spPr>
        <a:xfrm>
          <a:off x="21272500" y="659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67854</xdr:rowOff>
    </xdr:from>
    <xdr:to>
      <xdr:col>107</xdr:col>
      <xdr:colOff>101600</xdr:colOff>
      <xdr:row>38</xdr:row>
      <xdr:rowOff>169454</xdr:rowOff>
    </xdr:to>
    <xdr:sp macro="" textlink="">
      <xdr:nvSpPr>
        <xdr:cNvPr id="452" name="フローチャート: 判断 451">
          <a:extLst>
            <a:ext uri="{FF2B5EF4-FFF2-40B4-BE49-F238E27FC236}">
              <a16:creationId xmlns:a16="http://schemas.microsoft.com/office/drawing/2014/main" id="{EB46E22F-5ECA-4690-97E6-F28EC6D0B01C}"/>
            </a:ext>
          </a:extLst>
        </xdr:cNvPr>
        <xdr:cNvSpPr/>
      </xdr:nvSpPr>
      <xdr:spPr>
        <a:xfrm>
          <a:off x="20383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160927</xdr:rowOff>
    </xdr:from>
    <xdr:to>
      <xdr:col>102</xdr:col>
      <xdr:colOff>165100</xdr:colOff>
      <xdr:row>38</xdr:row>
      <xdr:rowOff>91077</xdr:rowOff>
    </xdr:to>
    <xdr:sp macro="" textlink="">
      <xdr:nvSpPr>
        <xdr:cNvPr id="453" name="フローチャート: 判断 452">
          <a:extLst>
            <a:ext uri="{FF2B5EF4-FFF2-40B4-BE49-F238E27FC236}">
              <a16:creationId xmlns:a16="http://schemas.microsoft.com/office/drawing/2014/main" id="{9CE1399C-DF07-4BDB-8DBE-2BB26C5A68CD}"/>
            </a:ext>
          </a:extLst>
        </xdr:cNvPr>
        <xdr:cNvSpPr/>
      </xdr:nvSpPr>
      <xdr:spPr>
        <a:xfrm>
          <a:off x="19494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a:extLst>
            <a:ext uri="{FF2B5EF4-FFF2-40B4-BE49-F238E27FC236}">
              <a16:creationId xmlns:a16="http://schemas.microsoft.com/office/drawing/2014/main" id="{C7E83199-E0F6-4026-9692-BB68A22E315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a:extLst>
            <a:ext uri="{FF2B5EF4-FFF2-40B4-BE49-F238E27FC236}">
              <a16:creationId xmlns:a16="http://schemas.microsoft.com/office/drawing/2014/main" id="{CC99500F-DE70-4780-A269-65DFF6B40E4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a:extLst>
            <a:ext uri="{FF2B5EF4-FFF2-40B4-BE49-F238E27FC236}">
              <a16:creationId xmlns:a16="http://schemas.microsoft.com/office/drawing/2014/main" id="{7C15E2E3-4728-48ED-85D0-80C66F12028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72DCD175-6784-441F-8565-6109CA21572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8A64F4DA-9A20-4AF1-80ED-9053760C4CC7}"/>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107043</xdr:rowOff>
    </xdr:from>
    <xdr:to>
      <xdr:col>116</xdr:col>
      <xdr:colOff>114300</xdr:colOff>
      <xdr:row>41</xdr:row>
      <xdr:rowOff>37193</xdr:rowOff>
    </xdr:to>
    <xdr:sp macro="" textlink="">
      <xdr:nvSpPr>
        <xdr:cNvPr id="459" name="楕円 458">
          <a:extLst>
            <a:ext uri="{FF2B5EF4-FFF2-40B4-BE49-F238E27FC236}">
              <a16:creationId xmlns:a16="http://schemas.microsoft.com/office/drawing/2014/main" id="{D2712001-9C5B-43F9-9206-861043CE7F4E}"/>
            </a:ext>
          </a:extLst>
        </xdr:cNvPr>
        <xdr:cNvSpPr/>
      </xdr:nvSpPr>
      <xdr:spPr>
        <a:xfrm>
          <a:off x="221107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85470</xdr:rowOff>
    </xdr:from>
    <xdr:ext cx="469744" cy="259045"/>
    <xdr:sp macro="" textlink="">
      <xdr:nvSpPr>
        <xdr:cNvPr id="460" name="【認定こども園・幼稚園・保育所】&#10;一人当たり面積該当値テキスト">
          <a:extLst>
            <a:ext uri="{FF2B5EF4-FFF2-40B4-BE49-F238E27FC236}">
              <a16:creationId xmlns:a16="http://schemas.microsoft.com/office/drawing/2014/main" id="{093D87A7-F6E0-464D-9555-4ED40A94524A}"/>
            </a:ext>
          </a:extLst>
        </xdr:cNvPr>
        <xdr:cNvSpPr txBox="1"/>
      </xdr:nvSpPr>
      <xdr:spPr>
        <a:xfrm>
          <a:off x="22199600"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107043</xdr:rowOff>
    </xdr:from>
    <xdr:to>
      <xdr:col>112</xdr:col>
      <xdr:colOff>38100</xdr:colOff>
      <xdr:row>41</xdr:row>
      <xdr:rowOff>37193</xdr:rowOff>
    </xdr:to>
    <xdr:sp macro="" textlink="">
      <xdr:nvSpPr>
        <xdr:cNvPr id="461" name="楕円 460">
          <a:extLst>
            <a:ext uri="{FF2B5EF4-FFF2-40B4-BE49-F238E27FC236}">
              <a16:creationId xmlns:a16="http://schemas.microsoft.com/office/drawing/2014/main" id="{BB23FC51-4EE6-4C13-B81A-FDCF20914E41}"/>
            </a:ext>
          </a:extLst>
        </xdr:cNvPr>
        <xdr:cNvSpPr/>
      </xdr:nvSpPr>
      <xdr:spPr>
        <a:xfrm>
          <a:off x="21272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157843</xdr:rowOff>
    </xdr:from>
    <xdr:to>
      <xdr:col>116</xdr:col>
      <xdr:colOff>63500</xdr:colOff>
      <xdr:row>40</xdr:row>
      <xdr:rowOff>157843</xdr:rowOff>
    </xdr:to>
    <xdr:cxnSp macro="">
      <xdr:nvCxnSpPr>
        <xdr:cNvPr id="462" name="直線コネクタ 461">
          <a:extLst>
            <a:ext uri="{FF2B5EF4-FFF2-40B4-BE49-F238E27FC236}">
              <a16:creationId xmlns:a16="http://schemas.microsoft.com/office/drawing/2014/main" id="{B507F689-828E-4CA8-8D64-E65862FF8524}"/>
            </a:ext>
          </a:extLst>
        </xdr:cNvPr>
        <xdr:cNvCxnSpPr/>
      </xdr:nvCxnSpPr>
      <xdr:spPr>
        <a:xfrm>
          <a:off x="21323300" y="701584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107043</xdr:rowOff>
    </xdr:from>
    <xdr:to>
      <xdr:col>107</xdr:col>
      <xdr:colOff>101600</xdr:colOff>
      <xdr:row>41</xdr:row>
      <xdr:rowOff>37193</xdr:rowOff>
    </xdr:to>
    <xdr:sp macro="" textlink="">
      <xdr:nvSpPr>
        <xdr:cNvPr id="463" name="楕円 462">
          <a:extLst>
            <a:ext uri="{FF2B5EF4-FFF2-40B4-BE49-F238E27FC236}">
              <a16:creationId xmlns:a16="http://schemas.microsoft.com/office/drawing/2014/main" id="{25A7252B-3C7B-4C4E-8FA9-A24E1DA0853C}"/>
            </a:ext>
          </a:extLst>
        </xdr:cNvPr>
        <xdr:cNvSpPr/>
      </xdr:nvSpPr>
      <xdr:spPr>
        <a:xfrm>
          <a:off x="20383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157843</xdr:rowOff>
    </xdr:from>
    <xdr:to>
      <xdr:col>111</xdr:col>
      <xdr:colOff>177800</xdr:colOff>
      <xdr:row>40</xdr:row>
      <xdr:rowOff>157843</xdr:rowOff>
    </xdr:to>
    <xdr:cxnSp macro="">
      <xdr:nvCxnSpPr>
        <xdr:cNvPr id="464" name="直線コネクタ 463">
          <a:extLst>
            <a:ext uri="{FF2B5EF4-FFF2-40B4-BE49-F238E27FC236}">
              <a16:creationId xmlns:a16="http://schemas.microsoft.com/office/drawing/2014/main" id="{3F2B5CDA-7696-4769-AF64-C586381DC437}"/>
            </a:ext>
          </a:extLst>
        </xdr:cNvPr>
        <xdr:cNvCxnSpPr/>
      </xdr:nvCxnSpPr>
      <xdr:spPr>
        <a:xfrm>
          <a:off x="20434300" y="701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107043</xdr:rowOff>
    </xdr:from>
    <xdr:to>
      <xdr:col>102</xdr:col>
      <xdr:colOff>165100</xdr:colOff>
      <xdr:row>41</xdr:row>
      <xdr:rowOff>37193</xdr:rowOff>
    </xdr:to>
    <xdr:sp macro="" textlink="">
      <xdr:nvSpPr>
        <xdr:cNvPr id="465" name="楕円 464">
          <a:extLst>
            <a:ext uri="{FF2B5EF4-FFF2-40B4-BE49-F238E27FC236}">
              <a16:creationId xmlns:a16="http://schemas.microsoft.com/office/drawing/2014/main" id="{877D9591-B8A1-4D3D-BBD2-8DB26CAB4784}"/>
            </a:ext>
          </a:extLst>
        </xdr:cNvPr>
        <xdr:cNvSpPr/>
      </xdr:nvSpPr>
      <xdr:spPr>
        <a:xfrm>
          <a:off x="19494500" y="696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157843</xdr:rowOff>
    </xdr:from>
    <xdr:to>
      <xdr:col>107</xdr:col>
      <xdr:colOff>50800</xdr:colOff>
      <xdr:row>40</xdr:row>
      <xdr:rowOff>157843</xdr:rowOff>
    </xdr:to>
    <xdr:cxnSp macro="">
      <xdr:nvCxnSpPr>
        <xdr:cNvPr id="466" name="直線コネクタ 465">
          <a:extLst>
            <a:ext uri="{FF2B5EF4-FFF2-40B4-BE49-F238E27FC236}">
              <a16:creationId xmlns:a16="http://schemas.microsoft.com/office/drawing/2014/main" id="{6C5CABE2-F3FC-4F13-836B-C494BFBC155E}"/>
            </a:ext>
          </a:extLst>
        </xdr:cNvPr>
        <xdr:cNvCxnSpPr/>
      </xdr:nvCxnSpPr>
      <xdr:spPr>
        <a:xfrm>
          <a:off x="19545300" y="70158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27594</xdr:rowOff>
    </xdr:from>
    <xdr:ext cx="469744" cy="259045"/>
    <xdr:sp macro="" textlink="">
      <xdr:nvSpPr>
        <xdr:cNvPr id="467" name="n_1aveValue【認定こども園・幼稚園・保育所】&#10;一人当たり面積">
          <a:extLst>
            <a:ext uri="{FF2B5EF4-FFF2-40B4-BE49-F238E27FC236}">
              <a16:creationId xmlns:a16="http://schemas.microsoft.com/office/drawing/2014/main" id="{B0D57ADD-A999-4F7F-ACA1-B2C183DC46CA}"/>
            </a:ext>
          </a:extLst>
        </xdr:cNvPr>
        <xdr:cNvSpPr txBox="1"/>
      </xdr:nvSpPr>
      <xdr:spPr>
        <a:xfrm>
          <a:off x="210757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14531</xdr:rowOff>
    </xdr:from>
    <xdr:ext cx="469744" cy="259045"/>
    <xdr:sp macro="" textlink="">
      <xdr:nvSpPr>
        <xdr:cNvPr id="468" name="n_2aveValue【認定こども園・幼稚園・保育所】&#10;一人当たり面積">
          <a:extLst>
            <a:ext uri="{FF2B5EF4-FFF2-40B4-BE49-F238E27FC236}">
              <a16:creationId xmlns:a16="http://schemas.microsoft.com/office/drawing/2014/main" id="{DCF5FE38-D3CB-49C8-B503-484C7C3C18B2}"/>
            </a:ext>
          </a:extLst>
        </xdr:cNvPr>
        <xdr:cNvSpPr txBox="1"/>
      </xdr:nvSpPr>
      <xdr:spPr>
        <a:xfrm>
          <a:off x="20199427" y="6358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107604</xdr:rowOff>
    </xdr:from>
    <xdr:ext cx="469744" cy="259045"/>
    <xdr:sp macro="" textlink="">
      <xdr:nvSpPr>
        <xdr:cNvPr id="469" name="n_3aveValue【認定こども園・幼稚園・保育所】&#10;一人当たり面積">
          <a:extLst>
            <a:ext uri="{FF2B5EF4-FFF2-40B4-BE49-F238E27FC236}">
              <a16:creationId xmlns:a16="http://schemas.microsoft.com/office/drawing/2014/main" id="{8CF9B805-38A8-4907-BEB0-3F8C272841ED}"/>
            </a:ext>
          </a:extLst>
        </xdr:cNvPr>
        <xdr:cNvSpPr txBox="1"/>
      </xdr:nvSpPr>
      <xdr:spPr>
        <a:xfrm>
          <a:off x="19310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28320</xdr:rowOff>
    </xdr:from>
    <xdr:ext cx="469744" cy="259045"/>
    <xdr:sp macro="" textlink="">
      <xdr:nvSpPr>
        <xdr:cNvPr id="470" name="n_1mainValue【認定こども園・幼稚園・保育所】&#10;一人当たり面積">
          <a:extLst>
            <a:ext uri="{FF2B5EF4-FFF2-40B4-BE49-F238E27FC236}">
              <a16:creationId xmlns:a16="http://schemas.microsoft.com/office/drawing/2014/main" id="{73C07708-8E7C-49A1-8BCB-29E6D4734B44}"/>
            </a:ext>
          </a:extLst>
        </xdr:cNvPr>
        <xdr:cNvSpPr txBox="1"/>
      </xdr:nvSpPr>
      <xdr:spPr>
        <a:xfrm>
          <a:off x="210757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28320</xdr:rowOff>
    </xdr:from>
    <xdr:ext cx="469744" cy="259045"/>
    <xdr:sp macro="" textlink="">
      <xdr:nvSpPr>
        <xdr:cNvPr id="471" name="n_2mainValue【認定こども園・幼稚園・保育所】&#10;一人当たり面積">
          <a:extLst>
            <a:ext uri="{FF2B5EF4-FFF2-40B4-BE49-F238E27FC236}">
              <a16:creationId xmlns:a16="http://schemas.microsoft.com/office/drawing/2014/main" id="{86592765-8AF1-4553-AF21-D38AC5677F6C}"/>
            </a:ext>
          </a:extLst>
        </xdr:cNvPr>
        <xdr:cNvSpPr txBox="1"/>
      </xdr:nvSpPr>
      <xdr:spPr>
        <a:xfrm>
          <a:off x="201994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28320</xdr:rowOff>
    </xdr:from>
    <xdr:ext cx="469744" cy="259045"/>
    <xdr:sp macro="" textlink="">
      <xdr:nvSpPr>
        <xdr:cNvPr id="472" name="n_3mainValue【認定こども園・幼稚園・保育所】&#10;一人当たり面積">
          <a:extLst>
            <a:ext uri="{FF2B5EF4-FFF2-40B4-BE49-F238E27FC236}">
              <a16:creationId xmlns:a16="http://schemas.microsoft.com/office/drawing/2014/main" id="{6E4F15D6-5B42-48C7-8B7A-D516829ABD44}"/>
            </a:ext>
          </a:extLst>
        </xdr:cNvPr>
        <xdr:cNvSpPr txBox="1"/>
      </xdr:nvSpPr>
      <xdr:spPr>
        <a:xfrm>
          <a:off x="19310427" y="705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a:extLst>
            <a:ext uri="{FF2B5EF4-FFF2-40B4-BE49-F238E27FC236}">
              <a16:creationId xmlns:a16="http://schemas.microsoft.com/office/drawing/2014/main" id="{18424856-D0D6-4E20-B854-165F3E4B258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a:extLst>
            <a:ext uri="{FF2B5EF4-FFF2-40B4-BE49-F238E27FC236}">
              <a16:creationId xmlns:a16="http://schemas.microsoft.com/office/drawing/2014/main" id="{51A322A4-C5E6-4BDF-85BD-1CD4FB173B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a:extLst>
            <a:ext uri="{FF2B5EF4-FFF2-40B4-BE49-F238E27FC236}">
              <a16:creationId xmlns:a16="http://schemas.microsoft.com/office/drawing/2014/main" id="{275A0384-BD6C-44FE-B5E9-E092106DB1C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a:extLst>
            <a:ext uri="{FF2B5EF4-FFF2-40B4-BE49-F238E27FC236}">
              <a16:creationId xmlns:a16="http://schemas.microsoft.com/office/drawing/2014/main" id="{C78E6C44-669A-4DC1-B96E-34FCDC0F441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a:extLst>
            <a:ext uri="{FF2B5EF4-FFF2-40B4-BE49-F238E27FC236}">
              <a16:creationId xmlns:a16="http://schemas.microsoft.com/office/drawing/2014/main" id="{F44AFACB-D6B2-4841-94A9-15DA9C09D44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a:extLst>
            <a:ext uri="{FF2B5EF4-FFF2-40B4-BE49-F238E27FC236}">
              <a16:creationId xmlns:a16="http://schemas.microsoft.com/office/drawing/2014/main" id="{279638B9-5D36-4112-B28E-EE0CAB4182E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a:extLst>
            <a:ext uri="{FF2B5EF4-FFF2-40B4-BE49-F238E27FC236}">
              <a16:creationId xmlns:a16="http://schemas.microsoft.com/office/drawing/2014/main" id="{F56B5BA9-DA0D-403D-A7C3-4BAF6E1C942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a:extLst>
            <a:ext uri="{FF2B5EF4-FFF2-40B4-BE49-F238E27FC236}">
              <a16:creationId xmlns:a16="http://schemas.microsoft.com/office/drawing/2014/main" id="{E4765CF1-48DF-4A34-B4E3-E9C3352B5B0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a:extLst>
            <a:ext uri="{FF2B5EF4-FFF2-40B4-BE49-F238E27FC236}">
              <a16:creationId xmlns:a16="http://schemas.microsoft.com/office/drawing/2014/main" id="{FFFF392D-7B63-4E67-A2CD-5225F90A41E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a:extLst>
            <a:ext uri="{FF2B5EF4-FFF2-40B4-BE49-F238E27FC236}">
              <a16:creationId xmlns:a16="http://schemas.microsoft.com/office/drawing/2014/main" id="{D8B522DA-820B-45B5-AF00-47A9A17C4FB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a:extLst>
            <a:ext uri="{FF2B5EF4-FFF2-40B4-BE49-F238E27FC236}">
              <a16:creationId xmlns:a16="http://schemas.microsoft.com/office/drawing/2014/main" id="{9073BBCD-6C15-4315-8A37-0A36E738016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a:extLst>
            <a:ext uri="{FF2B5EF4-FFF2-40B4-BE49-F238E27FC236}">
              <a16:creationId xmlns:a16="http://schemas.microsoft.com/office/drawing/2014/main" id="{60FDC7C3-F422-4189-AEA4-574C2B020DF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a:extLst>
            <a:ext uri="{FF2B5EF4-FFF2-40B4-BE49-F238E27FC236}">
              <a16:creationId xmlns:a16="http://schemas.microsoft.com/office/drawing/2014/main" id="{DFAB32A0-1EA7-42A3-ABAD-6C145A39417D}"/>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a:extLst>
            <a:ext uri="{FF2B5EF4-FFF2-40B4-BE49-F238E27FC236}">
              <a16:creationId xmlns:a16="http://schemas.microsoft.com/office/drawing/2014/main" id="{9A24222C-CE3E-447B-AA93-40B07607BDB4}"/>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a:extLst>
            <a:ext uri="{FF2B5EF4-FFF2-40B4-BE49-F238E27FC236}">
              <a16:creationId xmlns:a16="http://schemas.microsoft.com/office/drawing/2014/main" id="{0BEED658-47AE-4160-8123-6C44CD82666A}"/>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a:extLst>
            <a:ext uri="{FF2B5EF4-FFF2-40B4-BE49-F238E27FC236}">
              <a16:creationId xmlns:a16="http://schemas.microsoft.com/office/drawing/2014/main" id="{E25BE57B-6B5B-4316-9AC0-6BE23CE5A37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a:extLst>
            <a:ext uri="{FF2B5EF4-FFF2-40B4-BE49-F238E27FC236}">
              <a16:creationId xmlns:a16="http://schemas.microsoft.com/office/drawing/2014/main" id="{7B9BEBC6-3F56-4BAB-A3BD-D9A09FC2E96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a:extLst>
            <a:ext uri="{FF2B5EF4-FFF2-40B4-BE49-F238E27FC236}">
              <a16:creationId xmlns:a16="http://schemas.microsoft.com/office/drawing/2014/main" id="{91ADAB0F-CED0-4992-84E2-0A036D07F1EF}"/>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a:extLst>
            <a:ext uri="{FF2B5EF4-FFF2-40B4-BE49-F238E27FC236}">
              <a16:creationId xmlns:a16="http://schemas.microsoft.com/office/drawing/2014/main" id="{8008C592-44D4-45CA-9E11-35AEFD4C25F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a:extLst>
            <a:ext uri="{FF2B5EF4-FFF2-40B4-BE49-F238E27FC236}">
              <a16:creationId xmlns:a16="http://schemas.microsoft.com/office/drawing/2014/main" id="{CFB3ADF5-6E7B-4AB0-8DF0-F4CC06BC4767}"/>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a:extLst>
            <a:ext uri="{FF2B5EF4-FFF2-40B4-BE49-F238E27FC236}">
              <a16:creationId xmlns:a16="http://schemas.microsoft.com/office/drawing/2014/main" id="{4C2E96E3-5AAB-40D0-8A45-8CE6F397742C}"/>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a:extLst>
            <a:ext uri="{FF2B5EF4-FFF2-40B4-BE49-F238E27FC236}">
              <a16:creationId xmlns:a16="http://schemas.microsoft.com/office/drawing/2014/main" id="{7994670F-B37A-4DBE-B24B-46FDAF50EF5B}"/>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a:extLst>
            <a:ext uri="{FF2B5EF4-FFF2-40B4-BE49-F238E27FC236}">
              <a16:creationId xmlns:a16="http://schemas.microsoft.com/office/drawing/2014/main" id="{B5A4F9EF-F568-4533-8CDF-19EF07A1EC22}"/>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a:extLst>
            <a:ext uri="{FF2B5EF4-FFF2-40B4-BE49-F238E27FC236}">
              <a16:creationId xmlns:a16="http://schemas.microsoft.com/office/drawing/2014/main" id="{7A352EBE-1C61-4077-8E49-B096872493A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80010</xdr:rowOff>
    </xdr:from>
    <xdr:to>
      <xdr:col>85</xdr:col>
      <xdr:colOff>126364</xdr:colOff>
      <xdr:row>63</xdr:row>
      <xdr:rowOff>102870</xdr:rowOff>
    </xdr:to>
    <xdr:cxnSp macro="">
      <xdr:nvCxnSpPr>
        <xdr:cNvPr id="497" name="直線コネクタ 496">
          <a:extLst>
            <a:ext uri="{FF2B5EF4-FFF2-40B4-BE49-F238E27FC236}">
              <a16:creationId xmlns:a16="http://schemas.microsoft.com/office/drawing/2014/main" id="{868BC17A-A03B-47A5-B13B-A7347B122292}"/>
            </a:ext>
          </a:extLst>
        </xdr:cNvPr>
        <xdr:cNvCxnSpPr/>
      </xdr:nvCxnSpPr>
      <xdr:spPr>
        <a:xfrm flipV="1">
          <a:off x="16318864" y="968121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106697</xdr:rowOff>
    </xdr:from>
    <xdr:ext cx="405111" cy="259045"/>
    <xdr:sp macro="" textlink="">
      <xdr:nvSpPr>
        <xdr:cNvPr id="498" name="【学校施設】&#10;有形固定資産減価償却率最小値テキスト">
          <a:extLst>
            <a:ext uri="{FF2B5EF4-FFF2-40B4-BE49-F238E27FC236}">
              <a16:creationId xmlns:a16="http://schemas.microsoft.com/office/drawing/2014/main" id="{681D116D-D05F-4219-A72F-722E71101B17}"/>
            </a:ext>
          </a:extLst>
        </xdr:cNvPr>
        <xdr:cNvSpPr txBox="1"/>
      </xdr:nvSpPr>
      <xdr:spPr>
        <a:xfrm>
          <a:off x="16357600" y="1090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102870</xdr:rowOff>
    </xdr:from>
    <xdr:to>
      <xdr:col>86</xdr:col>
      <xdr:colOff>25400</xdr:colOff>
      <xdr:row>63</xdr:row>
      <xdr:rowOff>102870</xdr:rowOff>
    </xdr:to>
    <xdr:cxnSp macro="">
      <xdr:nvCxnSpPr>
        <xdr:cNvPr id="499" name="直線コネクタ 498">
          <a:extLst>
            <a:ext uri="{FF2B5EF4-FFF2-40B4-BE49-F238E27FC236}">
              <a16:creationId xmlns:a16="http://schemas.microsoft.com/office/drawing/2014/main" id="{3875ED9A-D866-4629-BDFD-C9564487B14A}"/>
            </a:ext>
          </a:extLst>
        </xdr:cNvPr>
        <xdr:cNvCxnSpPr/>
      </xdr:nvCxnSpPr>
      <xdr:spPr>
        <a:xfrm>
          <a:off x="16230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26687</xdr:rowOff>
    </xdr:from>
    <xdr:ext cx="405111" cy="259045"/>
    <xdr:sp macro="" textlink="">
      <xdr:nvSpPr>
        <xdr:cNvPr id="500" name="【学校施設】&#10;有形固定資産減価償却率最大値テキスト">
          <a:extLst>
            <a:ext uri="{FF2B5EF4-FFF2-40B4-BE49-F238E27FC236}">
              <a16:creationId xmlns:a16="http://schemas.microsoft.com/office/drawing/2014/main" id="{08CEC6EE-44B4-4D4A-BA2B-9D679BC5C996}"/>
            </a:ext>
          </a:extLst>
        </xdr:cNvPr>
        <xdr:cNvSpPr txBox="1"/>
      </xdr:nvSpPr>
      <xdr:spPr>
        <a:xfrm>
          <a:off x="16357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80010</xdr:rowOff>
    </xdr:from>
    <xdr:to>
      <xdr:col>86</xdr:col>
      <xdr:colOff>25400</xdr:colOff>
      <xdr:row>56</xdr:row>
      <xdr:rowOff>80010</xdr:rowOff>
    </xdr:to>
    <xdr:cxnSp macro="">
      <xdr:nvCxnSpPr>
        <xdr:cNvPr id="501" name="直線コネクタ 500">
          <a:extLst>
            <a:ext uri="{FF2B5EF4-FFF2-40B4-BE49-F238E27FC236}">
              <a16:creationId xmlns:a16="http://schemas.microsoft.com/office/drawing/2014/main" id="{03CD04ED-8CFB-4114-88BA-EC93F25C8956}"/>
            </a:ext>
          </a:extLst>
        </xdr:cNvPr>
        <xdr:cNvCxnSpPr/>
      </xdr:nvCxnSpPr>
      <xdr:spPr>
        <a:xfrm>
          <a:off x="16230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86377</xdr:rowOff>
    </xdr:from>
    <xdr:ext cx="405111" cy="259045"/>
    <xdr:sp macro="" textlink="">
      <xdr:nvSpPr>
        <xdr:cNvPr id="502" name="【学校施設】&#10;有形固定資産減価償却率平均値テキスト">
          <a:extLst>
            <a:ext uri="{FF2B5EF4-FFF2-40B4-BE49-F238E27FC236}">
              <a16:creationId xmlns:a16="http://schemas.microsoft.com/office/drawing/2014/main" id="{453C1D69-ABC4-4DE1-BF20-6D294B9028E1}"/>
            </a:ext>
          </a:extLst>
        </xdr:cNvPr>
        <xdr:cNvSpPr txBox="1"/>
      </xdr:nvSpPr>
      <xdr:spPr>
        <a:xfrm>
          <a:off x="16357600" y="1003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63500</xdr:rowOff>
    </xdr:from>
    <xdr:to>
      <xdr:col>85</xdr:col>
      <xdr:colOff>177800</xdr:colOff>
      <xdr:row>59</xdr:row>
      <xdr:rowOff>165100</xdr:rowOff>
    </xdr:to>
    <xdr:sp macro="" textlink="">
      <xdr:nvSpPr>
        <xdr:cNvPr id="503" name="フローチャート: 判断 502">
          <a:extLst>
            <a:ext uri="{FF2B5EF4-FFF2-40B4-BE49-F238E27FC236}">
              <a16:creationId xmlns:a16="http://schemas.microsoft.com/office/drawing/2014/main" id="{BFB406C2-3BC9-444B-B277-CF74C6C954C2}"/>
            </a:ext>
          </a:extLst>
        </xdr:cNvPr>
        <xdr:cNvSpPr/>
      </xdr:nvSpPr>
      <xdr:spPr>
        <a:xfrm>
          <a:off x="162687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84455</xdr:rowOff>
    </xdr:from>
    <xdr:to>
      <xdr:col>81</xdr:col>
      <xdr:colOff>101600</xdr:colOff>
      <xdr:row>60</xdr:row>
      <xdr:rowOff>14605</xdr:rowOff>
    </xdr:to>
    <xdr:sp macro="" textlink="">
      <xdr:nvSpPr>
        <xdr:cNvPr id="504" name="フローチャート: 判断 503">
          <a:extLst>
            <a:ext uri="{FF2B5EF4-FFF2-40B4-BE49-F238E27FC236}">
              <a16:creationId xmlns:a16="http://schemas.microsoft.com/office/drawing/2014/main" id="{7468C276-87E2-46E7-B6DD-59F0AC4E3222}"/>
            </a:ext>
          </a:extLst>
        </xdr:cNvPr>
        <xdr:cNvSpPr/>
      </xdr:nvSpPr>
      <xdr:spPr>
        <a:xfrm>
          <a:off x="15430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93980</xdr:rowOff>
    </xdr:from>
    <xdr:to>
      <xdr:col>76</xdr:col>
      <xdr:colOff>165100</xdr:colOff>
      <xdr:row>60</xdr:row>
      <xdr:rowOff>24130</xdr:rowOff>
    </xdr:to>
    <xdr:sp macro="" textlink="">
      <xdr:nvSpPr>
        <xdr:cNvPr id="505" name="フローチャート: 判断 504">
          <a:extLst>
            <a:ext uri="{FF2B5EF4-FFF2-40B4-BE49-F238E27FC236}">
              <a16:creationId xmlns:a16="http://schemas.microsoft.com/office/drawing/2014/main" id="{D7E64B78-18E9-4FC6-9B7A-E1B0FF91F336}"/>
            </a:ext>
          </a:extLst>
        </xdr:cNvPr>
        <xdr:cNvSpPr/>
      </xdr:nvSpPr>
      <xdr:spPr>
        <a:xfrm>
          <a:off x="14541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118745</xdr:rowOff>
    </xdr:from>
    <xdr:to>
      <xdr:col>72</xdr:col>
      <xdr:colOff>38100</xdr:colOff>
      <xdr:row>60</xdr:row>
      <xdr:rowOff>48895</xdr:rowOff>
    </xdr:to>
    <xdr:sp macro="" textlink="">
      <xdr:nvSpPr>
        <xdr:cNvPr id="506" name="フローチャート: 判断 505">
          <a:extLst>
            <a:ext uri="{FF2B5EF4-FFF2-40B4-BE49-F238E27FC236}">
              <a16:creationId xmlns:a16="http://schemas.microsoft.com/office/drawing/2014/main" id="{DC79C18C-C3A2-4356-90E3-643345C99DC8}"/>
            </a:ext>
          </a:extLst>
        </xdr:cNvPr>
        <xdr:cNvSpPr/>
      </xdr:nvSpPr>
      <xdr:spPr>
        <a:xfrm>
          <a:off x="13652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1BBF7CFD-7B05-4FE8-B575-E1C133E8185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779E3942-F754-4596-A9C7-21B930C6D515}"/>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54E5C9D0-C473-4E9F-A6C7-0D4570B902E1}"/>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A8FFBA5A-8B3A-4B52-B418-A5D4358CF32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263B9B6E-4E1C-4A89-A775-5AC58955339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12" name="楕円 511">
          <a:extLst>
            <a:ext uri="{FF2B5EF4-FFF2-40B4-BE49-F238E27FC236}">
              <a16:creationId xmlns:a16="http://schemas.microsoft.com/office/drawing/2014/main" id="{69DA4E05-EE55-4569-BDC6-855EB5149FAD}"/>
            </a:ext>
          </a:extLst>
        </xdr:cNvPr>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13" name="【学校施設】&#10;有形固定資産減価償却率該当値テキスト">
          <a:extLst>
            <a:ext uri="{FF2B5EF4-FFF2-40B4-BE49-F238E27FC236}">
              <a16:creationId xmlns:a16="http://schemas.microsoft.com/office/drawing/2014/main" id="{E47D7072-3E88-474D-BD4E-77AF60C6E612}"/>
            </a:ext>
          </a:extLst>
        </xdr:cNvPr>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145415</xdr:rowOff>
    </xdr:from>
    <xdr:to>
      <xdr:col>81</xdr:col>
      <xdr:colOff>101600</xdr:colOff>
      <xdr:row>61</xdr:row>
      <xdr:rowOff>75565</xdr:rowOff>
    </xdr:to>
    <xdr:sp macro="" textlink="">
      <xdr:nvSpPr>
        <xdr:cNvPr id="514" name="楕円 513">
          <a:extLst>
            <a:ext uri="{FF2B5EF4-FFF2-40B4-BE49-F238E27FC236}">
              <a16:creationId xmlns:a16="http://schemas.microsoft.com/office/drawing/2014/main" id="{D903A818-3806-45E3-B4B7-1A82A5F877C0}"/>
            </a:ext>
          </a:extLst>
        </xdr:cNvPr>
        <xdr:cNvSpPr/>
      </xdr:nvSpPr>
      <xdr:spPr>
        <a:xfrm>
          <a:off x="1543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61</xdr:row>
      <xdr:rowOff>24765</xdr:rowOff>
    </xdr:to>
    <xdr:cxnSp macro="">
      <xdr:nvCxnSpPr>
        <xdr:cNvPr id="515" name="直線コネクタ 514">
          <a:extLst>
            <a:ext uri="{FF2B5EF4-FFF2-40B4-BE49-F238E27FC236}">
              <a16:creationId xmlns:a16="http://schemas.microsoft.com/office/drawing/2014/main" id="{30CF558F-ECFD-4D91-8B6E-32EC841883E3}"/>
            </a:ext>
          </a:extLst>
        </xdr:cNvPr>
        <xdr:cNvCxnSpPr/>
      </xdr:nvCxnSpPr>
      <xdr:spPr>
        <a:xfrm flipV="1">
          <a:off x="15481300" y="1043749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170180</xdr:rowOff>
    </xdr:from>
    <xdr:to>
      <xdr:col>76</xdr:col>
      <xdr:colOff>165100</xdr:colOff>
      <xdr:row>61</xdr:row>
      <xdr:rowOff>100330</xdr:rowOff>
    </xdr:to>
    <xdr:sp macro="" textlink="">
      <xdr:nvSpPr>
        <xdr:cNvPr id="516" name="楕円 515">
          <a:extLst>
            <a:ext uri="{FF2B5EF4-FFF2-40B4-BE49-F238E27FC236}">
              <a16:creationId xmlns:a16="http://schemas.microsoft.com/office/drawing/2014/main" id="{CB533C02-E092-4B9F-B92F-C3F1A6C412B4}"/>
            </a:ext>
          </a:extLst>
        </xdr:cNvPr>
        <xdr:cNvSpPr/>
      </xdr:nvSpPr>
      <xdr:spPr>
        <a:xfrm>
          <a:off x="14541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24765</xdr:rowOff>
    </xdr:from>
    <xdr:to>
      <xdr:col>81</xdr:col>
      <xdr:colOff>50800</xdr:colOff>
      <xdr:row>61</xdr:row>
      <xdr:rowOff>49530</xdr:rowOff>
    </xdr:to>
    <xdr:cxnSp macro="">
      <xdr:nvCxnSpPr>
        <xdr:cNvPr id="517" name="直線コネクタ 516">
          <a:extLst>
            <a:ext uri="{FF2B5EF4-FFF2-40B4-BE49-F238E27FC236}">
              <a16:creationId xmlns:a16="http://schemas.microsoft.com/office/drawing/2014/main" id="{D13D5886-70C6-489F-A502-BAECDF37BA9C}"/>
            </a:ext>
          </a:extLst>
        </xdr:cNvPr>
        <xdr:cNvCxnSpPr/>
      </xdr:nvCxnSpPr>
      <xdr:spPr>
        <a:xfrm flipV="1">
          <a:off x="14592300" y="1048321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50165</xdr:rowOff>
    </xdr:from>
    <xdr:to>
      <xdr:col>72</xdr:col>
      <xdr:colOff>38100</xdr:colOff>
      <xdr:row>61</xdr:row>
      <xdr:rowOff>151765</xdr:rowOff>
    </xdr:to>
    <xdr:sp macro="" textlink="">
      <xdr:nvSpPr>
        <xdr:cNvPr id="518" name="楕円 517">
          <a:extLst>
            <a:ext uri="{FF2B5EF4-FFF2-40B4-BE49-F238E27FC236}">
              <a16:creationId xmlns:a16="http://schemas.microsoft.com/office/drawing/2014/main" id="{9C519E94-7506-4890-91AB-553930C3CEEA}"/>
            </a:ext>
          </a:extLst>
        </xdr:cNvPr>
        <xdr:cNvSpPr/>
      </xdr:nvSpPr>
      <xdr:spPr>
        <a:xfrm>
          <a:off x="13652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49530</xdr:rowOff>
    </xdr:from>
    <xdr:to>
      <xdr:col>76</xdr:col>
      <xdr:colOff>114300</xdr:colOff>
      <xdr:row>61</xdr:row>
      <xdr:rowOff>100965</xdr:rowOff>
    </xdr:to>
    <xdr:cxnSp macro="">
      <xdr:nvCxnSpPr>
        <xdr:cNvPr id="519" name="直線コネクタ 518">
          <a:extLst>
            <a:ext uri="{FF2B5EF4-FFF2-40B4-BE49-F238E27FC236}">
              <a16:creationId xmlns:a16="http://schemas.microsoft.com/office/drawing/2014/main" id="{5E7EC9C6-6D5E-45AF-B763-8E714915D446}"/>
            </a:ext>
          </a:extLst>
        </xdr:cNvPr>
        <xdr:cNvCxnSpPr/>
      </xdr:nvCxnSpPr>
      <xdr:spPr>
        <a:xfrm flipV="1">
          <a:off x="13703300" y="1050798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31132</xdr:rowOff>
    </xdr:from>
    <xdr:ext cx="405111" cy="259045"/>
    <xdr:sp macro="" textlink="">
      <xdr:nvSpPr>
        <xdr:cNvPr id="520" name="n_1aveValue【学校施設】&#10;有形固定資産減価償却率">
          <a:extLst>
            <a:ext uri="{FF2B5EF4-FFF2-40B4-BE49-F238E27FC236}">
              <a16:creationId xmlns:a16="http://schemas.microsoft.com/office/drawing/2014/main" id="{B7375B7A-9FD1-4FDB-8F86-6A4C208D5228}"/>
            </a:ext>
          </a:extLst>
        </xdr:cNvPr>
        <xdr:cNvSpPr txBox="1"/>
      </xdr:nvSpPr>
      <xdr:spPr>
        <a:xfrm>
          <a:off x="15266044"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40657</xdr:rowOff>
    </xdr:from>
    <xdr:ext cx="405111" cy="259045"/>
    <xdr:sp macro="" textlink="">
      <xdr:nvSpPr>
        <xdr:cNvPr id="521" name="n_2aveValue【学校施設】&#10;有形固定資産減価償却率">
          <a:extLst>
            <a:ext uri="{FF2B5EF4-FFF2-40B4-BE49-F238E27FC236}">
              <a16:creationId xmlns:a16="http://schemas.microsoft.com/office/drawing/2014/main" id="{AE7126A3-F67B-497E-96F1-4053D55810C3}"/>
            </a:ext>
          </a:extLst>
        </xdr:cNvPr>
        <xdr:cNvSpPr txBox="1"/>
      </xdr:nvSpPr>
      <xdr:spPr>
        <a:xfrm>
          <a:off x="143897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65422</xdr:rowOff>
    </xdr:from>
    <xdr:ext cx="405111" cy="259045"/>
    <xdr:sp macro="" textlink="">
      <xdr:nvSpPr>
        <xdr:cNvPr id="522" name="n_3aveValue【学校施設】&#10;有形固定資産減価償却率">
          <a:extLst>
            <a:ext uri="{FF2B5EF4-FFF2-40B4-BE49-F238E27FC236}">
              <a16:creationId xmlns:a16="http://schemas.microsoft.com/office/drawing/2014/main" id="{FD5794A9-1350-43FC-9BD1-7CC95D800B85}"/>
            </a:ext>
          </a:extLst>
        </xdr:cNvPr>
        <xdr:cNvSpPr txBox="1"/>
      </xdr:nvSpPr>
      <xdr:spPr>
        <a:xfrm>
          <a:off x="13500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66692</xdr:rowOff>
    </xdr:from>
    <xdr:ext cx="405111" cy="259045"/>
    <xdr:sp macro="" textlink="">
      <xdr:nvSpPr>
        <xdr:cNvPr id="523" name="n_1mainValue【学校施設】&#10;有形固定資産減価償却率">
          <a:extLst>
            <a:ext uri="{FF2B5EF4-FFF2-40B4-BE49-F238E27FC236}">
              <a16:creationId xmlns:a16="http://schemas.microsoft.com/office/drawing/2014/main" id="{C99AE126-BA67-4797-A2FB-8F0ECC872955}"/>
            </a:ext>
          </a:extLst>
        </xdr:cNvPr>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91457</xdr:rowOff>
    </xdr:from>
    <xdr:ext cx="405111" cy="259045"/>
    <xdr:sp macro="" textlink="">
      <xdr:nvSpPr>
        <xdr:cNvPr id="524" name="n_2mainValue【学校施設】&#10;有形固定資産減価償却率">
          <a:extLst>
            <a:ext uri="{FF2B5EF4-FFF2-40B4-BE49-F238E27FC236}">
              <a16:creationId xmlns:a16="http://schemas.microsoft.com/office/drawing/2014/main" id="{5E7F4959-4189-4A5B-B017-A9FEB821D2C8}"/>
            </a:ext>
          </a:extLst>
        </xdr:cNvPr>
        <xdr:cNvSpPr txBox="1"/>
      </xdr:nvSpPr>
      <xdr:spPr>
        <a:xfrm>
          <a:off x="14389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142892</xdr:rowOff>
    </xdr:from>
    <xdr:ext cx="405111" cy="259045"/>
    <xdr:sp macro="" textlink="">
      <xdr:nvSpPr>
        <xdr:cNvPr id="525" name="n_3mainValue【学校施設】&#10;有形固定資産減価償却率">
          <a:extLst>
            <a:ext uri="{FF2B5EF4-FFF2-40B4-BE49-F238E27FC236}">
              <a16:creationId xmlns:a16="http://schemas.microsoft.com/office/drawing/2014/main" id="{23857694-92EC-4D90-92C6-C266CD4B4AC8}"/>
            </a:ext>
          </a:extLst>
        </xdr:cNvPr>
        <xdr:cNvSpPr txBox="1"/>
      </xdr:nvSpPr>
      <xdr:spPr>
        <a:xfrm>
          <a:off x="13500744" y="10601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a:extLst>
            <a:ext uri="{FF2B5EF4-FFF2-40B4-BE49-F238E27FC236}">
              <a16:creationId xmlns:a16="http://schemas.microsoft.com/office/drawing/2014/main" id="{6EFE5A82-9C63-4B35-9118-E318969C6CB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a:extLst>
            <a:ext uri="{FF2B5EF4-FFF2-40B4-BE49-F238E27FC236}">
              <a16:creationId xmlns:a16="http://schemas.microsoft.com/office/drawing/2014/main" id="{C67E9993-486C-48B6-8B6C-8E665B8EC61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a:extLst>
            <a:ext uri="{FF2B5EF4-FFF2-40B4-BE49-F238E27FC236}">
              <a16:creationId xmlns:a16="http://schemas.microsoft.com/office/drawing/2014/main" id="{7313F70B-35FF-46AE-AAC6-3B62545D29E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a:extLst>
            <a:ext uri="{FF2B5EF4-FFF2-40B4-BE49-F238E27FC236}">
              <a16:creationId xmlns:a16="http://schemas.microsoft.com/office/drawing/2014/main" id="{8A39A3B7-72AA-42D7-8725-A7EB3907DC1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a:extLst>
            <a:ext uri="{FF2B5EF4-FFF2-40B4-BE49-F238E27FC236}">
              <a16:creationId xmlns:a16="http://schemas.microsoft.com/office/drawing/2014/main" id="{F2362EDA-255A-40A7-A609-336D7336D4BD}"/>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a:extLst>
            <a:ext uri="{FF2B5EF4-FFF2-40B4-BE49-F238E27FC236}">
              <a16:creationId xmlns:a16="http://schemas.microsoft.com/office/drawing/2014/main" id="{2A8CB7B7-76D0-44F8-9999-B5D27BCA41E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a:extLst>
            <a:ext uri="{FF2B5EF4-FFF2-40B4-BE49-F238E27FC236}">
              <a16:creationId xmlns:a16="http://schemas.microsoft.com/office/drawing/2014/main" id="{6E2C48EC-4B8C-4E77-BCB9-10BB8B949E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a:extLst>
            <a:ext uri="{FF2B5EF4-FFF2-40B4-BE49-F238E27FC236}">
              <a16:creationId xmlns:a16="http://schemas.microsoft.com/office/drawing/2014/main" id="{E99499D4-47EB-4B26-97F6-3DD7D2A332B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a:extLst>
            <a:ext uri="{FF2B5EF4-FFF2-40B4-BE49-F238E27FC236}">
              <a16:creationId xmlns:a16="http://schemas.microsoft.com/office/drawing/2014/main" id="{1DA397AF-A863-45D7-AD56-F30196C8CEF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a:extLst>
            <a:ext uri="{FF2B5EF4-FFF2-40B4-BE49-F238E27FC236}">
              <a16:creationId xmlns:a16="http://schemas.microsoft.com/office/drawing/2014/main" id="{0A8191F5-DB4F-46DE-AB36-2B08F32A48F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a:extLst>
            <a:ext uri="{FF2B5EF4-FFF2-40B4-BE49-F238E27FC236}">
              <a16:creationId xmlns:a16="http://schemas.microsoft.com/office/drawing/2014/main" id="{9C0ED68B-116A-4730-8BA8-17FA6657522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a:extLst>
            <a:ext uri="{FF2B5EF4-FFF2-40B4-BE49-F238E27FC236}">
              <a16:creationId xmlns:a16="http://schemas.microsoft.com/office/drawing/2014/main" id="{7D31E1B4-80CA-4559-A1B4-72751757A721}"/>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a:extLst>
            <a:ext uri="{FF2B5EF4-FFF2-40B4-BE49-F238E27FC236}">
              <a16:creationId xmlns:a16="http://schemas.microsoft.com/office/drawing/2014/main" id="{48847781-88EA-47D5-B281-C32691B47F7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a:extLst>
            <a:ext uri="{FF2B5EF4-FFF2-40B4-BE49-F238E27FC236}">
              <a16:creationId xmlns:a16="http://schemas.microsoft.com/office/drawing/2014/main" id="{D4AB47F9-7CBC-4174-85CA-FFD2719CC1CF}"/>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a:extLst>
            <a:ext uri="{FF2B5EF4-FFF2-40B4-BE49-F238E27FC236}">
              <a16:creationId xmlns:a16="http://schemas.microsoft.com/office/drawing/2014/main" id="{A3E438B9-00C6-4429-B646-C8E00720D023}"/>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a:extLst>
            <a:ext uri="{FF2B5EF4-FFF2-40B4-BE49-F238E27FC236}">
              <a16:creationId xmlns:a16="http://schemas.microsoft.com/office/drawing/2014/main" id="{BBD741C3-CF48-4640-B30A-647B6429C8A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a:extLst>
            <a:ext uri="{FF2B5EF4-FFF2-40B4-BE49-F238E27FC236}">
              <a16:creationId xmlns:a16="http://schemas.microsoft.com/office/drawing/2014/main" id="{B63CC924-1780-4B27-947E-105636FAA64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a:extLst>
            <a:ext uri="{FF2B5EF4-FFF2-40B4-BE49-F238E27FC236}">
              <a16:creationId xmlns:a16="http://schemas.microsoft.com/office/drawing/2014/main" id="{4C68A988-8219-459A-8C09-B752292D02E1}"/>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a:extLst>
            <a:ext uri="{FF2B5EF4-FFF2-40B4-BE49-F238E27FC236}">
              <a16:creationId xmlns:a16="http://schemas.microsoft.com/office/drawing/2014/main" id="{9658502B-69DE-4AB3-B1A6-599BEE51EA4E}"/>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a:extLst>
            <a:ext uri="{FF2B5EF4-FFF2-40B4-BE49-F238E27FC236}">
              <a16:creationId xmlns:a16="http://schemas.microsoft.com/office/drawing/2014/main" id="{03645042-9A0B-4BEA-B0E4-80036F61A82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a:extLst>
            <a:ext uri="{FF2B5EF4-FFF2-40B4-BE49-F238E27FC236}">
              <a16:creationId xmlns:a16="http://schemas.microsoft.com/office/drawing/2014/main" id="{272E9347-0C13-4798-AF31-837A35108AE9}"/>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a:extLst>
            <a:ext uri="{FF2B5EF4-FFF2-40B4-BE49-F238E27FC236}">
              <a16:creationId xmlns:a16="http://schemas.microsoft.com/office/drawing/2014/main" id="{087DE9BB-54C4-4681-9519-F457A0A6D49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a:extLst>
            <a:ext uri="{FF2B5EF4-FFF2-40B4-BE49-F238E27FC236}">
              <a16:creationId xmlns:a16="http://schemas.microsoft.com/office/drawing/2014/main" id="{6D2339E0-1402-43FB-8066-1B803CD4C63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学校施設】&#10;一人当たり面積グラフ枠">
          <a:extLst>
            <a:ext uri="{FF2B5EF4-FFF2-40B4-BE49-F238E27FC236}">
              <a16:creationId xmlns:a16="http://schemas.microsoft.com/office/drawing/2014/main" id="{38F6E23E-D29A-4EA0-A943-358B922747A2}"/>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1905</xdr:rowOff>
    </xdr:from>
    <xdr:to>
      <xdr:col>116</xdr:col>
      <xdr:colOff>62864</xdr:colOff>
      <xdr:row>64</xdr:row>
      <xdr:rowOff>39243</xdr:rowOff>
    </xdr:to>
    <xdr:cxnSp macro="">
      <xdr:nvCxnSpPr>
        <xdr:cNvPr id="550" name="直線コネクタ 549">
          <a:extLst>
            <a:ext uri="{FF2B5EF4-FFF2-40B4-BE49-F238E27FC236}">
              <a16:creationId xmlns:a16="http://schemas.microsoft.com/office/drawing/2014/main" id="{A6A96852-5C3D-4A44-A7CD-381839218247}"/>
            </a:ext>
          </a:extLst>
        </xdr:cNvPr>
        <xdr:cNvCxnSpPr/>
      </xdr:nvCxnSpPr>
      <xdr:spPr>
        <a:xfrm flipV="1">
          <a:off x="22160864" y="9774555"/>
          <a:ext cx="0" cy="1237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43070</xdr:rowOff>
    </xdr:from>
    <xdr:ext cx="469744" cy="259045"/>
    <xdr:sp macro="" textlink="">
      <xdr:nvSpPr>
        <xdr:cNvPr id="551" name="【学校施設】&#10;一人当たり面積最小値テキスト">
          <a:extLst>
            <a:ext uri="{FF2B5EF4-FFF2-40B4-BE49-F238E27FC236}">
              <a16:creationId xmlns:a16="http://schemas.microsoft.com/office/drawing/2014/main" id="{72DFC074-AF98-4C35-A076-223FE731D824}"/>
            </a:ext>
          </a:extLst>
        </xdr:cNvPr>
        <xdr:cNvSpPr txBox="1"/>
      </xdr:nvSpPr>
      <xdr:spPr>
        <a:xfrm>
          <a:off x="22199600" y="11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39243</xdr:rowOff>
    </xdr:from>
    <xdr:to>
      <xdr:col>116</xdr:col>
      <xdr:colOff>152400</xdr:colOff>
      <xdr:row>64</xdr:row>
      <xdr:rowOff>39243</xdr:rowOff>
    </xdr:to>
    <xdr:cxnSp macro="">
      <xdr:nvCxnSpPr>
        <xdr:cNvPr id="552" name="直線コネクタ 551">
          <a:extLst>
            <a:ext uri="{FF2B5EF4-FFF2-40B4-BE49-F238E27FC236}">
              <a16:creationId xmlns:a16="http://schemas.microsoft.com/office/drawing/2014/main" id="{FB0042F4-EB91-4ADB-BF2A-A090BDF16AD1}"/>
            </a:ext>
          </a:extLst>
        </xdr:cNvPr>
        <xdr:cNvCxnSpPr/>
      </xdr:nvCxnSpPr>
      <xdr:spPr>
        <a:xfrm>
          <a:off x="22072600" y="11012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120032</xdr:rowOff>
    </xdr:from>
    <xdr:ext cx="469744" cy="259045"/>
    <xdr:sp macro="" textlink="">
      <xdr:nvSpPr>
        <xdr:cNvPr id="553" name="【学校施設】&#10;一人当たり面積最大値テキスト">
          <a:extLst>
            <a:ext uri="{FF2B5EF4-FFF2-40B4-BE49-F238E27FC236}">
              <a16:creationId xmlns:a16="http://schemas.microsoft.com/office/drawing/2014/main" id="{B400004B-E013-4950-8823-78119B20E744}"/>
            </a:ext>
          </a:extLst>
        </xdr:cNvPr>
        <xdr:cNvSpPr txBox="1"/>
      </xdr:nvSpPr>
      <xdr:spPr>
        <a:xfrm>
          <a:off x="22199600" y="954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1905</xdr:rowOff>
    </xdr:from>
    <xdr:to>
      <xdr:col>116</xdr:col>
      <xdr:colOff>152400</xdr:colOff>
      <xdr:row>57</xdr:row>
      <xdr:rowOff>1905</xdr:rowOff>
    </xdr:to>
    <xdr:cxnSp macro="">
      <xdr:nvCxnSpPr>
        <xdr:cNvPr id="554" name="直線コネクタ 553">
          <a:extLst>
            <a:ext uri="{FF2B5EF4-FFF2-40B4-BE49-F238E27FC236}">
              <a16:creationId xmlns:a16="http://schemas.microsoft.com/office/drawing/2014/main" id="{86B1A175-9DBB-460F-9DFF-04557BD2FD91}"/>
            </a:ext>
          </a:extLst>
        </xdr:cNvPr>
        <xdr:cNvCxnSpPr/>
      </xdr:nvCxnSpPr>
      <xdr:spPr>
        <a:xfrm>
          <a:off x="22072600" y="977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41800</xdr:rowOff>
    </xdr:from>
    <xdr:ext cx="469744" cy="259045"/>
    <xdr:sp macro="" textlink="">
      <xdr:nvSpPr>
        <xdr:cNvPr id="555" name="【学校施設】&#10;一人当たり面積平均値テキスト">
          <a:extLst>
            <a:ext uri="{FF2B5EF4-FFF2-40B4-BE49-F238E27FC236}">
              <a16:creationId xmlns:a16="http://schemas.microsoft.com/office/drawing/2014/main" id="{7D1C8DDA-039D-42C3-8023-33DBDC8E0AC7}"/>
            </a:ext>
          </a:extLst>
        </xdr:cNvPr>
        <xdr:cNvSpPr txBox="1"/>
      </xdr:nvSpPr>
      <xdr:spPr>
        <a:xfrm>
          <a:off x="22199600" y="105002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18923</xdr:rowOff>
    </xdr:from>
    <xdr:to>
      <xdr:col>116</xdr:col>
      <xdr:colOff>114300</xdr:colOff>
      <xdr:row>62</xdr:row>
      <xdr:rowOff>120523</xdr:rowOff>
    </xdr:to>
    <xdr:sp macro="" textlink="">
      <xdr:nvSpPr>
        <xdr:cNvPr id="556" name="フローチャート: 判断 555">
          <a:extLst>
            <a:ext uri="{FF2B5EF4-FFF2-40B4-BE49-F238E27FC236}">
              <a16:creationId xmlns:a16="http://schemas.microsoft.com/office/drawing/2014/main" id="{95D30A0E-667C-4FFC-AD72-73EA0A8FBEDB}"/>
            </a:ext>
          </a:extLst>
        </xdr:cNvPr>
        <xdr:cNvSpPr/>
      </xdr:nvSpPr>
      <xdr:spPr>
        <a:xfrm>
          <a:off x="22110700" y="1064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4826</xdr:rowOff>
    </xdr:from>
    <xdr:to>
      <xdr:col>112</xdr:col>
      <xdr:colOff>38100</xdr:colOff>
      <xdr:row>62</xdr:row>
      <xdr:rowOff>106426</xdr:rowOff>
    </xdr:to>
    <xdr:sp macro="" textlink="">
      <xdr:nvSpPr>
        <xdr:cNvPr id="557" name="フローチャート: 判断 556">
          <a:extLst>
            <a:ext uri="{FF2B5EF4-FFF2-40B4-BE49-F238E27FC236}">
              <a16:creationId xmlns:a16="http://schemas.microsoft.com/office/drawing/2014/main" id="{9EABDE53-B1BC-41F6-AC09-ABB6D4F786D4}"/>
            </a:ext>
          </a:extLst>
        </xdr:cNvPr>
        <xdr:cNvSpPr/>
      </xdr:nvSpPr>
      <xdr:spPr>
        <a:xfrm>
          <a:off x="21272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23876</xdr:rowOff>
    </xdr:from>
    <xdr:to>
      <xdr:col>107</xdr:col>
      <xdr:colOff>101600</xdr:colOff>
      <xdr:row>62</xdr:row>
      <xdr:rowOff>125476</xdr:rowOff>
    </xdr:to>
    <xdr:sp macro="" textlink="">
      <xdr:nvSpPr>
        <xdr:cNvPr id="558" name="フローチャート: 判断 557">
          <a:extLst>
            <a:ext uri="{FF2B5EF4-FFF2-40B4-BE49-F238E27FC236}">
              <a16:creationId xmlns:a16="http://schemas.microsoft.com/office/drawing/2014/main" id="{DFC35654-D5F3-449B-AEEB-D3EF51244A73}"/>
            </a:ext>
          </a:extLst>
        </xdr:cNvPr>
        <xdr:cNvSpPr/>
      </xdr:nvSpPr>
      <xdr:spPr>
        <a:xfrm>
          <a:off x="20383500" y="1065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75692</xdr:rowOff>
    </xdr:from>
    <xdr:to>
      <xdr:col>102</xdr:col>
      <xdr:colOff>165100</xdr:colOff>
      <xdr:row>63</xdr:row>
      <xdr:rowOff>5842</xdr:rowOff>
    </xdr:to>
    <xdr:sp macro="" textlink="">
      <xdr:nvSpPr>
        <xdr:cNvPr id="559" name="フローチャート: 判断 558">
          <a:extLst>
            <a:ext uri="{FF2B5EF4-FFF2-40B4-BE49-F238E27FC236}">
              <a16:creationId xmlns:a16="http://schemas.microsoft.com/office/drawing/2014/main" id="{B4CA86E9-954E-411A-97F5-43AF576C211C}"/>
            </a:ext>
          </a:extLst>
        </xdr:cNvPr>
        <xdr:cNvSpPr/>
      </xdr:nvSpPr>
      <xdr:spPr>
        <a:xfrm>
          <a:off x="19494500" y="1070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C062D156-5D62-4ECA-8E81-0D0E3CE5116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853C84C9-600C-4F7A-B85D-DD4B5C11CC01}"/>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7BD8C4DC-06B6-4C2D-ACDD-FC5A19F75F2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9476D3F1-6EE2-4E4F-8075-97164E5012E8}"/>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4" name="テキスト ボックス 563">
          <a:extLst>
            <a:ext uri="{FF2B5EF4-FFF2-40B4-BE49-F238E27FC236}">
              <a16:creationId xmlns:a16="http://schemas.microsoft.com/office/drawing/2014/main" id="{468CF9D2-F9B4-403B-AE90-327AACE9794C}"/>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148082</xdr:rowOff>
    </xdr:from>
    <xdr:to>
      <xdr:col>116</xdr:col>
      <xdr:colOff>114300</xdr:colOff>
      <xdr:row>63</xdr:row>
      <xdr:rowOff>78232</xdr:rowOff>
    </xdr:to>
    <xdr:sp macro="" textlink="">
      <xdr:nvSpPr>
        <xdr:cNvPr id="565" name="楕円 564">
          <a:extLst>
            <a:ext uri="{FF2B5EF4-FFF2-40B4-BE49-F238E27FC236}">
              <a16:creationId xmlns:a16="http://schemas.microsoft.com/office/drawing/2014/main" id="{032CCF15-43C4-4176-A7C7-D82B80107CB9}"/>
            </a:ext>
          </a:extLst>
        </xdr:cNvPr>
        <xdr:cNvSpPr/>
      </xdr:nvSpPr>
      <xdr:spPr>
        <a:xfrm>
          <a:off x="221107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126509</xdr:rowOff>
    </xdr:from>
    <xdr:ext cx="469744" cy="259045"/>
    <xdr:sp macro="" textlink="">
      <xdr:nvSpPr>
        <xdr:cNvPr id="566" name="【学校施設】&#10;一人当たり面積該当値テキスト">
          <a:extLst>
            <a:ext uri="{FF2B5EF4-FFF2-40B4-BE49-F238E27FC236}">
              <a16:creationId xmlns:a16="http://schemas.microsoft.com/office/drawing/2014/main" id="{13F3E79F-D59B-41DF-817D-01112ED5F1B6}"/>
            </a:ext>
          </a:extLst>
        </xdr:cNvPr>
        <xdr:cNvSpPr txBox="1"/>
      </xdr:nvSpPr>
      <xdr:spPr>
        <a:xfrm>
          <a:off x="22199600" y="1075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148082</xdr:rowOff>
    </xdr:from>
    <xdr:to>
      <xdr:col>112</xdr:col>
      <xdr:colOff>38100</xdr:colOff>
      <xdr:row>63</xdr:row>
      <xdr:rowOff>78232</xdr:rowOff>
    </xdr:to>
    <xdr:sp macro="" textlink="">
      <xdr:nvSpPr>
        <xdr:cNvPr id="567" name="楕円 566">
          <a:extLst>
            <a:ext uri="{FF2B5EF4-FFF2-40B4-BE49-F238E27FC236}">
              <a16:creationId xmlns:a16="http://schemas.microsoft.com/office/drawing/2014/main" id="{9A2543CD-A620-40F2-900E-E1031DBE444A}"/>
            </a:ext>
          </a:extLst>
        </xdr:cNvPr>
        <xdr:cNvSpPr/>
      </xdr:nvSpPr>
      <xdr:spPr>
        <a:xfrm>
          <a:off x="212725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27432</xdr:rowOff>
    </xdr:from>
    <xdr:to>
      <xdr:col>116</xdr:col>
      <xdr:colOff>63500</xdr:colOff>
      <xdr:row>63</xdr:row>
      <xdr:rowOff>27432</xdr:rowOff>
    </xdr:to>
    <xdr:cxnSp macro="">
      <xdr:nvCxnSpPr>
        <xdr:cNvPr id="568" name="直線コネクタ 567">
          <a:extLst>
            <a:ext uri="{FF2B5EF4-FFF2-40B4-BE49-F238E27FC236}">
              <a16:creationId xmlns:a16="http://schemas.microsoft.com/office/drawing/2014/main" id="{5A2E8126-813C-4489-9CFE-1570A76CAFF4}"/>
            </a:ext>
          </a:extLst>
        </xdr:cNvPr>
        <xdr:cNvCxnSpPr/>
      </xdr:nvCxnSpPr>
      <xdr:spPr>
        <a:xfrm>
          <a:off x="21323300" y="1082878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152654</xdr:rowOff>
    </xdr:from>
    <xdr:to>
      <xdr:col>107</xdr:col>
      <xdr:colOff>101600</xdr:colOff>
      <xdr:row>63</xdr:row>
      <xdr:rowOff>82804</xdr:rowOff>
    </xdr:to>
    <xdr:sp macro="" textlink="">
      <xdr:nvSpPr>
        <xdr:cNvPr id="569" name="楕円 568">
          <a:extLst>
            <a:ext uri="{FF2B5EF4-FFF2-40B4-BE49-F238E27FC236}">
              <a16:creationId xmlns:a16="http://schemas.microsoft.com/office/drawing/2014/main" id="{613B3C76-FB8B-4F68-9864-576D88ECD982}"/>
            </a:ext>
          </a:extLst>
        </xdr:cNvPr>
        <xdr:cNvSpPr/>
      </xdr:nvSpPr>
      <xdr:spPr>
        <a:xfrm>
          <a:off x="203835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27432</xdr:rowOff>
    </xdr:from>
    <xdr:to>
      <xdr:col>111</xdr:col>
      <xdr:colOff>177800</xdr:colOff>
      <xdr:row>63</xdr:row>
      <xdr:rowOff>32004</xdr:rowOff>
    </xdr:to>
    <xdr:cxnSp macro="">
      <xdr:nvCxnSpPr>
        <xdr:cNvPr id="570" name="直線コネクタ 569">
          <a:extLst>
            <a:ext uri="{FF2B5EF4-FFF2-40B4-BE49-F238E27FC236}">
              <a16:creationId xmlns:a16="http://schemas.microsoft.com/office/drawing/2014/main" id="{6E517369-78DA-4F11-B414-C5EEB69F6BE8}"/>
            </a:ext>
          </a:extLst>
        </xdr:cNvPr>
        <xdr:cNvCxnSpPr/>
      </xdr:nvCxnSpPr>
      <xdr:spPr>
        <a:xfrm flipV="1">
          <a:off x="20434300" y="1082878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156083</xdr:rowOff>
    </xdr:from>
    <xdr:to>
      <xdr:col>102</xdr:col>
      <xdr:colOff>165100</xdr:colOff>
      <xdr:row>63</xdr:row>
      <xdr:rowOff>86233</xdr:rowOff>
    </xdr:to>
    <xdr:sp macro="" textlink="">
      <xdr:nvSpPr>
        <xdr:cNvPr id="571" name="楕円 570">
          <a:extLst>
            <a:ext uri="{FF2B5EF4-FFF2-40B4-BE49-F238E27FC236}">
              <a16:creationId xmlns:a16="http://schemas.microsoft.com/office/drawing/2014/main" id="{CF5DCAF4-42D6-4F80-845A-E18E77603FC2}"/>
            </a:ext>
          </a:extLst>
        </xdr:cNvPr>
        <xdr:cNvSpPr/>
      </xdr:nvSpPr>
      <xdr:spPr>
        <a:xfrm>
          <a:off x="19494500" y="1078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32004</xdr:rowOff>
    </xdr:from>
    <xdr:to>
      <xdr:col>107</xdr:col>
      <xdr:colOff>50800</xdr:colOff>
      <xdr:row>63</xdr:row>
      <xdr:rowOff>35433</xdr:rowOff>
    </xdr:to>
    <xdr:cxnSp macro="">
      <xdr:nvCxnSpPr>
        <xdr:cNvPr id="572" name="直線コネクタ 571">
          <a:extLst>
            <a:ext uri="{FF2B5EF4-FFF2-40B4-BE49-F238E27FC236}">
              <a16:creationId xmlns:a16="http://schemas.microsoft.com/office/drawing/2014/main" id="{C023FB1B-564E-41B9-AB5B-D5E9D62F246A}"/>
            </a:ext>
          </a:extLst>
        </xdr:cNvPr>
        <xdr:cNvCxnSpPr/>
      </xdr:nvCxnSpPr>
      <xdr:spPr>
        <a:xfrm flipV="1">
          <a:off x="19545300" y="10833354"/>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122953</xdr:rowOff>
    </xdr:from>
    <xdr:ext cx="469744" cy="259045"/>
    <xdr:sp macro="" textlink="">
      <xdr:nvSpPr>
        <xdr:cNvPr id="573" name="n_1aveValue【学校施設】&#10;一人当たり面積">
          <a:extLst>
            <a:ext uri="{FF2B5EF4-FFF2-40B4-BE49-F238E27FC236}">
              <a16:creationId xmlns:a16="http://schemas.microsoft.com/office/drawing/2014/main" id="{4CBFFE54-C7D2-4B6B-B9DC-07EC2213C8B1}"/>
            </a:ext>
          </a:extLst>
        </xdr:cNvPr>
        <xdr:cNvSpPr txBox="1"/>
      </xdr:nvSpPr>
      <xdr:spPr>
        <a:xfrm>
          <a:off x="21075727" y="10409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142003</xdr:rowOff>
    </xdr:from>
    <xdr:ext cx="469744" cy="259045"/>
    <xdr:sp macro="" textlink="">
      <xdr:nvSpPr>
        <xdr:cNvPr id="574" name="n_2aveValue【学校施設】&#10;一人当たり面積">
          <a:extLst>
            <a:ext uri="{FF2B5EF4-FFF2-40B4-BE49-F238E27FC236}">
              <a16:creationId xmlns:a16="http://schemas.microsoft.com/office/drawing/2014/main" id="{F05B76E1-2BD3-46EB-A1E3-98C192D209CC}"/>
            </a:ext>
          </a:extLst>
        </xdr:cNvPr>
        <xdr:cNvSpPr txBox="1"/>
      </xdr:nvSpPr>
      <xdr:spPr>
        <a:xfrm>
          <a:off x="20199427" y="1042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22369</xdr:rowOff>
    </xdr:from>
    <xdr:ext cx="469744" cy="259045"/>
    <xdr:sp macro="" textlink="">
      <xdr:nvSpPr>
        <xdr:cNvPr id="575" name="n_3aveValue【学校施設】&#10;一人当たり面積">
          <a:extLst>
            <a:ext uri="{FF2B5EF4-FFF2-40B4-BE49-F238E27FC236}">
              <a16:creationId xmlns:a16="http://schemas.microsoft.com/office/drawing/2014/main" id="{121210BB-E73C-40E5-A70E-80979D78808E}"/>
            </a:ext>
          </a:extLst>
        </xdr:cNvPr>
        <xdr:cNvSpPr txBox="1"/>
      </xdr:nvSpPr>
      <xdr:spPr>
        <a:xfrm>
          <a:off x="19310427" y="10480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69359</xdr:rowOff>
    </xdr:from>
    <xdr:ext cx="469744" cy="259045"/>
    <xdr:sp macro="" textlink="">
      <xdr:nvSpPr>
        <xdr:cNvPr id="576" name="n_1mainValue【学校施設】&#10;一人当たり面積">
          <a:extLst>
            <a:ext uri="{FF2B5EF4-FFF2-40B4-BE49-F238E27FC236}">
              <a16:creationId xmlns:a16="http://schemas.microsoft.com/office/drawing/2014/main" id="{72419E82-90D7-4B32-BC1D-CE0BBACDD33A}"/>
            </a:ext>
          </a:extLst>
        </xdr:cNvPr>
        <xdr:cNvSpPr txBox="1"/>
      </xdr:nvSpPr>
      <xdr:spPr>
        <a:xfrm>
          <a:off x="21075727" y="1087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73931</xdr:rowOff>
    </xdr:from>
    <xdr:ext cx="469744" cy="259045"/>
    <xdr:sp macro="" textlink="">
      <xdr:nvSpPr>
        <xdr:cNvPr id="577" name="n_2mainValue【学校施設】&#10;一人当たり面積">
          <a:extLst>
            <a:ext uri="{FF2B5EF4-FFF2-40B4-BE49-F238E27FC236}">
              <a16:creationId xmlns:a16="http://schemas.microsoft.com/office/drawing/2014/main" id="{B9F2BA6F-C59B-4FA8-87ED-BF4BBD2D61F5}"/>
            </a:ext>
          </a:extLst>
        </xdr:cNvPr>
        <xdr:cNvSpPr txBox="1"/>
      </xdr:nvSpPr>
      <xdr:spPr>
        <a:xfrm>
          <a:off x="20199427" y="1087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77360</xdr:rowOff>
    </xdr:from>
    <xdr:ext cx="469744" cy="259045"/>
    <xdr:sp macro="" textlink="">
      <xdr:nvSpPr>
        <xdr:cNvPr id="578" name="n_3mainValue【学校施設】&#10;一人当たり面積">
          <a:extLst>
            <a:ext uri="{FF2B5EF4-FFF2-40B4-BE49-F238E27FC236}">
              <a16:creationId xmlns:a16="http://schemas.microsoft.com/office/drawing/2014/main" id="{C91638EB-ABFC-4D89-BBEB-DDA2A3E0D0A8}"/>
            </a:ext>
          </a:extLst>
        </xdr:cNvPr>
        <xdr:cNvSpPr txBox="1"/>
      </xdr:nvSpPr>
      <xdr:spPr>
        <a:xfrm>
          <a:off x="19310427" y="10878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9" name="正方形/長方形 578">
          <a:extLst>
            <a:ext uri="{FF2B5EF4-FFF2-40B4-BE49-F238E27FC236}">
              <a16:creationId xmlns:a16="http://schemas.microsoft.com/office/drawing/2014/main" id="{49D53B58-6126-40F7-9413-137466D4463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0" name="正方形/長方形 579">
          <a:extLst>
            <a:ext uri="{FF2B5EF4-FFF2-40B4-BE49-F238E27FC236}">
              <a16:creationId xmlns:a16="http://schemas.microsoft.com/office/drawing/2014/main" id="{20DAAF79-5141-4F54-93AA-66D8774F6DA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1" name="正方形/長方形 580">
          <a:extLst>
            <a:ext uri="{FF2B5EF4-FFF2-40B4-BE49-F238E27FC236}">
              <a16:creationId xmlns:a16="http://schemas.microsoft.com/office/drawing/2014/main" id="{5F26BDA7-6DD1-4BBA-8F9D-67D293228C1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2" name="正方形/長方形 581">
          <a:extLst>
            <a:ext uri="{FF2B5EF4-FFF2-40B4-BE49-F238E27FC236}">
              <a16:creationId xmlns:a16="http://schemas.microsoft.com/office/drawing/2014/main" id="{C41812ED-A94C-42BB-B9D2-E1A91D87D89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3" name="正方形/長方形 582">
          <a:extLst>
            <a:ext uri="{FF2B5EF4-FFF2-40B4-BE49-F238E27FC236}">
              <a16:creationId xmlns:a16="http://schemas.microsoft.com/office/drawing/2014/main" id="{C90B6FDC-C24C-4F80-9D32-B1A43709476B}"/>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4" name="正方形/長方形 583">
          <a:extLst>
            <a:ext uri="{FF2B5EF4-FFF2-40B4-BE49-F238E27FC236}">
              <a16:creationId xmlns:a16="http://schemas.microsoft.com/office/drawing/2014/main" id="{2B091EC2-4E27-427C-9F68-0B8BA32F993D}"/>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5" name="正方形/長方形 584">
          <a:extLst>
            <a:ext uri="{FF2B5EF4-FFF2-40B4-BE49-F238E27FC236}">
              <a16:creationId xmlns:a16="http://schemas.microsoft.com/office/drawing/2014/main" id="{2F415BAB-C5E6-41F0-B8CC-4F1F8E82A7DB}"/>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6" name="正方形/長方形 585">
          <a:extLst>
            <a:ext uri="{FF2B5EF4-FFF2-40B4-BE49-F238E27FC236}">
              <a16:creationId xmlns:a16="http://schemas.microsoft.com/office/drawing/2014/main" id="{9329A023-7BE0-4026-91B1-8B7363FE4DD9}"/>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a:extLst>
            <a:ext uri="{FF2B5EF4-FFF2-40B4-BE49-F238E27FC236}">
              <a16:creationId xmlns:a16="http://schemas.microsoft.com/office/drawing/2014/main" id="{E0094C63-140F-4FD7-9FDA-E664C2319CD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a:extLst>
            <a:ext uri="{FF2B5EF4-FFF2-40B4-BE49-F238E27FC236}">
              <a16:creationId xmlns:a16="http://schemas.microsoft.com/office/drawing/2014/main" id="{FF3D90D5-B0C6-499F-B941-F7FF8B07A1FE}"/>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a:extLst>
            <a:ext uri="{FF2B5EF4-FFF2-40B4-BE49-F238E27FC236}">
              <a16:creationId xmlns:a16="http://schemas.microsoft.com/office/drawing/2014/main" id="{988523B1-C870-454E-B67D-6A6F3D22CBBC}"/>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a:extLst>
            <a:ext uri="{FF2B5EF4-FFF2-40B4-BE49-F238E27FC236}">
              <a16:creationId xmlns:a16="http://schemas.microsoft.com/office/drawing/2014/main" id="{D800F5D6-9E09-4A20-B7B7-B3C632CA3F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a:extLst>
            <a:ext uri="{FF2B5EF4-FFF2-40B4-BE49-F238E27FC236}">
              <a16:creationId xmlns:a16="http://schemas.microsoft.com/office/drawing/2014/main" id="{E898B4DB-0EB2-4F75-AE8D-C280E2F9AE69}"/>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a:extLst>
            <a:ext uri="{FF2B5EF4-FFF2-40B4-BE49-F238E27FC236}">
              <a16:creationId xmlns:a16="http://schemas.microsoft.com/office/drawing/2014/main" id="{2468C97C-041A-41A1-80BE-D6A7240C63E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a:extLst>
            <a:ext uri="{FF2B5EF4-FFF2-40B4-BE49-F238E27FC236}">
              <a16:creationId xmlns:a16="http://schemas.microsoft.com/office/drawing/2014/main" id="{E438B37F-761A-4945-8A3A-76F9AB939A5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a:extLst>
            <a:ext uri="{FF2B5EF4-FFF2-40B4-BE49-F238E27FC236}">
              <a16:creationId xmlns:a16="http://schemas.microsoft.com/office/drawing/2014/main" id="{33F03596-4210-4C0D-9208-07B754C76E17}"/>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95" name="正方形/長方形 594">
          <a:extLst>
            <a:ext uri="{FF2B5EF4-FFF2-40B4-BE49-F238E27FC236}">
              <a16:creationId xmlns:a16="http://schemas.microsoft.com/office/drawing/2014/main" id="{F7BA8E8D-C04A-4749-9DBF-06EA78202F74}"/>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6" name="正方形/長方形 595">
          <a:extLst>
            <a:ext uri="{FF2B5EF4-FFF2-40B4-BE49-F238E27FC236}">
              <a16:creationId xmlns:a16="http://schemas.microsoft.com/office/drawing/2014/main" id="{3D617CAF-0797-4804-A458-73EA794000C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7" name="正方形/長方形 596">
          <a:extLst>
            <a:ext uri="{FF2B5EF4-FFF2-40B4-BE49-F238E27FC236}">
              <a16:creationId xmlns:a16="http://schemas.microsoft.com/office/drawing/2014/main" id="{BDAAB2F1-E6C3-4232-903B-6017FA578165}"/>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8" name="正方形/長方形 597">
          <a:extLst>
            <a:ext uri="{FF2B5EF4-FFF2-40B4-BE49-F238E27FC236}">
              <a16:creationId xmlns:a16="http://schemas.microsoft.com/office/drawing/2014/main" id="{C007FB0B-02B1-4AE8-89F0-CE3607CECAB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9" name="正方形/長方形 598">
          <a:extLst>
            <a:ext uri="{FF2B5EF4-FFF2-40B4-BE49-F238E27FC236}">
              <a16:creationId xmlns:a16="http://schemas.microsoft.com/office/drawing/2014/main" id="{E61EB73E-6865-46EE-9741-228A60BCEE8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0" name="正方形/長方形 599">
          <a:extLst>
            <a:ext uri="{FF2B5EF4-FFF2-40B4-BE49-F238E27FC236}">
              <a16:creationId xmlns:a16="http://schemas.microsoft.com/office/drawing/2014/main" id="{80915F7D-D442-491A-9299-42CA21B328F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1" name="正方形/長方形 600">
          <a:extLst>
            <a:ext uri="{FF2B5EF4-FFF2-40B4-BE49-F238E27FC236}">
              <a16:creationId xmlns:a16="http://schemas.microsoft.com/office/drawing/2014/main" id="{063B11C3-BD01-4C9C-8EA2-92CE05E963D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2" name="正方形/長方形 601">
          <a:extLst>
            <a:ext uri="{FF2B5EF4-FFF2-40B4-BE49-F238E27FC236}">
              <a16:creationId xmlns:a16="http://schemas.microsoft.com/office/drawing/2014/main" id="{AB8330F2-DEA6-4899-B757-31888A7C1B71}"/>
            </a:ext>
          </a:extLst>
        </xdr:cNvPr>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a:extLst>
            <a:ext uri="{FF2B5EF4-FFF2-40B4-BE49-F238E27FC236}">
              <a16:creationId xmlns:a16="http://schemas.microsoft.com/office/drawing/2014/main" id="{7BDD0281-8461-40EE-A7C3-7C44B29A8EF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a:extLst>
            <a:ext uri="{FF2B5EF4-FFF2-40B4-BE49-F238E27FC236}">
              <a16:creationId xmlns:a16="http://schemas.microsoft.com/office/drawing/2014/main" id="{43E7E2BC-6AF6-4DAC-87F4-FC52833C3D3C}"/>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a:extLst>
            <a:ext uri="{FF2B5EF4-FFF2-40B4-BE49-F238E27FC236}">
              <a16:creationId xmlns:a16="http://schemas.microsoft.com/office/drawing/2014/main" id="{74FC0106-A062-4B10-9059-8FDF8EE7D9D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a:extLst>
            <a:ext uri="{FF2B5EF4-FFF2-40B4-BE49-F238E27FC236}">
              <a16:creationId xmlns:a16="http://schemas.microsoft.com/office/drawing/2014/main" id="{29EC19A3-54A5-4E1A-8D8B-8A817DED356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a:extLst>
            <a:ext uri="{FF2B5EF4-FFF2-40B4-BE49-F238E27FC236}">
              <a16:creationId xmlns:a16="http://schemas.microsoft.com/office/drawing/2014/main" id="{EAFD3066-C870-4F61-8F18-EFF2F3B8FF0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a:extLst>
            <a:ext uri="{FF2B5EF4-FFF2-40B4-BE49-F238E27FC236}">
              <a16:creationId xmlns:a16="http://schemas.microsoft.com/office/drawing/2014/main" id="{742FB1A6-DC03-4E8F-9354-D24BCA89D128}"/>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a:extLst>
            <a:ext uri="{FF2B5EF4-FFF2-40B4-BE49-F238E27FC236}">
              <a16:creationId xmlns:a16="http://schemas.microsoft.com/office/drawing/2014/main" id="{88A05439-9BF0-430A-9B7D-7C6D8BFEFFF3}"/>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a:extLst>
            <a:ext uri="{FF2B5EF4-FFF2-40B4-BE49-F238E27FC236}">
              <a16:creationId xmlns:a16="http://schemas.microsoft.com/office/drawing/2014/main" id="{5E8F6B24-BDBC-4612-B74D-8F94E04C7F80}"/>
            </a:ext>
          </a:extLst>
        </xdr:cNvPr>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11" name="正方形/長方形 610">
          <a:extLst>
            <a:ext uri="{FF2B5EF4-FFF2-40B4-BE49-F238E27FC236}">
              <a16:creationId xmlns:a16="http://schemas.microsoft.com/office/drawing/2014/main" id="{4FCDD557-0705-4F46-9991-993A6BF135E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12" name="正方形/長方形 611">
          <a:extLst>
            <a:ext uri="{FF2B5EF4-FFF2-40B4-BE49-F238E27FC236}">
              <a16:creationId xmlns:a16="http://schemas.microsoft.com/office/drawing/2014/main" id="{FD83D47B-764D-48DC-BCAF-EBE6889BC9D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13" name="テキスト ボックス 612">
          <a:extLst>
            <a:ext uri="{FF2B5EF4-FFF2-40B4-BE49-F238E27FC236}">
              <a16:creationId xmlns:a16="http://schemas.microsoft.com/office/drawing/2014/main" id="{97C8C71E-CD69-4632-B637-AA57766EF44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類似団体と比較して特に有形固定資産減価償却率が高くなっている施設は、保育所、公営住宅であり、特に低くなっている施設は、学校施設である。</a:t>
          </a:r>
        </a:p>
        <a:p>
          <a:r>
            <a:rPr kumimoji="1" lang="ja-JP" altLang="en-US" sz="1300">
              <a:latin typeface="ＭＳ Ｐゴシック" panose="020B0600070205080204" pitchFamily="50" charset="-128"/>
              <a:ea typeface="ＭＳ Ｐゴシック" panose="020B0600070205080204" pitchFamily="50" charset="-128"/>
            </a:rPr>
            <a:t>保育所については令和元年度に建替えを行っており、公営住宅については長寿命化計画の見直しを行い、予防保全型の大規模修繕等を行う。</a:t>
          </a:r>
        </a:p>
        <a:p>
          <a:r>
            <a:rPr kumimoji="1" lang="ja-JP" altLang="en-US" sz="1300">
              <a:latin typeface="ＭＳ Ｐゴシック" panose="020B0600070205080204" pitchFamily="50" charset="-128"/>
              <a:ea typeface="ＭＳ Ｐゴシック" panose="020B0600070205080204" pitchFamily="50" charset="-128"/>
            </a:rPr>
            <a:t>学校施設は基山小学校を平成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年度に建替えを行ったため、減価償却率が低位にある。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B9CD4EA-9C60-4DAD-94DC-7238042524A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DB0FC47F-A2EB-44AC-951E-3CCAE6533DAF}"/>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85CEBF2-E89C-4E0F-A6EA-5304CAB08C9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656D0AB0-3032-4641-838B-5A2CB018751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8C0147A-7178-4F69-8EBE-BD596F7EF5D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F1AC15B-97BA-42A5-AE2A-2EE371FFA12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3AB715A-19AC-406D-AF8C-CB148E11F93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B6B7BE03-1818-4329-B9B1-403886EA617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6C031E-4821-4C39-B17D-7FA2A00B64A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A93A63A-C9CC-4A67-A92D-58B166D8AE75}"/>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17,414
17,209
22.15
8,340,255
7,959,945
151,638
3,974,034
6,132,943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E6405C8-B94F-451A-B4E0-8D49A9ECC0D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E6C768-0347-4638-A77A-0A5D9B025A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16CF4E6-640F-43B4-BACF-C11CC4F6159D}"/>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BCE7AF4-51A8-489D-8FAB-AFB71EA9A16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F672DF9-4CB6-465D-8C3B-F10DF3A5E506}"/>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9C1AB42-7534-4219-8154-6E5DF950C673}"/>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7D0C84F-9B5D-494B-A67E-11FFE9C9EE5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F151AE9-45D1-4701-A507-6F2B29C3115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D8BA2B3-3A54-4939-9A19-C324949748B6}"/>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E6451C7-02C9-417C-A487-9E550FF6463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B90133-459D-453F-B689-DE90C83BCCA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68394A3D-DAF0-4DA3-8C2D-94F05087DE1B}"/>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7B483FD-F0C1-4879-A3FE-AEEBE0F0698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E613CDD-BCC3-4B6A-A88C-E281B8F8641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0FE6A1A-6680-472B-9BF9-2479EE8E2446}"/>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9C0C32E-E793-4957-A8D5-D3C865D7AF42}"/>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BEC30AF7-5507-4FD0-A2F8-909B5E10BFC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6936616-7F23-40C0-869B-36E9A4211222}"/>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1A736D2-5801-4363-8893-EA24334E8693}"/>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3FBEC9C-1223-4292-9A0D-3014E60016E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40E39C4C-D691-43AF-9B17-FADF9FFE2AE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448BE8A-8E54-4AA6-BE1C-8324971CD3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659D2F90-E216-4F9B-ADDF-8E6948A0837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66B6714-80A0-420B-82FD-A4E47EBF80E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CB73A0F6-BFD9-478C-ABC1-47AD39ADCA79}"/>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AC43EB34-5D51-467F-9868-24F421265CC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CFCC9871-0C9F-40A5-9DF7-2CFE425DE47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E7D692A0-7DB6-4BDD-9F03-5F4BC21AA7B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BD6D56D-E504-4622-9F78-0891D6CC4615}"/>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46659CA-9D57-43EF-A58E-3ACB9F6AF5D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329F2FFF-50FC-4A1C-ACC5-685053257092}"/>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C523AC35-088F-41C9-B002-D61B8E73C099}"/>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834501B4-064D-4F3F-AAA1-E8D4A62E9458}"/>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551E7767-A78A-45FE-AE94-25ABD2F10F3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9ACEE08A-EE93-4D65-B931-FDCE1E53AD2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30249BDE-8531-4388-A80A-439C0335AE82}"/>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793C0E20-D532-4DE1-A4B1-2EC4942C9CC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886E85D9-5176-4183-B9EF-BC3D5E42FB0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8E2CD510-7AFD-4D5F-A047-076AE728BCC7}"/>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CD3DDD0A-88C1-46AF-AF93-66B3C986FA96}"/>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9F16B31C-77F7-46EF-ABC1-B29448F10F7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FE528AC3-2C6B-4F68-8187-E27CE6806BB5}"/>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8D179078-53AA-4DEA-A6F1-6EB7BE59AD9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41</xdr:row>
      <xdr:rowOff>133350</xdr:rowOff>
    </xdr:to>
    <xdr:cxnSp macro="">
      <xdr:nvCxnSpPr>
        <xdr:cNvPr id="55" name="直線コネクタ 54">
          <a:extLst>
            <a:ext uri="{FF2B5EF4-FFF2-40B4-BE49-F238E27FC236}">
              <a16:creationId xmlns:a16="http://schemas.microsoft.com/office/drawing/2014/main" id="{4904E32D-8F32-4202-958B-579E172B0F47}"/>
            </a:ext>
          </a:extLst>
        </xdr:cNvPr>
        <xdr:cNvCxnSpPr/>
      </xdr:nvCxnSpPr>
      <xdr:spPr>
        <a:xfrm flipV="1">
          <a:off x="4634865" y="5969000"/>
          <a:ext cx="0" cy="1193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6" name="【図書館】&#10;有形固定資産減価償却率最小値テキスト">
          <a:extLst>
            <a:ext uri="{FF2B5EF4-FFF2-40B4-BE49-F238E27FC236}">
              <a16:creationId xmlns:a16="http://schemas.microsoft.com/office/drawing/2014/main" id="{11BFB809-0A0E-4DB4-BE87-4E72F153BC17}"/>
            </a:ext>
          </a:extLst>
        </xdr:cNvPr>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7" name="直線コネクタ 56">
          <a:extLst>
            <a:ext uri="{FF2B5EF4-FFF2-40B4-BE49-F238E27FC236}">
              <a16:creationId xmlns:a16="http://schemas.microsoft.com/office/drawing/2014/main" id="{89FB2184-E54C-44C4-9777-D5F0636C0BD9}"/>
            </a:ext>
          </a:extLst>
        </xdr:cNvPr>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CDD16551-7465-4470-BF16-BB698A8D14C8}"/>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1D744BD1-B8FA-4300-942B-3E4E92699891}"/>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115587</xdr:rowOff>
    </xdr:from>
    <xdr:ext cx="405111" cy="259045"/>
    <xdr:sp macro="" textlink="">
      <xdr:nvSpPr>
        <xdr:cNvPr id="60" name="【図書館】&#10;有形固定資産減価償却率平均値テキスト">
          <a:extLst>
            <a:ext uri="{FF2B5EF4-FFF2-40B4-BE49-F238E27FC236}">
              <a16:creationId xmlns:a16="http://schemas.microsoft.com/office/drawing/2014/main" id="{816B798D-1E63-4C8A-A54A-A2C0E4004005}"/>
            </a:ext>
          </a:extLst>
        </xdr:cNvPr>
        <xdr:cNvSpPr txBox="1"/>
      </xdr:nvSpPr>
      <xdr:spPr>
        <a:xfrm>
          <a:off x="4673600" y="64592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92710</xdr:rowOff>
    </xdr:from>
    <xdr:to>
      <xdr:col>24</xdr:col>
      <xdr:colOff>114300</xdr:colOff>
      <xdr:row>39</xdr:row>
      <xdr:rowOff>22860</xdr:rowOff>
    </xdr:to>
    <xdr:sp macro="" textlink="">
      <xdr:nvSpPr>
        <xdr:cNvPr id="61" name="フローチャート: 判断 60">
          <a:extLst>
            <a:ext uri="{FF2B5EF4-FFF2-40B4-BE49-F238E27FC236}">
              <a16:creationId xmlns:a16="http://schemas.microsoft.com/office/drawing/2014/main" id="{B55000D6-7120-4E78-B4A0-CC9285A49B86}"/>
            </a:ext>
          </a:extLst>
        </xdr:cNvPr>
        <xdr:cNvSpPr/>
      </xdr:nvSpPr>
      <xdr:spPr>
        <a:xfrm>
          <a:off x="4584700" y="6607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113030</xdr:rowOff>
    </xdr:from>
    <xdr:to>
      <xdr:col>20</xdr:col>
      <xdr:colOff>38100</xdr:colOff>
      <xdr:row>39</xdr:row>
      <xdr:rowOff>43180</xdr:rowOff>
    </xdr:to>
    <xdr:sp macro="" textlink="">
      <xdr:nvSpPr>
        <xdr:cNvPr id="62" name="フローチャート: 判断 61">
          <a:extLst>
            <a:ext uri="{FF2B5EF4-FFF2-40B4-BE49-F238E27FC236}">
              <a16:creationId xmlns:a16="http://schemas.microsoft.com/office/drawing/2014/main" id="{E9AB7028-BE5D-4D29-8E7D-DC427115FF87}"/>
            </a:ext>
          </a:extLst>
        </xdr:cNvPr>
        <xdr:cNvSpPr/>
      </xdr:nvSpPr>
      <xdr:spPr>
        <a:xfrm>
          <a:off x="3746500" y="662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116840</xdr:rowOff>
    </xdr:from>
    <xdr:to>
      <xdr:col>15</xdr:col>
      <xdr:colOff>101600</xdr:colOff>
      <xdr:row>39</xdr:row>
      <xdr:rowOff>46990</xdr:rowOff>
    </xdr:to>
    <xdr:sp macro="" textlink="">
      <xdr:nvSpPr>
        <xdr:cNvPr id="63" name="フローチャート: 判断 62">
          <a:extLst>
            <a:ext uri="{FF2B5EF4-FFF2-40B4-BE49-F238E27FC236}">
              <a16:creationId xmlns:a16="http://schemas.microsoft.com/office/drawing/2014/main" id="{9EE87194-6F79-4328-9E33-BA6D5B004AE9}"/>
            </a:ext>
          </a:extLst>
        </xdr:cNvPr>
        <xdr:cNvSpPr/>
      </xdr:nvSpPr>
      <xdr:spPr>
        <a:xfrm>
          <a:off x="2857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15240</xdr:rowOff>
    </xdr:from>
    <xdr:to>
      <xdr:col>10</xdr:col>
      <xdr:colOff>165100</xdr:colOff>
      <xdr:row>39</xdr:row>
      <xdr:rowOff>116840</xdr:rowOff>
    </xdr:to>
    <xdr:sp macro="" textlink="">
      <xdr:nvSpPr>
        <xdr:cNvPr id="64" name="フローチャート: 判断 63">
          <a:extLst>
            <a:ext uri="{FF2B5EF4-FFF2-40B4-BE49-F238E27FC236}">
              <a16:creationId xmlns:a16="http://schemas.microsoft.com/office/drawing/2014/main" id="{AC53A8A6-DF80-4DAE-8DEA-FA554A9EAB6C}"/>
            </a:ext>
          </a:extLst>
        </xdr:cNvPr>
        <xdr:cNvSpPr/>
      </xdr:nvSpPr>
      <xdr:spPr>
        <a:xfrm>
          <a:off x="1968500" y="670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53F4BA8C-1E74-4B21-8EB7-637CB6A545B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BAFEBC9-EBD4-46E8-A9A7-CF6F86DCB44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BDE592B4-8BF0-44E9-8418-ADD0F98C0CC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2D7E610-DB15-4D33-BF5B-3AE461D4673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726B0574-1530-4A7C-B976-C3CA08B2B2A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20320</xdr:rowOff>
    </xdr:from>
    <xdr:to>
      <xdr:col>24</xdr:col>
      <xdr:colOff>114300</xdr:colOff>
      <xdr:row>41</xdr:row>
      <xdr:rowOff>121920</xdr:rowOff>
    </xdr:to>
    <xdr:sp macro="" textlink="">
      <xdr:nvSpPr>
        <xdr:cNvPr id="70" name="楕円 69">
          <a:extLst>
            <a:ext uri="{FF2B5EF4-FFF2-40B4-BE49-F238E27FC236}">
              <a16:creationId xmlns:a16="http://schemas.microsoft.com/office/drawing/2014/main" id="{D0F20A67-C970-453B-AE6D-42EB7640A423}"/>
            </a:ext>
          </a:extLst>
        </xdr:cNvPr>
        <xdr:cNvSpPr/>
      </xdr:nvSpPr>
      <xdr:spPr>
        <a:xfrm>
          <a:off x="4584700" y="704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106697</xdr:rowOff>
    </xdr:from>
    <xdr:ext cx="405111" cy="259045"/>
    <xdr:sp macro="" textlink="">
      <xdr:nvSpPr>
        <xdr:cNvPr id="71" name="【図書館】&#10;有形固定資産減価償却率該当値テキスト">
          <a:extLst>
            <a:ext uri="{FF2B5EF4-FFF2-40B4-BE49-F238E27FC236}">
              <a16:creationId xmlns:a16="http://schemas.microsoft.com/office/drawing/2014/main" id="{84DA9599-F74A-41BE-97D4-4CA0F5842CCC}"/>
            </a:ext>
          </a:extLst>
        </xdr:cNvPr>
        <xdr:cNvSpPr txBox="1"/>
      </xdr:nvSpPr>
      <xdr:spPr>
        <a:xfrm>
          <a:off x="46736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57150</xdr:rowOff>
    </xdr:from>
    <xdr:to>
      <xdr:col>20</xdr:col>
      <xdr:colOff>38100</xdr:colOff>
      <xdr:row>41</xdr:row>
      <xdr:rowOff>158750</xdr:rowOff>
    </xdr:to>
    <xdr:sp macro="" textlink="">
      <xdr:nvSpPr>
        <xdr:cNvPr id="72" name="楕円 71">
          <a:extLst>
            <a:ext uri="{FF2B5EF4-FFF2-40B4-BE49-F238E27FC236}">
              <a16:creationId xmlns:a16="http://schemas.microsoft.com/office/drawing/2014/main" id="{09474D7C-8929-41BC-ACD7-B9ABE780E3FA}"/>
            </a:ext>
          </a:extLst>
        </xdr:cNvPr>
        <xdr:cNvSpPr/>
      </xdr:nvSpPr>
      <xdr:spPr>
        <a:xfrm>
          <a:off x="3746500" y="708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71120</xdr:rowOff>
    </xdr:from>
    <xdr:to>
      <xdr:col>24</xdr:col>
      <xdr:colOff>63500</xdr:colOff>
      <xdr:row>41</xdr:row>
      <xdr:rowOff>107950</xdr:rowOff>
    </xdr:to>
    <xdr:cxnSp macro="">
      <xdr:nvCxnSpPr>
        <xdr:cNvPr id="73" name="直線コネクタ 72">
          <a:extLst>
            <a:ext uri="{FF2B5EF4-FFF2-40B4-BE49-F238E27FC236}">
              <a16:creationId xmlns:a16="http://schemas.microsoft.com/office/drawing/2014/main" id="{389C3363-166A-412E-A8A5-C3E81749BCEB}"/>
            </a:ext>
          </a:extLst>
        </xdr:cNvPr>
        <xdr:cNvCxnSpPr/>
      </xdr:nvCxnSpPr>
      <xdr:spPr>
        <a:xfrm flipV="1">
          <a:off x="3797300" y="7100570"/>
          <a:ext cx="8382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118110</xdr:rowOff>
    </xdr:from>
    <xdr:to>
      <xdr:col>15</xdr:col>
      <xdr:colOff>101600</xdr:colOff>
      <xdr:row>42</xdr:row>
      <xdr:rowOff>48260</xdr:rowOff>
    </xdr:to>
    <xdr:sp macro="" textlink="">
      <xdr:nvSpPr>
        <xdr:cNvPr id="74" name="楕円 73">
          <a:extLst>
            <a:ext uri="{FF2B5EF4-FFF2-40B4-BE49-F238E27FC236}">
              <a16:creationId xmlns:a16="http://schemas.microsoft.com/office/drawing/2014/main" id="{E2C2E1AF-FEA7-4EAF-B7F1-1EBB5FBCD05F}"/>
            </a:ext>
          </a:extLst>
        </xdr:cNvPr>
        <xdr:cNvSpPr/>
      </xdr:nvSpPr>
      <xdr:spPr>
        <a:xfrm>
          <a:off x="2857500" y="714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107950</xdr:rowOff>
    </xdr:from>
    <xdr:to>
      <xdr:col>19</xdr:col>
      <xdr:colOff>177800</xdr:colOff>
      <xdr:row>41</xdr:row>
      <xdr:rowOff>168910</xdr:rowOff>
    </xdr:to>
    <xdr:cxnSp macro="">
      <xdr:nvCxnSpPr>
        <xdr:cNvPr id="75" name="直線コネクタ 74">
          <a:extLst>
            <a:ext uri="{FF2B5EF4-FFF2-40B4-BE49-F238E27FC236}">
              <a16:creationId xmlns:a16="http://schemas.microsoft.com/office/drawing/2014/main" id="{5BE8534E-55B0-46D4-8823-C0E723265EBE}"/>
            </a:ext>
          </a:extLst>
        </xdr:cNvPr>
        <xdr:cNvCxnSpPr/>
      </xdr:nvCxnSpPr>
      <xdr:spPr>
        <a:xfrm flipV="1">
          <a:off x="2908300" y="7137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158750</xdr:rowOff>
    </xdr:from>
    <xdr:to>
      <xdr:col>10</xdr:col>
      <xdr:colOff>165100</xdr:colOff>
      <xdr:row>42</xdr:row>
      <xdr:rowOff>88900</xdr:rowOff>
    </xdr:to>
    <xdr:sp macro="" textlink="">
      <xdr:nvSpPr>
        <xdr:cNvPr id="76" name="楕円 75">
          <a:extLst>
            <a:ext uri="{FF2B5EF4-FFF2-40B4-BE49-F238E27FC236}">
              <a16:creationId xmlns:a16="http://schemas.microsoft.com/office/drawing/2014/main" id="{127E878F-7E99-4E47-8C7F-637657D60D5F}"/>
            </a:ext>
          </a:extLst>
        </xdr:cNvPr>
        <xdr:cNvSpPr/>
      </xdr:nvSpPr>
      <xdr:spPr>
        <a:xfrm>
          <a:off x="1968500" y="718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168910</xdr:rowOff>
    </xdr:from>
    <xdr:to>
      <xdr:col>15</xdr:col>
      <xdr:colOff>50800</xdr:colOff>
      <xdr:row>42</xdr:row>
      <xdr:rowOff>38100</xdr:rowOff>
    </xdr:to>
    <xdr:cxnSp macro="">
      <xdr:nvCxnSpPr>
        <xdr:cNvPr id="77" name="直線コネクタ 76">
          <a:extLst>
            <a:ext uri="{FF2B5EF4-FFF2-40B4-BE49-F238E27FC236}">
              <a16:creationId xmlns:a16="http://schemas.microsoft.com/office/drawing/2014/main" id="{D0939068-1577-42BE-B5F3-8F6DBCE16484}"/>
            </a:ext>
          </a:extLst>
        </xdr:cNvPr>
        <xdr:cNvCxnSpPr/>
      </xdr:nvCxnSpPr>
      <xdr:spPr>
        <a:xfrm flipV="1">
          <a:off x="2019300" y="7198360"/>
          <a:ext cx="889000" cy="40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59707</xdr:rowOff>
    </xdr:from>
    <xdr:ext cx="405111" cy="259045"/>
    <xdr:sp macro="" textlink="">
      <xdr:nvSpPr>
        <xdr:cNvPr id="78" name="n_1aveValue【図書館】&#10;有形固定資産減価償却率">
          <a:extLst>
            <a:ext uri="{FF2B5EF4-FFF2-40B4-BE49-F238E27FC236}">
              <a16:creationId xmlns:a16="http://schemas.microsoft.com/office/drawing/2014/main" id="{DAB824D6-7BD1-4FE5-8934-844B939BB5D4}"/>
            </a:ext>
          </a:extLst>
        </xdr:cNvPr>
        <xdr:cNvSpPr txBox="1"/>
      </xdr:nvSpPr>
      <xdr:spPr>
        <a:xfrm>
          <a:off x="3582044" y="640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63517</xdr:rowOff>
    </xdr:from>
    <xdr:ext cx="405111" cy="259045"/>
    <xdr:sp macro="" textlink="">
      <xdr:nvSpPr>
        <xdr:cNvPr id="79" name="n_2aveValue【図書館】&#10;有形固定資産減価償却率">
          <a:extLst>
            <a:ext uri="{FF2B5EF4-FFF2-40B4-BE49-F238E27FC236}">
              <a16:creationId xmlns:a16="http://schemas.microsoft.com/office/drawing/2014/main" id="{A9139187-5ED1-459A-AADD-D5D49550BE47}"/>
            </a:ext>
          </a:extLst>
        </xdr:cNvPr>
        <xdr:cNvSpPr txBox="1"/>
      </xdr:nvSpPr>
      <xdr:spPr>
        <a:xfrm>
          <a:off x="27057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133367</xdr:rowOff>
    </xdr:from>
    <xdr:ext cx="405111" cy="259045"/>
    <xdr:sp macro="" textlink="">
      <xdr:nvSpPr>
        <xdr:cNvPr id="80" name="n_3aveValue【図書館】&#10;有形固定資産減価償却率">
          <a:extLst>
            <a:ext uri="{FF2B5EF4-FFF2-40B4-BE49-F238E27FC236}">
              <a16:creationId xmlns:a16="http://schemas.microsoft.com/office/drawing/2014/main" id="{87C2119E-0819-4E60-99A8-33B440CE9773}"/>
            </a:ext>
          </a:extLst>
        </xdr:cNvPr>
        <xdr:cNvSpPr txBox="1"/>
      </xdr:nvSpPr>
      <xdr:spPr>
        <a:xfrm>
          <a:off x="1816744" y="6477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149877</xdr:rowOff>
    </xdr:from>
    <xdr:ext cx="340478" cy="259045"/>
    <xdr:sp macro="" textlink="">
      <xdr:nvSpPr>
        <xdr:cNvPr id="81" name="n_1mainValue【図書館】&#10;有形固定資産減価償却率">
          <a:extLst>
            <a:ext uri="{FF2B5EF4-FFF2-40B4-BE49-F238E27FC236}">
              <a16:creationId xmlns:a16="http://schemas.microsoft.com/office/drawing/2014/main" id="{85F84B02-27C4-48A6-B3AB-4606E853322B}"/>
            </a:ext>
          </a:extLst>
        </xdr:cNvPr>
        <xdr:cNvSpPr txBox="1"/>
      </xdr:nvSpPr>
      <xdr:spPr>
        <a:xfrm>
          <a:off x="3614361" y="7179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42</xdr:row>
      <xdr:rowOff>39387</xdr:rowOff>
    </xdr:from>
    <xdr:ext cx="340478" cy="259045"/>
    <xdr:sp macro="" textlink="">
      <xdr:nvSpPr>
        <xdr:cNvPr id="82" name="n_2mainValue【図書館】&#10;有形固定資産減価償却率">
          <a:extLst>
            <a:ext uri="{FF2B5EF4-FFF2-40B4-BE49-F238E27FC236}">
              <a16:creationId xmlns:a16="http://schemas.microsoft.com/office/drawing/2014/main" id="{FB64C34C-E591-4281-8CAC-27CA2E971509}"/>
            </a:ext>
          </a:extLst>
        </xdr:cNvPr>
        <xdr:cNvSpPr txBox="1"/>
      </xdr:nvSpPr>
      <xdr:spPr>
        <a:xfrm>
          <a:off x="2738061" y="7240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42</xdr:row>
      <xdr:rowOff>80027</xdr:rowOff>
    </xdr:from>
    <xdr:ext cx="340478" cy="259045"/>
    <xdr:sp macro="" textlink="">
      <xdr:nvSpPr>
        <xdr:cNvPr id="83" name="n_3mainValue【図書館】&#10;有形固定資産減価償却率">
          <a:extLst>
            <a:ext uri="{FF2B5EF4-FFF2-40B4-BE49-F238E27FC236}">
              <a16:creationId xmlns:a16="http://schemas.microsoft.com/office/drawing/2014/main" id="{A6FDCB32-D412-463C-B2F3-E38178F392B2}"/>
            </a:ext>
          </a:extLst>
        </xdr:cNvPr>
        <xdr:cNvSpPr txBox="1"/>
      </xdr:nvSpPr>
      <xdr:spPr>
        <a:xfrm>
          <a:off x="1849061" y="72809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a:extLst>
            <a:ext uri="{FF2B5EF4-FFF2-40B4-BE49-F238E27FC236}">
              <a16:creationId xmlns:a16="http://schemas.microsoft.com/office/drawing/2014/main" id="{088667D6-65AC-4E44-BEAB-08A8F614775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5" name="正方形/長方形 84">
          <a:extLst>
            <a:ext uri="{FF2B5EF4-FFF2-40B4-BE49-F238E27FC236}">
              <a16:creationId xmlns:a16="http://schemas.microsoft.com/office/drawing/2014/main" id="{D58BCA0C-CD22-41F4-8432-1013DA26F0D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6" name="正方形/長方形 85">
          <a:extLst>
            <a:ext uri="{FF2B5EF4-FFF2-40B4-BE49-F238E27FC236}">
              <a16:creationId xmlns:a16="http://schemas.microsoft.com/office/drawing/2014/main" id="{D5F669BE-AB0E-46AC-9359-0600BEF3A47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7" name="正方形/長方形 86">
          <a:extLst>
            <a:ext uri="{FF2B5EF4-FFF2-40B4-BE49-F238E27FC236}">
              <a16:creationId xmlns:a16="http://schemas.microsoft.com/office/drawing/2014/main" id="{7DA4F958-33F4-4F4A-922A-EEF4BFE9D0A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8" name="正方形/長方形 87">
          <a:extLst>
            <a:ext uri="{FF2B5EF4-FFF2-40B4-BE49-F238E27FC236}">
              <a16:creationId xmlns:a16="http://schemas.microsoft.com/office/drawing/2014/main" id="{EFDAA21B-C3B5-430D-A0CF-42165158712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9" name="正方形/長方形 88">
          <a:extLst>
            <a:ext uri="{FF2B5EF4-FFF2-40B4-BE49-F238E27FC236}">
              <a16:creationId xmlns:a16="http://schemas.microsoft.com/office/drawing/2014/main" id="{806DEB38-CAEE-418D-8959-88216FE15D5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0" name="正方形/長方形 89">
          <a:extLst>
            <a:ext uri="{FF2B5EF4-FFF2-40B4-BE49-F238E27FC236}">
              <a16:creationId xmlns:a16="http://schemas.microsoft.com/office/drawing/2014/main" id="{5997E68F-433B-4640-B41B-968C03B280CB}"/>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1" name="正方形/長方形 90">
          <a:extLst>
            <a:ext uri="{FF2B5EF4-FFF2-40B4-BE49-F238E27FC236}">
              <a16:creationId xmlns:a16="http://schemas.microsoft.com/office/drawing/2014/main" id="{B6B9B11D-9970-4C51-9381-47765D7487AC}"/>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2" name="テキスト ボックス 91">
          <a:extLst>
            <a:ext uri="{FF2B5EF4-FFF2-40B4-BE49-F238E27FC236}">
              <a16:creationId xmlns:a16="http://schemas.microsoft.com/office/drawing/2014/main" id="{B94FA75E-9F28-4FEE-84A3-80B5763DCE5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3" name="直線コネクタ 92">
          <a:extLst>
            <a:ext uri="{FF2B5EF4-FFF2-40B4-BE49-F238E27FC236}">
              <a16:creationId xmlns:a16="http://schemas.microsoft.com/office/drawing/2014/main" id="{85F8D9FF-9923-45D7-B141-25C0BA8D159F}"/>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4" name="直線コネクタ 93">
          <a:extLst>
            <a:ext uri="{FF2B5EF4-FFF2-40B4-BE49-F238E27FC236}">
              <a16:creationId xmlns:a16="http://schemas.microsoft.com/office/drawing/2014/main" id="{49CA5BCF-555F-4EDD-A4C3-4BD589FD9148}"/>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5" name="テキスト ボックス 94">
          <a:extLst>
            <a:ext uri="{FF2B5EF4-FFF2-40B4-BE49-F238E27FC236}">
              <a16:creationId xmlns:a16="http://schemas.microsoft.com/office/drawing/2014/main" id="{CB680C9E-54F7-4CA6-AB32-C654CBC6DF3E}"/>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6" name="直線コネクタ 95">
          <a:extLst>
            <a:ext uri="{FF2B5EF4-FFF2-40B4-BE49-F238E27FC236}">
              <a16:creationId xmlns:a16="http://schemas.microsoft.com/office/drawing/2014/main" id="{EB3296FF-DD97-4F62-85C0-BDB2D0992DC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7" name="テキスト ボックス 96">
          <a:extLst>
            <a:ext uri="{FF2B5EF4-FFF2-40B4-BE49-F238E27FC236}">
              <a16:creationId xmlns:a16="http://schemas.microsoft.com/office/drawing/2014/main" id="{1E6599FA-B208-4BB9-8837-0124FD9F55CB}"/>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a:extLst>
            <a:ext uri="{FF2B5EF4-FFF2-40B4-BE49-F238E27FC236}">
              <a16:creationId xmlns:a16="http://schemas.microsoft.com/office/drawing/2014/main" id="{089219A3-5F8C-421C-9924-DC69425C5466}"/>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a:extLst>
            <a:ext uri="{FF2B5EF4-FFF2-40B4-BE49-F238E27FC236}">
              <a16:creationId xmlns:a16="http://schemas.microsoft.com/office/drawing/2014/main" id="{6EB19773-7757-4946-969B-71941DD40584}"/>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0" name="直線コネクタ 99">
          <a:extLst>
            <a:ext uri="{FF2B5EF4-FFF2-40B4-BE49-F238E27FC236}">
              <a16:creationId xmlns:a16="http://schemas.microsoft.com/office/drawing/2014/main" id="{664EBFF4-5F27-4242-A788-84CE940FCEE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1" name="テキスト ボックス 100">
          <a:extLst>
            <a:ext uri="{FF2B5EF4-FFF2-40B4-BE49-F238E27FC236}">
              <a16:creationId xmlns:a16="http://schemas.microsoft.com/office/drawing/2014/main" id="{90878E4D-8D23-4224-92B3-9E5B568DD3B5}"/>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2" name="直線コネクタ 101">
          <a:extLst>
            <a:ext uri="{FF2B5EF4-FFF2-40B4-BE49-F238E27FC236}">
              <a16:creationId xmlns:a16="http://schemas.microsoft.com/office/drawing/2014/main" id="{8BA8ADF4-458A-4B93-BC7D-EA3E456F1BB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3" name="テキスト ボックス 102">
          <a:extLst>
            <a:ext uri="{FF2B5EF4-FFF2-40B4-BE49-F238E27FC236}">
              <a16:creationId xmlns:a16="http://schemas.microsoft.com/office/drawing/2014/main" id="{C81AF0DD-747C-479D-B28C-23F56AFB47DA}"/>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a:extLst>
            <a:ext uri="{FF2B5EF4-FFF2-40B4-BE49-F238E27FC236}">
              <a16:creationId xmlns:a16="http://schemas.microsoft.com/office/drawing/2014/main" id="{8B5F3426-8B35-44AE-86F9-43D3E301904A}"/>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a:extLst>
            <a:ext uri="{FF2B5EF4-FFF2-40B4-BE49-F238E27FC236}">
              <a16:creationId xmlns:a16="http://schemas.microsoft.com/office/drawing/2014/main" id="{CC6D2130-7746-4816-B774-CEA94F71D91E}"/>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a:extLst>
            <a:ext uri="{FF2B5EF4-FFF2-40B4-BE49-F238E27FC236}">
              <a16:creationId xmlns:a16="http://schemas.microsoft.com/office/drawing/2014/main" id="{9DF49615-1FDF-4F43-BCFE-CB9CDFE8924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53340</xdr:rowOff>
    </xdr:from>
    <xdr:to>
      <xdr:col>54</xdr:col>
      <xdr:colOff>189865</xdr:colOff>
      <xdr:row>42</xdr:row>
      <xdr:rowOff>26670</xdr:rowOff>
    </xdr:to>
    <xdr:cxnSp macro="">
      <xdr:nvCxnSpPr>
        <xdr:cNvPr id="107" name="直線コネクタ 106">
          <a:extLst>
            <a:ext uri="{FF2B5EF4-FFF2-40B4-BE49-F238E27FC236}">
              <a16:creationId xmlns:a16="http://schemas.microsoft.com/office/drawing/2014/main" id="{70BB2C88-9194-4092-920D-72843B153D21}"/>
            </a:ext>
          </a:extLst>
        </xdr:cNvPr>
        <xdr:cNvCxnSpPr/>
      </xdr:nvCxnSpPr>
      <xdr:spPr>
        <a:xfrm flipV="1">
          <a:off x="10476865" y="5882640"/>
          <a:ext cx="0" cy="134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30497</xdr:rowOff>
    </xdr:from>
    <xdr:ext cx="469744" cy="259045"/>
    <xdr:sp macro="" textlink="">
      <xdr:nvSpPr>
        <xdr:cNvPr id="108" name="【図書館】&#10;一人当たり面積最小値テキスト">
          <a:extLst>
            <a:ext uri="{FF2B5EF4-FFF2-40B4-BE49-F238E27FC236}">
              <a16:creationId xmlns:a16="http://schemas.microsoft.com/office/drawing/2014/main" id="{97CF3618-46F5-48BD-9D62-1B4E85C78A22}"/>
            </a:ext>
          </a:extLst>
        </xdr:cNvPr>
        <xdr:cNvSpPr txBox="1"/>
      </xdr:nvSpPr>
      <xdr:spPr>
        <a:xfrm>
          <a:off x="10515600" y="723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26670</xdr:rowOff>
    </xdr:from>
    <xdr:to>
      <xdr:col>55</xdr:col>
      <xdr:colOff>88900</xdr:colOff>
      <xdr:row>42</xdr:row>
      <xdr:rowOff>26670</xdr:rowOff>
    </xdr:to>
    <xdr:cxnSp macro="">
      <xdr:nvCxnSpPr>
        <xdr:cNvPr id="109" name="直線コネクタ 108">
          <a:extLst>
            <a:ext uri="{FF2B5EF4-FFF2-40B4-BE49-F238E27FC236}">
              <a16:creationId xmlns:a16="http://schemas.microsoft.com/office/drawing/2014/main" id="{78D68705-411A-4198-8749-804ECCDE74BE}"/>
            </a:ext>
          </a:extLst>
        </xdr:cNvPr>
        <xdr:cNvCxnSpPr/>
      </xdr:nvCxnSpPr>
      <xdr:spPr>
        <a:xfrm>
          <a:off x="10388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17</xdr:rowOff>
    </xdr:from>
    <xdr:ext cx="469744" cy="259045"/>
    <xdr:sp macro="" textlink="">
      <xdr:nvSpPr>
        <xdr:cNvPr id="110" name="【図書館】&#10;一人当たり面積最大値テキスト">
          <a:extLst>
            <a:ext uri="{FF2B5EF4-FFF2-40B4-BE49-F238E27FC236}">
              <a16:creationId xmlns:a16="http://schemas.microsoft.com/office/drawing/2014/main" id="{E2D58BB5-11C1-4FEE-BE52-4D2B47038EE6}"/>
            </a:ext>
          </a:extLst>
        </xdr:cNvPr>
        <xdr:cNvSpPr txBox="1"/>
      </xdr:nvSpPr>
      <xdr:spPr>
        <a:xfrm>
          <a:off x="10515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53340</xdr:rowOff>
    </xdr:from>
    <xdr:to>
      <xdr:col>55</xdr:col>
      <xdr:colOff>88900</xdr:colOff>
      <xdr:row>34</xdr:row>
      <xdr:rowOff>53340</xdr:rowOff>
    </xdr:to>
    <xdr:cxnSp macro="">
      <xdr:nvCxnSpPr>
        <xdr:cNvPr id="111" name="直線コネクタ 110">
          <a:extLst>
            <a:ext uri="{FF2B5EF4-FFF2-40B4-BE49-F238E27FC236}">
              <a16:creationId xmlns:a16="http://schemas.microsoft.com/office/drawing/2014/main" id="{9BC8733C-EB4D-4593-81B9-405B02988382}"/>
            </a:ext>
          </a:extLst>
        </xdr:cNvPr>
        <xdr:cNvCxnSpPr/>
      </xdr:nvCxnSpPr>
      <xdr:spPr>
        <a:xfrm>
          <a:off x="10388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36847</xdr:rowOff>
    </xdr:from>
    <xdr:ext cx="469744" cy="259045"/>
    <xdr:sp macro="" textlink="">
      <xdr:nvSpPr>
        <xdr:cNvPr id="112" name="【図書館】&#10;一人当たり面積平均値テキスト">
          <a:extLst>
            <a:ext uri="{FF2B5EF4-FFF2-40B4-BE49-F238E27FC236}">
              <a16:creationId xmlns:a16="http://schemas.microsoft.com/office/drawing/2014/main" id="{8587F740-3068-4D14-A72A-53FDEC1E9352}"/>
            </a:ext>
          </a:extLst>
        </xdr:cNvPr>
        <xdr:cNvSpPr txBox="1"/>
      </xdr:nvSpPr>
      <xdr:spPr>
        <a:xfrm>
          <a:off x="10515600" y="672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xdr:rowOff>
    </xdr:from>
    <xdr:to>
      <xdr:col>55</xdr:col>
      <xdr:colOff>50800</xdr:colOff>
      <xdr:row>40</xdr:row>
      <xdr:rowOff>115570</xdr:rowOff>
    </xdr:to>
    <xdr:sp macro="" textlink="">
      <xdr:nvSpPr>
        <xdr:cNvPr id="113" name="フローチャート: 判断 112">
          <a:extLst>
            <a:ext uri="{FF2B5EF4-FFF2-40B4-BE49-F238E27FC236}">
              <a16:creationId xmlns:a16="http://schemas.microsoft.com/office/drawing/2014/main" id="{BB08FE1D-0E9A-4738-8D04-9ABB6614265E}"/>
            </a:ext>
          </a:extLst>
        </xdr:cNvPr>
        <xdr:cNvSpPr/>
      </xdr:nvSpPr>
      <xdr:spPr>
        <a:xfrm>
          <a:off x="10426700" y="687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36830</xdr:rowOff>
    </xdr:from>
    <xdr:to>
      <xdr:col>50</xdr:col>
      <xdr:colOff>165100</xdr:colOff>
      <xdr:row>40</xdr:row>
      <xdr:rowOff>138430</xdr:rowOff>
    </xdr:to>
    <xdr:sp macro="" textlink="">
      <xdr:nvSpPr>
        <xdr:cNvPr id="114" name="フローチャート: 判断 113">
          <a:extLst>
            <a:ext uri="{FF2B5EF4-FFF2-40B4-BE49-F238E27FC236}">
              <a16:creationId xmlns:a16="http://schemas.microsoft.com/office/drawing/2014/main" id="{9978180C-D115-49D8-95EE-69CC15F0691C}"/>
            </a:ext>
          </a:extLst>
        </xdr:cNvPr>
        <xdr:cNvSpPr/>
      </xdr:nvSpPr>
      <xdr:spPr>
        <a:xfrm>
          <a:off x="9588500" y="689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44450</xdr:rowOff>
    </xdr:from>
    <xdr:to>
      <xdr:col>46</xdr:col>
      <xdr:colOff>38100</xdr:colOff>
      <xdr:row>40</xdr:row>
      <xdr:rowOff>146050</xdr:rowOff>
    </xdr:to>
    <xdr:sp macro="" textlink="">
      <xdr:nvSpPr>
        <xdr:cNvPr id="115" name="フローチャート: 判断 114">
          <a:extLst>
            <a:ext uri="{FF2B5EF4-FFF2-40B4-BE49-F238E27FC236}">
              <a16:creationId xmlns:a16="http://schemas.microsoft.com/office/drawing/2014/main" id="{4E807609-F193-40D4-90FA-3F9D43AF11D3}"/>
            </a:ext>
          </a:extLst>
        </xdr:cNvPr>
        <xdr:cNvSpPr/>
      </xdr:nvSpPr>
      <xdr:spPr>
        <a:xfrm>
          <a:off x="8699500" y="690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40640</xdr:rowOff>
    </xdr:from>
    <xdr:to>
      <xdr:col>41</xdr:col>
      <xdr:colOff>101600</xdr:colOff>
      <xdr:row>40</xdr:row>
      <xdr:rowOff>142240</xdr:rowOff>
    </xdr:to>
    <xdr:sp macro="" textlink="">
      <xdr:nvSpPr>
        <xdr:cNvPr id="116" name="フローチャート: 判断 115">
          <a:extLst>
            <a:ext uri="{FF2B5EF4-FFF2-40B4-BE49-F238E27FC236}">
              <a16:creationId xmlns:a16="http://schemas.microsoft.com/office/drawing/2014/main" id="{1C2E0E70-154A-41E3-A581-E48379C65C1A}"/>
            </a:ext>
          </a:extLst>
        </xdr:cNvPr>
        <xdr:cNvSpPr/>
      </xdr:nvSpPr>
      <xdr:spPr>
        <a:xfrm>
          <a:off x="7810500" y="689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67DD0DA1-8C03-42B1-92C3-88F39EBEF72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38E6D45C-C2FF-46BC-A9D7-BA9ABA76D917}"/>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8CA69574-0B51-4B74-B5FC-469369049D65}"/>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E5498170-9F02-4679-B9CC-BF1A9D011F6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2882DB17-465A-47D8-AF0D-DC0004977AF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2" name="楕円 121">
          <a:extLst>
            <a:ext uri="{FF2B5EF4-FFF2-40B4-BE49-F238E27FC236}">
              <a16:creationId xmlns:a16="http://schemas.microsoft.com/office/drawing/2014/main" id="{96831A2C-21AA-4DE3-B6A0-551D362B5B86}"/>
            </a:ext>
          </a:extLst>
        </xdr:cNvPr>
        <xdr:cNvSpPr/>
      </xdr:nvSpPr>
      <xdr:spPr>
        <a:xfrm>
          <a:off x="104267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49547</xdr:rowOff>
    </xdr:from>
    <xdr:ext cx="469744" cy="259045"/>
    <xdr:sp macro="" textlink="">
      <xdr:nvSpPr>
        <xdr:cNvPr id="123" name="【図書館】&#10;一人当たり面積該当値テキスト">
          <a:extLst>
            <a:ext uri="{FF2B5EF4-FFF2-40B4-BE49-F238E27FC236}">
              <a16:creationId xmlns:a16="http://schemas.microsoft.com/office/drawing/2014/main" id="{10F2932E-69EF-47E9-B3EC-F4DACA2D32DD}"/>
            </a:ext>
          </a:extLst>
        </xdr:cNvPr>
        <xdr:cNvSpPr txBox="1"/>
      </xdr:nvSpPr>
      <xdr:spPr>
        <a:xfrm>
          <a:off x="10515600"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71120</xdr:rowOff>
    </xdr:from>
    <xdr:to>
      <xdr:col>50</xdr:col>
      <xdr:colOff>165100</xdr:colOff>
      <xdr:row>41</xdr:row>
      <xdr:rowOff>1270</xdr:rowOff>
    </xdr:to>
    <xdr:sp macro="" textlink="">
      <xdr:nvSpPr>
        <xdr:cNvPr id="124" name="楕円 123">
          <a:extLst>
            <a:ext uri="{FF2B5EF4-FFF2-40B4-BE49-F238E27FC236}">
              <a16:creationId xmlns:a16="http://schemas.microsoft.com/office/drawing/2014/main" id="{00E4745C-AB8C-40EF-B76E-953FF4404D23}"/>
            </a:ext>
          </a:extLst>
        </xdr:cNvPr>
        <xdr:cNvSpPr/>
      </xdr:nvSpPr>
      <xdr:spPr>
        <a:xfrm>
          <a:off x="9588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121920</xdr:rowOff>
    </xdr:from>
    <xdr:to>
      <xdr:col>55</xdr:col>
      <xdr:colOff>0</xdr:colOff>
      <xdr:row>40</xdr:row>
      <xdr:rowOff>121920</xdr:rowOff>
    </xdr:to>
    <xdr:cxnSp macro="">
      <xdr:nvCxnSpPr>
        <xdr:cNvPr id="125" name="直線コネクタ 124">
          <a:extLst>
            <a:ext uri="{FF2B5EF4-FFF2-40B4-BE49-F238E27FC236}">
              <a16:creationId xmlns:a16="http://schemas.microsoft.com/office/drawing/2014/main" id="{331072DE-1C1E-43DB-AC83-80A37C306BF9}"/>
            </a:ext>
          </a:extLst>
        </xdr:cNvPr>
        <xdr:cNvCxnSpPr/>
      </xdr:nvCxnSpPr>
      <xdr:spPr>
        <a:xfrm>
          <a:off x="9639300" y="697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71120</xdr:rowOff>
    </xdr:from>
    <xdr:to>
      <xdr:col>46</xdr:col>
      <xdr:colOff>38100</xdr:colOff>
      <xdr:row>41</xdr:row>
      <xdr:rowOff>1270</xdr:rowOff>
    </xdr:to>
    <xdr:sp macro="" textlink="">
      <xdr:nvSpPr>
        <xdr:cNvPr id="126" name="楕円 125">
          <a:extLst>
            <a:ext uri="{FF2B5EF4-FFF2-40B4-BE49-F238E27FC236}">
              <a16:creationId xmlns:a16="http://schemas.microsoft.com/office/drawing/2014/main" id="{581A54A7-2C0E-4256-B8A6-44B05FA0843C}"/>
            </a:ext>
          </a:extLst>
        </xdr:cNvPr>
        <xdr:cNvSpPr/>
      </xdr:nvSpPr>
      <xdr:spPr>
        <a:xfrm>
          <a:off x="8699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121920</xdr:rowOff>
    </xdr:from>
    <xdr:to>
      <xdr:col>50</xdr:col>
      <xdr:colOff>114300</xdr:colOff>
      <xdr:row>40</xdr:row>
      <xdr:rowOff>121920</xdr:rowOff>
    </xdr:to>
    <xdr:cxnSp macro="">
      <xdr:nvCxnSpPr>
        <xdr:cNvPr id="127" name="直線コネクタ 126">
          <a:extLst>
            <a:ext uri="{FF2B5EF4-FFF2-40B4-BE49-F238E27FC236}">
              <a16:creationId xmlns:a16="http://schemas.microsoft.com/office/drawing/2014/main" id="{EA5269A5-DCD8-4C2C-A133-1EAF06A8B555}"/>
            </a:ext>
          </a:extLst>
        </xdr:cNvPr>
        <xdr:cNvCxnSpPr/>
      </xdr:nvCxnSpPr>
      <xdr:spPr>
        <a:xfrm>
          <a:off x="8750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71120</xdr:rowOff>
    </xdr:from>
    <xdr:to>
      <xdr:col>41</xdr:col>
      <xdr:colOff>101600</xdr:colOff>
      <xdr:row>41</xdr:row>
      <xdr:rowOff>1270</xdr:rowOff>
    </xdr:to>
    <xdr:sp macro="" textlink="">
      <xdr:nvSpPr>
        <xdr:cNvPr id="128" name="楕円 127">
          <a:extLst>
            <a:ext uri="{FF2B5EF4-FFF2-40B4-BE49-F238E27FC236}">
              <a16:creationId xmlns:a16="http://schemas.microsoft.com/office/drawing/2014/main" id="{789CCD8D-D013-40B3-B0D4-6984DD865D40}"/>
            </a:ext>
          </a:extLst>
        </xdr:cNvPr>
        <xdr:cNvSpPr/>
      </xdr:nvSpPr>
      <xdr:spPr>
        <a:xfrm>
          <a:off x="7810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121920</xdr:rowOff>
    </xdr:from>
    <xdr:to>
      <xdr:col>45</xdr:col>
      <xdr:colOff>177800</xdr:colOff>
      <xdr:row>40</xdr:row>
      <xdr:rowOff>121920</xdr:rowOff>
    </xdr:to>
    <xdr:cxnSp macro="">
      <xdr:nvCxnSpPr>
        <xdr:cNvPr id="129" name="直線コネクタ 128">
          <a:extLst>
            <a:ext uri="{FF2B5EF4-FFF2-40B4-BE49-F238E27FC236}">
              <a16:creationId xmlns:a16="http://schemas.microsoft.com/office/drawing/2014/main" id="{A1199A84-264C-4E49-B882-F379020971DE}"/>
            </a:ext>
          </a:extLst>
        </xdr:cNvPr>
        <xdr:cNvCxnSpPr/>
      </xdr:nvCxnSpPr>
      <xdr:spPr>
        <a:xfrm>
          <a:off x="7861300" y="697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154957</xdr:rowOff>
    </xdr:from>
    <xdr:ext cx="469744" cy="259045"/>
    <xdr:sp macro="" textlink="">
      <xdr:nvSpPr>
        <xdr:cNvPr id="130" name="n_1aveValue【図書館】&#10;一人当たり面積">
          <a:extLst>
            <a:ext uri="{FF2B5EF4-FFF2-40B4-BE49-F238E27FC236}">
              <a16:creationId xmlns:a16="http://schemas.microsoft.com/office/drawing/2014/main" id="{2986D237-2B5B-43A1-80A5-34D0EB1DCAAF}"/>
            </a:ext>
          </a:extLst>
        </xdr:cNvPr>
        <xdr:cNvSpPr txBox="1"/>
      </xdr:nvSpPr>
      <xdr:spPr>
        <a:xfrm>
          <a:off x="9391727" y="667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162577</xdr:rowOff>
    </xdr:from>
    <xdr:ext cx="469744" cy="259045"/>
    <xdr:sp macro="" textlink="">
      <xdr:nvSpPr>
        <xdr:cNvPr id="131" name="n_2aveValue【図書館】&#10;一人当たり面積">
          <a:extLst>
            <a:ext uri="{FF2B5EF4-FFF2-40B4-BE49-F238E27FC236}">
              <a16:creationId xmlns:a16="http://schemas.microsoft.com/office/drawing/2014/main" id="{6F8EE095-9B37-49C5-9E62-755DF3EB2FDE}"/>
            </a:ext>
          </a:extLst>
        </xdr:cNvPr>
        <xdr:cNvSpPr txBox="1"/>
      </xdr:nvSpPr>
      <xdr:spPr>
        <a:xfrm>
          <a:off x="8515427" y="667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158767</xdr:rowOff>
    </xdr:from>
    <xdr:ext cx="469744" cy="259045"/>
    <xdr:sp macro="" textlink="">
      <xdr:nvSpPr>
        <xdr:cNvPr id="132" name="n_3aveValue【図書館】&#10;一人当たり面積">
          <a:extLst>
            <a:ext uri="{FF2B5EF4-FFF2-40B4-BE49-F238E27FC236}">
              <a16:creationId xmlns:a16="http://schemas.microsoft.com/office/drawing/2014/main" id="{31A3EABC-860B-45E5-BCCE-0A1D04088B46}"/>
            </a:ext>
          </a:extLst>
        </xdr:cNvPr>
        <xdr:cNvSpPr txBox="1"/>
      </xdr:nvSpPr>
      <xdr:spPr>
        <a:xfrm>
          <a:off x="7626427" y="6673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163847</xdr:rowOff>
    </xdr:from>
    <xdr:ext cx="469744" cy="259045"/>
    <xdr:sp macro="" textlink="">
      <xdr:nvSpPr>
        <xdr:cNvPr id="133" name="n_1mainValue【図書館】&#10;一人当たり面積">
          <a:extLst>
            <a:ext uri="{FF2B5EF4-FFF2-40B4-BE49-F238E27FC236}">
              <a16:creationId xmlns:a16="http://schemas.microsoft.com/office/drawing/2014/main" id="{60ABC487-0253-4288-A17B-493906F323AE}"/>
            </a:ext>
          </a:extLst>
        </xdr:cNvPr>
        <xdr:cNvSpPr txBox="1"/>
      </xdr:nvSpPr>
      <xdr:spPr>
        <a:xfrm>
          <a:off x="93917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163847</xdr:rowOff>
    </xdr:from>
    <xdr:ext cx="469744" cy="259045"/>
    <xdr:sp macro="" textlink="">
      <xdr:nvSpPr>
        <xdr:cNvPr id="134" name="n_2mainValue【図書館】&#10;一人当たり面積">
          <a:extLst>
            <a:ext uri="{FF2B5EF4-FFF2-40B4-BE49-F238E27FC236}">
              <a16:creationId xmlns:a16="http://schemas.microsoft.com/office/drawing/2014/main" id="{4FCC44A3-736D-4A0D-9F25-45BF803D3650}"/>
            </a:ext>
          </a:extLst>
        </xdr:cNvPr>
        <xdr:cNvSpPr txBox="1"/>
      </xdr:nvSpPr>
      <xdr:spPr>
        <a:xfrm>
          <a:off x="8515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163847</xdr:rowOff>
    </xdr:from>
    <xdr:ext cx="469744" cy="259045"/>
    <xdr:sp macro="" textlink="">
      <xdr:nvSpPr>
        <xdr:cNvPr id="135" name="n_3mainValue【図書館】&#10;一人当たり面積">
          <a:extLst>
            <a:ext uri="{FF2B5EF4-FFF2-40B4-BE49-F238E27FC236}">
              <a16:creationId xmlns:a16="http://schemas.microsoft.com/office/drawing/2014/main" id="{22426FA4-F561-4243-8142-24FBCFD75A39}"/>
            </a:ext>
          </a:extLst>
        </xdr:cNvPr>
        <xdr:cNvSpPr txBox="1"/>
      </xdr:nvSpPr>
      <xdr:spPr>
        <a:xfrm>
          <a:off x="7626427" y="702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6" name="正方形/長方形 135">
          <a:extLst>
            <a:ext uri="{FF2B5EF4-FFF2-40B4-BE49-F238E27FC236}">
              <a16:creationId xmlns:a16="http://schemas.microsoft.com/office/drawing/2014/main" id="{349B223C-4F54-4467-B90C-1C34CDA0ABDB}"/>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7" name="正方形/長方形 136">
          <a:extLst>
            <a:ext uri="{FF2B5EF4-FFF2-40B4-BE49-F238E27FC236}">
              <a16:creationId xmlns:a16="http://schemas.microsoft.com/office/drawing/2014/main" id="{BE03127F-439E-418A-A63D-50A74CB19EB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8" name="正方形/長方形 137">
          <a:extLst>
            <a:ext uri="{FF2B5EF4-FFF2-40B4-BE49-F238E27FC236}">
              <a16:creationId xmlns:a16="http://schemas.microsoft.com/office/drawing/2014/main" id="{30D45828-0DDC-47BC-B3F4-93B2083DC012}"/>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9" name="正方形/長方形 138">
          <a:extLst>
            <a:ext uri="{FF2B5EF4-FFF2-40B4-BE49-F238E27FC236}">
              <a16:creationId xmlns:a16="http://schemas.microsoft.com/office/drawing/2014/main" id="{EAC7ECFF-B5B2-4AD6-9023-4BC31E5B15B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0" name="正方形/長方形 139">
          <a:extLst>
            <a:ext uri="{FF2B5EF4-FFF2-40B4-BE49-F238E27FC236}">
              <a16:creationId xmlns:a16="http://schemas.microsoft.com/office/drawing/2014/main" id="{82D9434E-C584-4B2B-AC41-EFFC326CF6F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1" name="正方形/長方形 140">
          <a:extLst>
            <a:ext uri="{FF2B5EF4-FFF2-40B4-BE49-F238E27FC236}">
              <a16:creationId xmlns:a16="http://schemas.microsoft.com/office/drawing/2014/main" id="{139442DE-A361-4248-9126-185A80B93CD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2" name="正方形/長方形 141">
          <a:extLst>
            <a:ext uri="{FF2B5EF4-FFF2-40B4-BE49-F238E27FC236}">
              <a16:creationId xmlns:a16="http://schemas.microsoft.com/office/drawing/2014/main" id="{C9B35FDD-628D-49FF-986A-B44C9A7FB32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3" name="正方形/長方形 142">
          <a:extLst>
            <a:ext uri="{FF2B5EF4-FFF2-40B4-BE49-F238E27FC236}">
              <a16:creationId xmlns:a16="http://schemas.microsoft.com/office/drawing/2014/main" id="{DD31C0D1-8E81-485A-9C5B-EBF595B5A46A}"/>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4" name="テキスト ボックス 143">
          <a:extLst>
            <a:ext uri="{FF2B5EF4-FFF2-40B4-BE49-F238E27FC236}">
              <a16:creationId xmlns:a16="http://schemas.microsoft.com/office/drawing/2014/main" id="{6D009F1A-C172-41FB-A93D-C404B13772AB}"/>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5" name="直線コネクタ 144">
          <a:extLst>
            <a:ext uri="{FF2B5EF4-FFF2-40B4-BE49-F238E27FC236}">
              <a16:creationId xmlns:a16="http://schemas.microsoft.com/office/drawing/2014/main" id="{38C5F261-5C6A-470B-A850-B51D63D1FAC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6" name="直線コネクタ 145">
          <a:extLst>
            <a:ext uri="{FF2B5EF4-FFF2-40B4-BE49-F238E27FC236}">
              <a16:creationId xmlns:a16="http://schemas.microsoft.com/office/drawing/2014/main" id="{CBFB7732-D13C-47C4-9C56-AAAB7595A122}"/>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7" name="テキスト ボックス 146">
          <a:extLst>
            <a:ext uri="{FF2B5EF4-FFF2-40B4-BE49-F238E27FC236}">
              <a16:creationId xmlns:a16="http://schemas.microsoft.com/office/drawing/2014/main" id="{C31DF672-5204-4845-B7E3-C6BCCE992501}"/>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8" name="直線コネクタ 147">
          <a:extLst>
            <a:ext uri="{FF2B5EF4-FFF2-40B4-BE49-F238E27FC236}">
              <a16:creationId xmlns:a16="http://schemas.microsoft.com/office/drawing/2014/main" id="{80FB9BB0-E07C-4BBE-931E-C78ADAE6099D}"/>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9" name="テキスト ボックス 148">
          <a:extLst>
            <a:ext uri="{FF2B5EF4-FFF2-40B4-BE49-F238E27FC236}">
              <a16:creationId xmlns:a16="http://schemas.microsoft.com/office/drawing/2014/main" id="{DCD28785-888E-4976-A901-17321545AC9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0" name="直線コネクタ 149">
          <a:extLst>
            <a:ext uri="{FF2B5EF4-FFF2-40B4-BE49-F238E27FC236}">
              <a16:creationId xmlns:a16="http://schemas.microsoft.com/office/drawing/2014/main" id="{033A6217-072B-467C-8D59-0AD3FFB6FD82}"/>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1" name="テキスト ボックス 150">
          <a:extLst>
            <a:ext uri="{FF2B5EF4-FFF2-40B4-BE49-F238E27FC236}">
              <a16:creationId xmlns:a16="http://schemas.microsoft.com/office/drawing/2014/main" id="{B8BF7C36-43ED-4D90-A55A-1C57B4EF6E1C}"/>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2" name="直線コネクタ 151">
          <a:extLst>
            <a:ext uri="{FF2B5EF4-FFF2-40B4-BE49-F238E27FC236}">
              <a16:creationId xmlns:a16="http://schemas.microsoft.com/office/drawing/2014/main" id="{5FA9B6E5-6CA9-45F0-A7BE-3757956B1E1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3" name="テキスト ボックス 152">
          <a:extLst>
            <a:ext uri="{FF2B5EF4-FFF2-40B4-BE49-F238E27FC236}">
              <a16:creationId xmlns:a16="http://schemas.microsoft.com/office/drawing/2014/main" id="{14F4B846-F42B-4D30-8AB4-473FFEA1F3A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4" name="直線コネクタ 153">
          <a:extLst>
            <a:ext uri="{FF2B5EF4-FFF2-40B4-BE49-F238E27FC236}">
              <a16:creationId xmlns:a16="http://schemas.microsoft.com/office/drawing/2014/main" id="{6F9BA0B8-1C4C-4549-BDA4-2D5424F842AB}"/>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5" name="テキスト ボックス 154">
          <a:extLst>
            <a:ext uri="{FF2B5EF4-FFF2-40B4-BE49-F238E27FC236}">
              <a16:creationId xmlns:a16="http://schemas.microsoft.com/office/drawing/2014/main" id="{285B7290-4ED3-4462-B9E0-4C17AC273E8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6" name="直線コネクタ 155">
          <a:extLst>
            <a:ext uri="{FF2B5EF4-FFF2-40B4-BE49-F238E27FC236}">
              <a16:creationId xmlns:a16="http://schemas.microsoft.com/office/drawing/2014/main" id="{D9BA0B8F-EE12-48F5-BAF3-B1BB882DBFAF}"/>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7" name="テキスト ボックス 156">
          <a:extLst>
            <a:ext uri="{FF2B5EF4-FFF2-40B4-BE49-F238E27FC236}">
              <a16:creationId xmlns:a16="http://schemas.microsoft.com/office/drawing/2014/main" id="{BBEDD42D-6E0D-482B-9739-0E4A0CBFE175}"/>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a:extLst>
            <a:ext uri="{FF2B5EF4-FFF2-40B4-BE49-F238E27FC236}">
              <a16:creationId xmlns:a16="http://schemas.microsoft.com/office/drawing/2014/main" id="{FD732907-6F5F-4E03-BD79-BBD8A5F53B25}"/>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a:extLst>
            <a:ext uri="{FF2B5EF4-FFF2-40B4-BE49-F238E27FC236}">
              <a16:creationId xmlns:a16="http://schemas.microsoft.com/office/drawing/2014/main" id="{469214C1-B809-47FD-B92F-BD35BF801292}"/>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a:extLst>
            <a:ext uri="{FF2B5EF4-FFF2-40B4-BE49-F238E27FC236}">
              <a16:creationId xmlns:a16="http://schemas.microsoft.com/office/drawing/2014/main" id="{48871E76-51A9-494C-95B2-6F65C97C2DE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158387</xdr:rowOff>
    </xdr:to>
    <xdr:cxnSp macro="">
      <xdr:nvCxnSpPr>
        <xdr:cNvPr id="161" name="直線コネクタ 160">
          <a:extLst>
            <a:ext uri="{FF2B5EF4-FFF2-40B4-BE49-F238E27FC236}">
              <a16:creationId xmlns:a16="http://schemas.microsoft.com/office/drawing/2014/main" id="{8CDF60F8-3E66-45EA-A781-432715818093}"/>
            </a:ext>
          </a:extLst>
        </xdr:cNvPr>
        <xdr:cNvCxnSpPr/>
      </xdr:nvCxnSpPr>
      <xdr:spPr>
        <a:xfrm flipV="1">
          <a:off x="4634865" y="9470572"/>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162214</xdr:rowOff>
    </xdr:from>
    <xdr:ext cx="340478" cy="259045"/>
    <xdr:sp macro="" textlink="">
      <xdr:nvSpPr>
        <xdr:cNvPr id="162" name="【体育館・プール】&#10;有形固定資産減価償却率最小値テキスト">
          <a:extLst>
            <a:ext uri="{FF2B5EF4-FFF2-40B4-BE49-F238E27FC236}">
              <a16:creationId xmlns:a16="http://schemas.microsoft.com/office/drawing/2014/main" id="{93058F8D-5C0C-4DFE-88F3-24085B6F1492}"/>
            </a:ext>
          </a:extLst>
        </xdr:cNvPr>
        <xdr:cNvSpPr txBox="1"/>
      </xdr:nvSpPr>
      <xdr:spPr>
        <a:xfrm>
          <a:off x="4673600" y="109635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158387</xdr:rowOff>
    </xdr:from>
    <xdr:to>
      <xdr:col>24</xdr:col>
      <xdr:colOff>152400</xdr:colOff>
      <xdr:row>63</xdr:row>
      <xdr:rowOff>158387</xdr:rowOff>
    </xdr:to>
    <xdr:cxnSp macro="">
      <xdr:nvCxnSpPr>
        <xdr:cNvPr id="163" name="直線コネクタ 162">
          <a:extLst>
            <a:ext uri="{FF2B5EF4-FFF2-40B4-BE49-F238E27FC236}">
              <a16:creationId xmlns:a16="http://schemas.microsoft.com/office/drawing/2014/main" id="{122F9E19-702B-49F7-BED6-CD76666D9011}"/>
            </a:ext>
          </a:extLst>
        </xdr:cNvPr>
        <xdr:cNvCxnSpPr/>
      </xdr:nvCxnSpPr>
      <xdr:spPr>
        <a:xfrm>
          <a:off x="4546600" y="10959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4" name="【体育館・プール】&#10;有形固定資産減価償却率最大値テキスト">
          <a:extLst>
            <a:ext uri="{FF2B5EF4-FFF2-40B4-BE49-F238E27FC236}">
              <a16:creationId xmlns:a16="http://schemas.microsoft.com/office/drawing/2014/main" id="{50B3984D-3889-4C67-9C15-3938D26D6EC4}"/>
            </a:ext>
          </a:extLst>
        </xdr:cNvPr>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5" name="直線コネクタ 164">
          <a:extLst>
            <a:ext uri="{FF2B5EF4-FFF2-40B4-BE49-F238E27FC236}">
              <a16:creationId xmlns:a16="http://schemas.microsoft.com/office/drawing/2014/main" id="{3E371AC3-878E-4A45-B9D8-7D53D2902B1A}"/>
            </a:ext>
          </a:extLst>
        </xdr:cNvPr>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58618</xdr:rowOff>
    </xdr:from>
    <xdr:ext cx="405111" cy="259045"/>
    <xdr:sp macro="" textlink="">
      <xdr:nvSpPr>
        <xdr:cNvPr id="166" name="【体育館・プール】&#10;有形固定資産減価償却率平均値テキスト">
          <a:extLst>
            <a:ext uri="{FF2B5EF4-FFF2-40B4-BE49-F238E27FC236}">
              <a16:creationId xmlns:a16="http://schemas.microsoft.com/office/drawing/2014/main" id="{4698B621-64F6-47D9-A626-77394594AE84}"/>
            </a:ext>
          </a:extLst>
        </xdr:cNvPr>
        <xdr:cNvSpPr txBox="1"/>
      </xdr:nvSpPr>
      <xdr:spPr>
        <a:xfrm>
          <a:off x="4673600" y="98312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35741</xdr:rowOff>
    </xdr:from>
    <xdr:to>
      <xdr:col>24</xdr:col>
      <xdr:colOff>114300</xdr:colOff>
      <xdr:row>58</xdr:row>
      <xdr:rowOff>137341</xdr:rowOff>
    </xdr:to>
    <xdr:sp macro="" textlink="">
      <xdr:nvSpPr>
        <xdr:cNvPr id="167" name="フローチャート: 判断 166">
          <a:extLst>
            <a:ext uri="{FF2B5EF4-FFF2-40B4-BE49-F238E27FC236}">
              <a16:creationId xmlns:a16="http://schemas.microsoft.com/office/drawing/2014/main" id="{962EC7F3-089F-484E-9F56-9C96D541E894}"/>
            </a:ext>
          </a:extLst>
        </xdr:cNvPr>
        <xdr:cNvSpPr/>
      </xdr:nvSpPr>
      <xdr:spPr>
        <a:xfrm>
          <a:off x="4584700" y="9979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76563</xdr:rowOff>
    </xdr:from>
    <xdr:to>
      <xdr:col>20</xdr:col>
      <xdr:colOff>38100</xdr:colOff>
      <xdr:row>59</xdr:row>
      <xdr:rowOff>6713</xdr:rowOff>
    </xdr:to>
    <xdr:sp macro="" textlink="">
      <xdr:nvSpPr>
        <xdr:cNvPr id="168" name="フローチャート: 判断 167">
          <a:extLst>
            <a:ext uri="{FF2B5EF4-FFF2-40B4-BE49-F238E27FC236}">
              <a16:creationId xmlns:a16="http://schemas.microsoft.com/office/drawing/2014/main" id="{7C9CEB3F-BA8C-4769-88A5-B5F34F08587E}"/>
            </a:ext>
          </a:extLst>
        </xdr:cNvPr>
        <xdr:cNvSpPr/>
      </xdr:nvSpPr>
      <xdr:spPr>
        <a:xfrm>
          <a:off x="3746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117384</xdr:rowOff>
    </xdr:from>
    <xdr:to>
      <xdr:col>15</xdr:col>
      <xdr:colOff>101600</xdr:colOff>
      <xdr:row>59</xdr:row>
      <xdr:rowOff>47534</xdr:rowOff>
    </xdr:to>
    <xdr:sp macro="" textlink="">
      <xdr:nvSpPr>
        <xdr:cNvPr id="169" name="フローチャート: 判断 168">
          <a:extLst>
            <a:ext uri="{FF2B5EF4-FFF2-40B4-BE49-F238E27FC236}">
              <a16:creationId xmlns:a16="http://schemas.microsoft.com/office/drawing/2014/main" id="{A13067C0-D2C9-40F0-AE94-249792A3B946}"/>
            </a:ext>
          </a:extLst>
        </xdr:cNvPr>
        <xdr:cNvSpPr/>
      </xdr:nvSpPr>
      <xdr:spPr>
        <a:xfrm>
          <a:off x="2857500" y="1006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150041</xdr:rowOff>
    </xdr:from>
    <xdr:to>
      <xdr:col>10</xdr:col>
      <xdr:colOff>165100</xdr:colOff>
      <xdr:row>59</xdr:row>
      <xdr:rowOff>80191</xdr:rowOff>
    </xdr:to>
    <xdr:sp macro="" textlink="">
      <xdr:nvSpPr>
        <xdr:cNvPr id="170" name="フローチャート: 判断 169">
          <a:extLst>
            <a:ext uri="{FF2B5EF4-FFF2-40B4-BE49-F238E27FC236}">
              <a16:creationId xmlns:a16="http://schemas.microsoft.com/office/drawing/2014/main" id="{4E8CC174-5AC7-4FC6-88A5-BEBBEA5FEE4C}"/>
            </a:ext>
          </a:extLst>
        </xdr:cNvPr>
        <xdr:cNvSpPr/>
      </xdr:nvSpPr>
      <xdr:spPr>
        <a:xfrm>
          <a:off x="1968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795DE190-2BA5-48E0-AC11-C127EA57160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919F618-CE5E-461B-AFA3-C8C370B0BCA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3D1B0906-D663-4DE7-8A8B-3644F41F453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2306EB0E-0090-4ECD-A087-E499B6FA1A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00F9D3C-20D1-4CD5-8D9D-B1E24703CDA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154940</xdr:rowOff>
    </xdr:from>
    <xdr:to>
      <xdr:col>24</xdr:col>
      <xdr:colOff>114300</xdr:colOff>
      <xdr:row>59</xdr:row>
      <xdr:rowOff>85090</xdr:rowOff>
    </xdr:to>
    <xdr:sp macro="" textlink="">
      <xdr:nvSpPr>
        <xdr:cNvPr id="176" name="楕円 175">
          <a:extLst>
            <a:ext uri="{FF2B5EF4-FFF2-40B4-BE49-F238E27FC236}">
              <a16:creationId xmlns:a16="http://schemas.microsoft.com/office/drawing/2014/main" id="{14374EF5-A93C-4CD5-8D2B-372667363E49}"/>
            </a:ext>
          </a:extLst>
        </xdr:cNvPr>
        <xdr:cNvSpPr/>
      </xdr:nvSpPr>
      <xdr:spPr>
        <a:xfrm>
          <a:off x="45847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133367</xdr:rowOff>
    </xdr:from>
    <xdr:ext cx="405111" cy="259045"/>
    <xdr:sp macro="" textlink="">
      <xdr:nvSpPr>
        <xdr:cNvPr id="177" name="【体育館・プール】&#10;有形固定資産減価償却率該当値テキスト">
          <a:extLst>
            <a:ext uri="{FF2B5EF4-FFF2-40B4-BE49-F238E27FC236}">
              <a16:creationId xmlns:a16="http://schemas.microsoft.com/office/drawing/2014/main" id="{E833DE43-8A89-414D-B9DC-D190ED840EC8}"/>
            </a:ext>
          </a:extLst>
        </xdr:cNvPr>
        <xdr:cNvSpPr txBox="1"/>
      </xdr:nvSpPr>
      <xdr:spPr>
        <a:xfrm>
          <a:off x="4673600" y="10077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78" name="楕円 177">
          <a:extLst>
            <a:ext uri="{FF2B5EF4-FFF2-40B4-BE49-F238E27FC236}">
              <a16:creationId xmlns:a16="http://schemas.microsoft.com/office/drawing/2014/main" id="{5C3123DB-913F-4E1A-B532-3F7AD8569C17}"/>
            </a:ext>
          </a:extLst>
        </xdr:cNvPr>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34290</xdr:rowOff>
    </xdr:from>
    <xdr:to>
      <xdr:col>24</xdr:col>
      <xdr:colOff>63500</xdr:colOff>
      <xdr:row>59</xdr:row>
      <xdr:rowOff>45720</xdr:rowOff>
    </xdr:to>
    <xdr:cxnSp macro="">
      <xdr:nvCxnSpPr>
        <xdr:cNvPr id="179" name="直線コネクタ 178">
          <a:extLst>
            <a:ext uri="{FF2B5EF4-FFF2-40B4-BE49-F238E27FC236}">
              <a16:creationId xmlns:a16="http://schemas.microsoft.com/office/drawing/2014/main" id="{20961FF3-7919-4711-86C6-B01A07ECDEE0}"/>
            </a:ext>
          </a:extLst>
        </xdr:cNvPr>
        <xdr:cNvCxnSpPr/>
      </xdr:nvCxnSpPr>
      <xdr:spPr>
        <a:xfrm flipV="1">
          <a:off x="3797300" y="101498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30843</xdr:rowOff>
    </xdr:from>
    <xdr:to>
      <xdr:col>15</xdr:col>
      <xdr:colOff>101600</xdr:colOff>
      <xdr:row>59</xdr:row>
      <xdr:rowOff>132443</xdr:rowOff>
    </xdr:to>
    <xdr:sp macro="" textlink="">
      <xdr:nvSpPr>
        <xdr:cNvPr id="180" name="楕円 179">
          <a:extLst>
            <a:ext uri="{FF2B5EF4-FFF2-40B4-BE49-F238E27FC236}">
              <a16:creationId xmlns:a16="http://schemas.microsoft.com/office/drawing/2014/main" id="{40B51B71-DC27-42FC-8FB6-042F2D196423}"/>
            </a:ext>
          </a:extLst>
        </xdr:cNvPr>
        <xdr:cNvSpPr/>
      </xdr:nvSpPr>
      <xdr:spPr>
        <a:xfrm>
          <a:off x="2857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81643</xdr:rowOff>
    </xdr:to>
    <xdr:cxnSp macro="">
      <xdr:nvCxnSpPr>
        <xdr:cNvPr id="181" name="直線コネクタ 180">
          <a:extLst>
            <a:ext uri="{FF2B5EF4-FFF2-40B4-BE49-F238E27FC236}">
              <a16:creationId xmlns:a16="http://schemas.microsoft.com/office/drawing/2014/main" id="{71995A39-8013-4B2A-9298-42B3A1BC5673}"/>
            </a:ext>
          </a:extLst>
        </xdr:cNvPr>
        <xdr:cNvCxnSpPr/>
      </xdr:nvCxnSpPr>
      <xdr:spPr>
        <a:xfrm flipV="1">
          <a:off x="2908300" y="1016127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58601</xdr:rowOff>
    </xdr:from>
    <xdr:to>
      <xdr:col>10</xdr:col>
      <xdr:colOff>165100</xdr:colOff>
      <xdr:row>59</xdr:row>
      <xdr:rowOff>160201</xdr:rowOff>
    </xdr:to>
    <xdr:sp macro="" textlink="">
      <xdr:nvSpPr>
        <xdr:cNvPr id="182" name="楕円 181">
          <a:extLst>
            <a:ext uri="{FF2B5EF4-FFF2-40B4-BE49-F238E27FC236}">
              <a16:creationId xmlns:a16="http://schemas.microsoft.com/office/drawing/2014/main" id="{60820122-70FC-4101-9912-A3E40D0DCDDA}"/>
            </a:ext>
          </a:extLst>
        </xdr:cNvPr>
        <xdr:cNvSpPr/>
      </xdr:nvSpPr>
      <xdr:spPr>
        <a:xfrm>
          <a:off x="1968500" y="1017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81643</xdr:rowOff>
    </xdr:from>
    <xdr:to>
      <xdr:col>15</xdr:col>
      <xdr:colOff>50800</xdr:colOff>
      <xdr:row>59</xdr:row>
      <xdr:rowOff>109401</xdr:rowOff>
    </xdr:to>
    <xdr:cxnSp macro="">
      <xdr:nvCxnSpPr>
        <xdr:cNvPr id="183" name="直線コネクタ 182">
          <a:extLst>
            <a:ext uri="{FF2B5EF4-FFF2-40B4-BE49-F238E27FC236}">
              <a16:creationId xmlns:a16="http://schemas.microsoft.com/office/drawing/2014/main" id="{2D2A7F0B-BFE8-461B-A1EC-9B86F93995AD}"/>
            </a:ext>
          </a:extLst>
        </xdr:cNvPr>
        <xdr:cNvCxnSpPr/>
      </xdr:nvCxnSpPr>
      <xdr:spPr>
        <a:xfrm flipV="1">
          <a:off x="2019300" y="10197193"/>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23240</xdr:rowOff>
    </xdr:from>
    <xdr:ext cx="405111" cy="259045"/>
    <xdr:sp macro="" textlink="">
      <xdr:nvSpPr>
        <xdr:cNvPr id="184" name="n_1aveValue【体育館・プール】&#10;有形固定資産減価償却率">
          <a:extLst>
            <a:ext uri="{FF2B5EF4-FFF2-40B4-BE49-F238E27FC236}">
              <a16:creationId xmlns:a16="http://schemas.microsoft.com/office/drawing/2014/main" id="{0D95A5C6-6423-41BF-9D49-967825FB7AAF}"/>
            </a:ext>
          </a:extLst>
        </xdr:cNvPr>
        <xdr:cNvSpPr txBox="1"/>
      </xdr:nvSpPr>
      <xdr:spPr>
        <a:xfrm>
          <a:off x="35820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64061</xdr:rowOff>
    </xdr:from>
    <xdr:ext cx="405111" cy="259045"/>
    <xdr:sp macro="" textlink="">
      <xdr:nvSpPr>
        <xdr:cNvPr id="185" name="n_2aveValue【体育館・プール】&#10;有形固定資産減価償却率">
          <a:extLst>
            <a:ext uri="{FF2B5EF4-FFF2-40B4-BE49-F238E27FC236}">
              <a16:creationId xmlns:a16="http://schemas.microsoft.com/office/drawing/2014/main" id="{2292DB43-9468-466B-832F-D7706CA9B4F9}"/>
            </a:ext>
          </a:extLst>
        </xdr:cNvPr>
        <xdr:cNvSpPr txBox="1"/>
      </xdr:nvSpPr>
      <xdr:spPr>
        <a:xfrm>
          <a:off x="2705744" y="983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96718</xdr:rowOff>
    </xdr:from>
    <xdr:ext cx="405111" cy="259045"/>
    <xdr:sp macro="" textlink="">
      <xdr:nvSpPr>
        <xdr:cNvPr id="186" name="n_3aveValue【体育館・プール】&#10;有形固定資産減価償却率">
          <a:extLst>
            <a:ext uri="{FF2B5EF4-FFF2-40B4-BE49-F238E27FC236}">
              <a16:creationId xmlns:a16="http://schemas.microsoft.com/office/drawing/2014/main" id="{E72DE319-5F23-4C08-AE5A-613BA8AC9773}"/>
            </a:ext>
          </a:extLst>
        </xdr:cNvPr>
        <xdr:cNvSpPr txBox="1"/>
      </xdr:nvSpPr>
      <xdr:spPr>
        <a:xfrm>
          <a:off x="1816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87647</xdr:rowOff>
    </xdr:from>
    <xdr:ext cx="405111" cy="259045"/>
    <xdr:sp macro="" textlink="">
      <xdr:nvSpPr>
        <xdr:cNvPr id="187" name="n_1mainValue【体育館・プール】&#10;有形固定資産減価償却率">
          <a:extLst>
            <a:ext uri="{FF2B5EF4-FFF2-40B4-BE49-F238E27FC236}">
              <a16:creationId xmlns:a16="http://schemas.microsoft.com/office/drawing/2014/main" id="{AE2FB37D-5C36-4FA3-A2A7-599398D54D5D}"/>
            </a:ext>
          </a:extLst>
        </xdr:cNvPr>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123570</xdr:rowOff>
    </xdr:from>
    <xdr:ext cx="405111" cy="259045"/>
    <xdr:sp macro="" textlink="">
      <xdr:nvSpPr>
        <xdr:cNvPr id="188" name="n_2mainValue【体育館・プール】&#10;有形固定資産減価償却率">
          <a:extLst>
            <a:ext uri="{FF2B5EF4-FFF2-40B4-BE49-F238E27FC236}">
              <a16:creationId xmlns:a16="http://schemas.microsoft.com/office/drawing/2014/main" id="{1627D269-2889-45CF-8935-3568563DA478}"/>
            </a:ext>
          </a:extLst>
        </xdr:cNvPr>
        <xdr:cNvSpPr txBox="1"/>
      </xdr:nvSpPr>
      <xdr:spPr>
        <a:xfrm>
          <a:off x="2705744" y="1023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151328</xdr:rowOff>
    </xdr:from>
    <xdr:ext cx="405111" cy="259045"/>
    <xdr:sp macro="" textlink="">
      <xdr:nvSpPr>
        <xdr:cNvPr id="189" name="n_3mainValue【体育館・プール】&#10;有形固定資産減価償却率">
          <a:extLst>
            <a:ext uri="{FF2B5EF4-FFF2-40B4-BE49-F238E27FC236}">
              <a16:creationId xmlns:a16="http://schemas.microsoft.com/office/drawing/2014/main" id="{38C2EFDB-56AE-429C-8EEC-A0E5FFA036AF}"/>
            </a:ext>
          </a:extLst>
        </xdr:cNvPr>
        <xdr:cNvSpPr txBox="1"/>
      </xdr:nvSpPr>
      <xdr:spPr>
        <a:xfrm>
          <a:off x="1816744" y="10266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a:extLst>
            <a:ext uri="{FF2B5EF4-FFF2-40B4-BE49-F238E27FC236}">
              <a16:creationId xmlns:a16="http://schemas.microsoft.com/office/drawing/2014/main" id="{89B3CA5C-5262-4D39-B572-27A087CFCC3F}"/>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a:extLst>
            <a:ext uri="{FF2B5EF4-FFF2-40B4-BE49-F238E27FC236}">
              <a16:creationId xmlns:a16="http://schemas.microsoft.com/office/drawing/2014/main" id="{4EB974C7-51BF-47D1-B057-F5FF71B8C86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a:extLst>
            <a:ext uri="{FF2B5EF4-FFF2-40B4-BE49-F238E27FC236}">
              <a16:creationId xmlns:a16="http://schemas.microsoft.com/office/drawing/2014/main" id="{D079D6B4-6A51-4CC2-9CAE-25F8CB89FC4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a:extLst>
            <a:ext uri="{FF2B5EF4-FFF2-40B4-BE49-F238E27FC236}">
              <a16:creationId xmlns:a16="http://schemas.microsoft.com/office/drawing/2014/main" id="{66C4646F-0C21-4747-8238-17D24C4831E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a:extLst>
            <a:ext uri="{FF2B5EF4-FFF2-40B4-BE49-F238E27FC236}">
              <a16:creationId xmlns:a16="http://schemas.microsoft.com/office/drawing/2014/main" id="{5BD79459-D034-40B2-8594-59621D5BE8E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a:extLst>
            <a:ext uri="{FF2B5EF4-FFF2-40B4-BE49-F238E27FC236}">
              <a16:creationId xmlns:a16="http://schemas.microsoft.com/office/drawing/2014/main" id="{B940D259-4085-4BAE-A454-42BB5BE54F0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a:extLst>
            <a:ext uri="{FF2B5EF4-FFF2-40B4-BE49-F238E27FC236}">
              <a16:creationId xmlns:a16="http://schemas.microsoft.com/office/drawing/2014/main" id="{196AE7B4-E204-4D95-802D-EEBD12EDE3B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a:extLst>
            <a:ext uri="{FF2B5EF4-FFF2-40B4-BE49-F238E27FC236}">
              <a16:creationId xmlns:a16="http://schemas.microsoft.com/office/drawing/2014/main" id="{F580ACE6-E482-4FE0-9DD7-1230FBDAC61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a:extLst>
            <a:ext uri="{FF2B5EF4-FFF2-40B4-BE49-F238E27FC236}">
              <a16:creationId xmlns:a16="http://schemas.microsoft.com/office/drawing/2014/main" id="{8395B039-10CE-4C16-9D41-C253EDCAB90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a:extLst>
            <a:ext uri="{FF2B5EF4-FFF2-40B4-BE49-F238E27FC236}">
              <a16:creationId xmlns:a16="http://schemas.microsoft.com/office/drawing/2014/main" id="{BAAB83CA-C380-4EFC-9A72-3A23A2AC687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a:extLst>
            <a:ext uri="{FF2B5EF4-FFF2-40B4-BE49-F238E27FC236}">
              <a16:creationId xmlns:a16="http://schemas.microsoft.com/office/drawing/2014/main" id="{C9212465-B31A-4D59-9837-2528F75C973E}"/>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1" name="テキスト ボックス 200">
          <a:extLst>
            <a:ext uri="{FF2B5EF4-FFF2-40B4-BE49-F238E27FC236}">
              <a16:creationId xmlns:a16="http://schemas.microsoft.com/office/drawing/2014/main" id="{7CD6ECCD-2FF4-404E-99BC-095EE6CA95FB}"/>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a:extLst>
            <a:ext uri="{FF2B5EF4-FFF2-40B4-BE49-F238E27FC236}">
              <a16:creationId xmlns:a16="http://schemas.microsoft.com/office/drawing/2014/main" id="{B52B6EC3-0D29-484E-ABEC-91FC2FE914A1}"/>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3" name="テキスト ボックス 202">
          <a:extLst>
            <a:ext uri="{FF2B5EF4-FFF2-40B4-BE49-F238E27FC236}">
              <a16:creationId xmlns:a16="http://schemas.microsoft.com/office/drawing/2014/main" id="{9579D713-1078-49D2-97B3-EA140F1B6CB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a:extLst>
            <a:ext uri="{FF2B5EF4-FFF2-40B4-BE49-F238E27FC236}">
              <a16:creationId xmlns:a16="http://schemas.microsoft.com/office/drawing/2014/main" id="{1FB321DD-E619-42E0-99A7-119B68EED3A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5" name="テキスト ボックス 204">
          <a:extLst>
            <a:ext uri="{FF2B5EF4-FFF2-40B4-BE49-F238E27FC236}">
              <a16:creationId xmlns:a16="http://schemas.microsoft.com/office/drawing/2014/main" id="{3EF91C82-9A68-42E6-9D36-811BAF4170B8}"/>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a:extLst>
            <a:ext uri="{FF2B5EF4-FFF2-40B4-BE49-F238E27FC236}">
              <a16:creationId xmlns:a16="http://schemas.microsoft.com/office/drawing/2014/main" id="{223A53DB-9728-4A76-BED3-8A14609627C3}"/>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7" name="テキスト ボックス 206">
          <a:extLst>
            <a:ext uri="{FF2B5EF4-FFF2-40B4-BE49-F238E27FC236}">
              <a16:creationId xmlns:a16="http://schemas.microsoft.com/office/drawing/2014/main" id="{063F2F20-32D8-41A2-82CF-7D4B7D1B756C}"/>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a:extLst>
            <a:ext uri="{FF2B5EF4-FFF2-40B4-BE49-F238E27FC236}">
              <a16:creationId xmlns:a16="http://schemas.microsoft.com/office/drawing/2014/main" id="{B61DCA4B-04EF-4EEE-BBC5-C86AF6264FB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9" name="テキスト ボックス 208">
          <a:extLst>
            <a:ext uri="{FF2B5EF4-FFF2-40B4-BE49-F238E27FC236}">
              <a16:creationId xmlns:a16="http://schemas.microsoft.com/office/drawing/2014/main" id="{B63B1880-7745-424C-97DA-32B681F76522}"/>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a:extLst>
            <a:ext uri="{FF2B5EF4-FFF2-40B4-BE49-F238E27FC236}">
              <a16:creationId xmlns:a16="http://schemas.microsoft.com/office/drawing/2014/main" id="{AC66150E-6F69-4702-995C-D36384AB6898}"/>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1" name="テキスト ボックス 210">
          <a:extLst>
            <a:ext uri="{FF2B5EF4-FFF2-40B4-BE49-F238E27FC236}">
              <a16:creationId xmlns:a16="http://schemas.microsoft.com/office/drawing/2014/main" id="{229D3202-C816-43A9-BB18-6187678BACA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72DD352B-B9DA-4CBA-8A15-B9406F4EF90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3" name="テキスト ボックス 212">
          <a:extLst>
            <a:ext uri="{FF2B5EF4-FFF2-40B4-BE49-F238E27FC236}">
              <a16:creationId xmlns:a16="http://schemas.microsoft.com/office/drawing/2014/main" id="{E5BD7384-3E25-45E7-8389-89D4F3AFAC6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体育館・プール】&#10;一人当たり面積グラフ枠">
          <a:extLst>
            <a:ext uri="{FF2B5EF4-FFF2-40B4-BE49-F238E27FC236}">
              <a16:creationId xmlns:a16="http://schemas.microsoft.com/office/drawing/2014/main" id="{6DAFDF93-F2A3-492F-8085-92782BF63CA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103959</xdr:rowOff>
    </xdr:from>
    <xdr:to>
      <xdr:col>54</xdr:col>
      <xdr:colOff>189865</xdr:colOff>
      <xdr:row>64</xdr:row>
      <xdr:rowOff>108857</xdr:rowOff>
    </xdr:to>
    <xdr:cxnSp macro="">
      <xdr:nvCxnSpPr>
        <xdr:cNvPr id="215" name="直線コネクタ 214">
          <a:extLst>
            <a:ext uri="{FF2B5EF4-FFF2-40B4-BE49-F238E27FC236}">
              <a16:creationId xmlns:a16="http://schemas.microsoft.com/office/drawing/2014/main" id="{5439A1DD-2083-4A57-B12D-73492F20AAAD}"/>
            </a:ext>
          </a:extLst>
        </xdr:cNvPr>
        <xdr:cNvCxnSpPr/>
      </xdr:nvCxnSpPr>
      <xdr:spPr>
        <a:xfrm flipV="1">
          <a:off x="10476865" y="9533709"/>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6" name="【体育館・プール】&#10;一人当たり面積最小値テキスト">
          <a:extLst>
            <a:ext uri="{FF2B5EF4-FFF2-40B4-BE49-F238E27FC236}">
              <a16:creationId xmlns:a16="http://schemas.microsoft.com/office/drawing/2014/main" id="{411723FE-8A3C-4B44-BE85-00727838558A}"/>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7" name="直線コネクタ 216">
          <a:extLst>
            <a:ext uri="{FF2B5EF4-FFF2-40B4-BE49-F238E27FC236}">
              <a16:creationId xmlns:a16="http://schemas.microsoft.com/office/drawing/2014/main" id="{77C5EDA1-7AD1-48B2-99D8-4424C9164DB8}"/>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50636</xdr:rowOff>
    </xdr:from>
    <xdr:ext cx="469744" cy="259045"/>
    <xdr:sp macro="" textlink="">
      <xdr:nvSpPr>
        <xdr:cNvPr id="218" name="【体育館・プール】&#10;一人当たり面積最大値テキスト">
          <a:extLst>
            <a:ext uri="{FF2B5EF4-FFF2-40B4-BE49-F238E27FC236}">
              <a16:creationId xmlns:a16="http://schemas.microsoft.com/office/drawing/2014/main" id="{5EC4B5A0-C6CF-4580-892D-3340C5C03E33}"/>
            </a:ext>
          </a:extLst>
        </xdr:cNvPr>
        <xdr:cNvSpPr txBox="1"/>
      </xdr:nvSpPr>
      <xdr:spPr>
        <a:xfrm>
          <a:off x="10515600" y="93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103959</xdr:rowOff>
    </xdr:from>
    <xdr:to>
      <xdr:col>55</xdr:col>
      <xdr:colOff>88900</xdr:colOff>
      <xdr:row>55</xdr:row>
      <xdr:rowOff>103959</xdr:rowOff>
    </xdr:to>
    <xdr:cxnSp macro="">
      <xdr:nvCxnSpPr>
        <xdr:cNvPr id="219" name="直線コネクタ 218">
          <a:extLst>
            <a:ext uri="{FF2B5EF4-FFF2-40B4-BE49-F238E27FC236}">
              <a16:creationId xmlns:a16="http://schemas.microsoft.com/office/drawing/2014/main" id="{5AAFC907-C21D-4DFB-AEAE-92991AE65209}"/>
            </a:ext>
          </a:extLst>
        </xdr:cNvPr>
        <xdr:cNvCxnSpPr/>
      </xdr:nvCxnSpPr>
      <xdr:spPr>
        <a:xfrm>
          <a:off x="10388600" y="9533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40657</xdr:rowOff>
    </xdr:from>
    <xdr:ext cx="469744" cy="259045"/>
    <xdr:sp macro="" textlink="">
      <xdr:nvSpPr>
        <xdr:cNvPr id="220" name="【体育館・プール】&#10;一人当たり面積平均値テキスト">
          <a:extLst>
            <a:ext uri="{FF2B5EF4-FFF2-40B4-BE49-F238E27FC236}">
              <a16:creationId xmlns:a16="http://schemas.microsoft.com/office/drawing/2014/main" id="{C8EF5B83-AFAE-4D46-9A25-A87B3ABD5DED}"/>
            </a:ext>
          </a:extLst>
        </xdr:cNvPr>
        <xdr:cNvSpPr txBox="1"/>
      </xdr:nvSpPr>
      <xdr:spPr>
        <a:xfrm>
          <a:off x="10515600" y="10499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17780</xdr:rowOff>
    </xdr:from>
    <xdr:to>
      <xdr:col>55</xdr:col>
      <xdr:colOff>50800</xdr:colOff>
      <xdr:row>62</xdr:row>
      <xdr:rowOff>119380</xdr:rowOff>
    </xdr:to>
    <xdr:sp macro="" textlink="">
      <xdr:nvSpPr>
        <xdr:cNvPr id="221" name="フローチャート: 判断 220">
          <a:extLst>
            <a:ext uri="{FF2B5EF4-FFF2-40B4-BE49-F238E27FC236}">
              <a16:creationId xmlns:a16="http://schemas.microsoft.com/office/drawing/2014/main" id="{F340C5CA-7862-476D-AC1E-94B329822D46}"/>
            </a:ext>
          </a:extLst>
        </xdr:cNvPr>
        <xdr:cNvSpPr/>
      </xdr:nvSpPr>
      <xdr:spPr>
        <a:xfrm>
          <a:off x="104267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164193</xdr:rowOff>
    </xdr:from>
    <xdr:to>
      <xdr:col>50</xdr:col>
      <xdr:colOff>165100</xdr:colOff>
      <xdr:row>62</xdr:row>
      <xdr:rowOff>94343</xdr:rowOff>
    </xdr:to>
    <xdr:sp macro="" textlink="">
      <xdr:nvSpPr>
        <xdr:cNvPr id="222" name="フローチャート: 判断 221">
          <a:extLst>
            <a:ext uri="{FF2B5EF4-FFF2-40B4-BE49-F238E27FC236}">
              <a16:creationId xmlns:a16="http://schemas.microsoft.com/office/drawing/2014/main" id="{AD3308E3-FEEE-4750-A90F-1C182DADEE6C}"/>
            </a:ext>
          </a:extLst>
        </xdr:cNvPr>
        <xdr:cNvSpPr/>
      </xdr:nvSpPr>
      <xdr:spPr>
        <a:xfrm>
          <a:off x="9588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28666</xdr:rowOff>
    </xdr:from>
    <xdr:to>
      <xdr:col>46</xdr:col>
      <xdr:colOff>38100</xdr:colOff>
      <xdr:row>62</xdr:row>
      <xdr:rowOff>130266</xdr:rowOff>
    </xdr:to>
    <xdr:sp macro="" textlink="">
      <xdr:nvSpPr>
        <xdr:cNvPr id="223" name="フローチャート: 判断 222">
          <a:extLst>
            <a:ext uri="{FF2B5EF4-FFF2-40B4-BE49-F238E27FC236}">
              <a16:creationId xmlns:a16="http://schemas.microsoft.com/office/drawing/2014/main" id="{984517C6-D8A4-4BD0-80C5-40203F89671F}"/>
            </a:ext>
          </a:extLst>
        </xdr:cNvPr>
        <xdr:cNvSpPr/>
      </xdr:nvSpPr>
      <xdr:spPr>
        <a:xfrm>
          <a:off x="8699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71120</xdr:rowOff>
    </xdr:from>
    <xdr:to>
      <xdr:col>41</xdr:col>
      <xdr:colOff>101600</xdr:colOff>
      <xdr:row>63</xdr:row>
      <xdr:rowOff>1270</xdr:rowOff>
    </xdr:to>
    <xdr:sp macro="" textlink="">
      <xdr:nvSpPr>
        <xdr:cNvPr id="224" name="フローチャート: 判断 223">
          <a:extLst>
            <a:ext uri="{FF2B5EF4-FFF2-40B4-BE49-F238E27FC236}">
              <a16:creationId xmlns:a16="http://schemas.microsoft.com/office/drawing/2014/main" id="{CC4D7A4C-90E4-4CE1-9E1D-8869C6115C73}"/>
            </a:ext>
          </a:extLst>
        </xdr:cNvPr>
        <xdr:cNvSpPr/>
      </xdr:nvSpPr>
      <xdr:spPr>
        <a:xfrm>
          <a:off x="78105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51D2F7A-78E5-4CCC-954F-5AA833EFC582}"/>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1D3C3562-147B-4D93-B5B6-05FDF506B9F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F7AB3FE7-9A59-4E69-8AE6-818560985D0D}"/>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2ACC8885-0476-46AC-AB6C-3BD85D32D97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D3C0C09-9905-4993-9AA4-98E7B60FF10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124460</xdr:rowOff>
    </xdr:from>
    <xdr:to>
      <xdr:col>55</xdr:col>
      <xdr:colOff>50800</xdr:colOff>
      <xdr:row>63</xdr:row>
      <xdr:rowOff>54610</xdr:rowOff>
    </xdr:to>
    <xdr:sp macro="" textlink="">
      <xdr:nvSpPr>
        <xdr:cNvPr id="230" name="楕円 229">
          <a:extLst>
            <a:ext uri="{FF2B5EF4-FFF2-40B4-BE49-F238E27FC236}">
              <a16:creationId xmlns:a16="http://schemas.microsoft.com/office/drawing/2014/main" id="{A03C3AB7-7248-4870-A828-5826E302CE57}"/>
            </a:ext>
          </a:extLst>
        </xdr:cNvPr>
        <xdr:cNvSpPr/>
      </xdr:nvSpPr>
      <xdr:spPr>
        <a:xfrm>
          <a:off x="104267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102887</xdr:rowOff>
    </xdr:from>
    <xdr:ext cx="469744" cy="259045"/>
    <xdr:sp macro="" textlink="">
      <xdr:nvSpPr>
        <xdr:cNvPr id="231" name="【体育館・プール】&#10;一人当たり面積該当値テキスト">
          <a:extLst>
            <a:ext uri="{FF2B5EF4-FFF2-40B4-BE49-F238E27FC236}">
              <a16:creationId xmlns:a16="http://schemas.microsoft.com/office/drawing/2014/main" id="{97B4D7E0-8E61-48C1-A340-A668654476FB}"/>
            </a:ext>
          </a:extLst>
        </xdr:cNvPr>
        <xdr:cNvSpPr txBox="1"/>
      </xdr:nvSpPr>
      <xdr:spPr>
        <a:xfrm>
          <a:off x="10515600" y="1073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124460</xdr:rowOff>
    </xdr:from>
    <xdr:to>
      <xdr:col>50</xdr:col>
      <xdr:colOff>165100</xdr:colOff>
      <xdr:row>63</xdr:row>
      <xdr:rowOff>54610</xdr:rowOff>
    </xdr:to>
    <xdr:sp macro="" textlink="">
      <xdr:nvSpPr>
        <xdr:cNvPr id="232" name="楕円 231">
          <a:extLst>
            <a:ext uri="{FF2B5EF4-FFF2-40B4-BE49-F238E27FC236}">
              <a16:creationId xmlns:a16="http://schemas.microsoft.com/office/drawing/2014/main" id="{6FA0C621-55D0-4C7F-B3EA-3E687E7AD5C5}"/>
            </a:ext>
          </a:extLst>
        </xdr:cNvPr>
        <xdr:cNvSpPr/>
      </xdr:nvSpPr>
      <xdr:spPr>
        <a:xfrm>
          <a:off x="9588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3810</xdr:rowOff>
    </xdr:from>
    <xdr:to>
      <xdr:col>55</xdr:col>
      <xdr:colOff>0</xdr:colOff>
      <xdr:row>63</xdr:row>
      <xdr:rowOff>3810</xdr:rowOff>
    </xdr:to>
    <xdr:cxnSp macro="">
      <xdr:nvCxnSpPr>
        <xdr:cNvPr id="233" name="直線コネクタ 232">
          <a:extLst>
            <a:ext uri="{FF2B5EF4-FFF2-40B4-BE49-F238E27FC236}">
              <a16:creationId xmlns:a16="http://schemas.microsoft.com/office/drawing/2014/main" id="{1681CF23-D1E7-4A85-8253-7AAD7FC5C998}"/>
            </a:ext>
          </a:extLst>
        </xdr:cNvPr>
        <xdr:cNvCxnSpPr/>
      </xdr:nvCxnSpPr>
      <xdr:spPr>
        <a:xfrm>
          <a:off x="9639300" y="108051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124460</xdr:rowOff>
    </xdr:from>
    <xdr:to>
      <xdr:col>46</xdr:col>
      <xdr:colOff>38100</xdr:colOff>
      <xdr:row>63</xdr:row>
      <xdr:rowOff>54610</xdr:rowOff>
    </xdr:to>
    <xdr:sp macro="" textlink="">
      <xdr:nvSpPr>
        <xdr:cNvPr id="234" name="楕円 233">
          <a:extLst>
            <a:ext uri="{FF2B5EF4-FFF2-40B4-BE49-F238E27FC236}">
              <a16:creationId xmlns:a16="http://schemas.microsoft.com/office/drawing/2014/main" id="{61A9A282-3356-4A6C-A46A-5C6EBDBAD8A1}"/>
            </a:ext>
          </a:extLst>
        </xdr:cNvPr>
        <xdr:cNvSpPr/>
      </xdr:nvSpPr>
      <xdr:spPr>
        <a:xfrm>
          <a:off x="8699500" y="107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xdr:rowOff>
    </xdr:from>
    <xdr:to>
      <xdr:col>50</xdr:col>
      <xdr:colOff>114300</xdr:colOff>
      <xdr:row>63</xdr:row>
      <xdr:rowOff>3810</xdr:rowOff>
    </xdr:to>
    <xdr:cxnSp macro="">
      <xdr:nvCxnSpPr>
        <xdr:cNvPr id="235" name="直線コネクタ 234">
          <a:extLst>
            <a:ext uri="{FF2B5EF4-FFF2-40B4-BE49-F238E27FC236}">
              <a16:creationId xmlns:a16="http://schemas.microsoft.com/office/drawing/2014/main" id="{CBEC3374-FFB4-4023-A6BA-341DC4556F22}"/>
            </a:ext>
          </a:extLst>
        </xdr:cNvPr>
        <xdr:cNvCxnSpPr/>
      </xdr:nvCxnSpPr>
      <xdr:spPr>
        <a:xfrm>
          <a:off x="8750300" y="108051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126637</xdr:rowOff>
    </xdr:from>
    <xdr:to>
      <xdr:col>41</xdr:col>
      <xdr:colOff>101600</xdr:colOff>
      <xdr:row>63</xdr:row>
      <xdr:rowOff>56787</xdr:rowOff>
    </xdr:to>
    <xdr:sp macro="" textlink="">
      <xdr:nvSpPr>
        <xdr:cNvPr id="236" name="楕円 235">
          <a:extLst>
            <a:ext uri="{FF2B5EF4-FFF2-40B4-BE49-F238E27FC236}">
              <a16:creationId xmlns:a16="http://schemas.microsoft.com/office/drawing/2014/main" id="{3323BBBE-7372-4DE9-AF10-9C24FF2C8115}"/>
            </a:ext>
          </a:extLst>
        </xdr:cNvPr>
        <xdr:cNvSpPr/>
      </xdr:nvSpPr>
      <xdr:spPr>
        <a:xfrm>
          <a:off x="7810500" y="107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3810</xdr:rowOff>
    </xdr:from>
    <xdr:to>
      <xdr:col>45</xdr:col>
      <xdr:colOff>177800</xdr:colOff>
      <xdr:row>63</xdr:row>
      <xdr:rowOff>5987</xdr:rowOff>
    </xdr:to>
    <xdr:cxnSp macro="">
      <xdr:nvCxnSpPr>
        <xdr:cNvPr id="237" name="直線コネクタ 236">
          <a:extLst>
            <a:ext uri="{FF2B5EF4-FFF2-40B4-BE49-F238E27FC236}">
              <a16:creationId xmlns:a16="http://schemas.microsoft.com/office/drawing/2014/main" id="{5B7778C1-F6B4-48E0-9DEE-9592927D60B6}"/>
            </a:ext>
          </a:extLst>
        </xdr:cNvPr>
        <xdr:cNvCxnSpPr/>
      </xdr:nvCxnSpPr>
      <xdr:spPr>
        <a:xfrm flipV="1">
          <a:off x="7861300" y="1080516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110870</xdr:rowOff>
    </xdr:from>
    <xdr:ext cx="469744" cy="259045"/>
    <xdr:sp macro="" textlink="">
      <xdr:nvSpPr>
        <xdr:cNvPr id="238" name="n_1aveValue【体育館・プール】&#10;一人当たり面積">
          <a:extLst>
            <a:ext uri="{FF2B5EF4-FFF2-40B4-BE49-F238E27FC236}">
              <a16:creationId xmlns:a16="http://schemas.microsoft.com/office/drawing/2014/main" id="{9D63E19B-DB66-4CC6-9814-3B2C81F471B5}"/>
            </a:ext>
          </a:extLst>
        </xdr:cNvPr>
        <xdr:cNvSpPr txBox="1"/>
      </xdr:nvSpPr>
      <xdr:spPr>
        <a:xfrm>
          <a:off x="93917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146793</xdr:rowOff>
    </xdr:from>
    <xdr:ext cx="469744" cy="259045"/>
    <xdr:sp macro="" textlink="">
      <xdr:nvSpPr>
        <xdr:cNvPr id="239" name="n_2aveValue【体育館・プール】&#10;一人当たり面積">
          <a:extLst>
            <a:ext uri="{FF2B5EF4-FFF2-40B4-BE49-F238E27FC236}">
              <a16:creationId xmlns:a16="http://schemas.microsoft.com/office/drawing/2014/main" id="{70CF97F2-9285-4601-8E04-8F999F03B05C}"/>
            </a:ext>
          </a:extLst>
        </xdr:cNvPr>
        <xdr:cNvSpPr txBox="1"/>
      </xdr:nvSpPr>
      <xdr:spPr>
        <a:xfrm>
          <a:off x="8515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17797</xdr:rowOff>
    </xdr:from>
    <xdr:ext cx="469744" cy="259045"/>
    <xdr:sp macro="" textlink="">
      <xdr:nvSpPr>
        <xdr:cNvPr id="240" name="n_3aveValue【体育館・プール】&#10;一人当たり面積">
          <a:extLst>
            <a:ext uri="{FF2B5EF4-FFF2-40B4-BE49-F238E27FC236}">
              <a16:creationId xmlns:a16="http://schemas.microsoft.com/office/drawing/2014/main" id="{A19E16A4-D082-40D8-A7A4-E7B2F8B270B8}"/>
            </a:ext>
          </a:extLst>
        </xdr:cNvPr>
        <xdr:cNvSpPr txBox="1"/>
      </xdr:nvSpPr>
      <xdr:spPr>
        <a:xfrm>
          <a:off x="7626427" y="1047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45737</xdr:rowOff>
    </xdr:from>
    <xdr:ext cx="469744" cy="259045"/>
    <xdr:sp macro="" textlink="">
      <xdr:nvSpPr>
        <xdr:cNvPr id="241" name="n_1mainValue【体育館・プール】&#10;一人当たり面積">
          <a:extLst>
            <a:ext uri="{FF2B5EF4-FFF2-40B4-BE49-F238E27FC236}">
              <a16:creationId xmlns:a16="http://schemas.microsoft.com/office/drawing/2014/main" id="{CDD2228B-CB99-41B3-A9E5-35FADBFE3AFF}"/>
            </a:ext>
          </a:extLst>
        </xdr:cNvPr>
        <xdr:cNvSpPr txBox="1"/>
      </xdr:nvSpPr>
      <xdr:spPr>
        <a:xfrm>
          <a:off x="93917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45737</xdr:rowOff>
    </xdr:from>
    <xdr:ext cx="469744" cy="259045"/>
    <xdr:sp macro="" textlink="">
      <xdr:nvSpPr>
        <xdr:cNvPr id="242" name="n_2mainValue【体育館・プール】&#10;一人当たり面積">
          <a:extLst>
            <a:ext uri="{FF2B5EF4-FFF2-40B4-BE49-F238E27FC236}">
              <a16:creationId xmlns:a16="http://schemas.microsoft.com/office/drawing/2014/main" id="{11AA0491-6990-42BB-A3A8-2A45A3D05ECB}"/>
            </a:ext>
          </a:extLst>
        </xdr:cNvPr>
        <xdr:cNvSpPr txBox="1"/>
      </xdr:nvSpPr>
      <xdr:spPr>
        <a:xfrm>
          <a:off x="8515427"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47914</xdr:rowOff>
    </xdr:from>
    <xdr:ext cx="469744" cy="259045"/>
    <xdr:sp macro="" textlink="">
      <xdr:nvSpPr>
        <xdr:cNvPr id="243" name="n_3mainValue【体育館・プール】&#10;一人当たり面積">
          <a:extLst>
            <a:ext uri="{FF2B5EF4-FFF2-40B4-BE49-F238E27FC236}">
              <a16:creationId xmlns:a16="http://schemas.microsoft.com/office/drawing/2014/main" id="{AD58F85C-4D83-4F0A-9AC7-CF193DF2E115}"/>
            </a:ext>
          </a:extLst>
        </xdr:cNvPr>
        <xdr:cNvSpPr txBox="1"/>
      </xdr:nvSpPr>
      <xdr:spPr>
        <a:xfrm>
          <a:off x="7626427" y="108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23F55043-A93E-4C3E-8FE5-35B50F18C1B1}"/>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4079AF14-C5E2-4DC2-A9D2-129AE965CFE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17875237-FB07-4F36-9EF2-39035365CEC5}"/>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D09B9CC8-8D5F-45B6-BEF0-400673AEDFA3}"/>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3C253454-3136-46B8-82F7-9C25AC1B2D96}"/>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99A23E68-8312-4F52-B195-C5A21D14773F}"/>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3BE2790F-908D-4B71-AA80-88194260834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22EC0AAC-64FE-4417-B844-0EA5F386B351}"/>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2" name="正方形/長方形 251">
          <a:extLst>
            <a:ext uri="{FF2B5EF4-FFF2-40B4-BE49-F238E27FC236}">
              <a16:creationId xmlns:a16="http://schemas.microsoft.com/office/drawing/2014/main" id="{DCB71229-97E7-467A-B81B-9E50A61A2FDF}"/>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3" name="正方形/長方形 252">
          <a:extLst>
            <a:ext uri="{FF2B5EF4-FFF2-40B4-BE49-F238E27FC236}">
              <a16:creationId xmlns:a16="http://schemas.microsoft.com/office/drawing/2014/main" id="{A8E0E404-477C-4176-9625-E3B875A3C52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4" name="正方形/長方形 253">
          <a:extLst>
            <a:ext uri="{FF2B5EF4-FFF2-40B4-BE49-F238E27FC236}">
              <a16:creationId xmlns:a16="http://schemas.microsoft.com/office/drawing/2014/main" id="{4BCD14F6-2B2A-4388-860C-234CD24D489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5" name="正方形/長方形 254">
          <a:extLst>
            <a:ext uri="{FF2B5EF4-FFF2-40B4-BE49-F238E27FC236}">
              <a16:creationId xmlns:a16="http://schemas.microsoft.com/office/drawing/2014/main" id="{D2E444B4-0DB3-44B8-8BD5-A6325E3B257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6" name="正方形/長方形 255">
          <a:extLst>
            <a:ext uri="{FF2B5EF4-FFF2-40B4-BE49-F238E27FC236}">
              <a16:creationId xmlns:a16="http://schemas.microsoft.com/office/drawing/2014/main" id="{BABA5B60-2F68-4470-ADD2-719FB45147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7" name="正方形/長方形 256">
          <a:extLst>
            <a:ext uri="{FF2B5EF4-FFF2-40B4-BE49-F238E27FC236}">
              <a16:creationId xmlns:a16="http://schemas.microsoft.com/office/drawing/2014/main" id="{0F707EA1-CE87-43DF-A7EB-45CEBF12110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8" name="正方形/長方形 257">
          <a:extLst>
            <a:ext uri="{FF2B5EF4-FFF2-40B4-BE49-F238E27FC236}">
              <a16:creationId xmlns:a16="http://schemas.microsoft.com/office/drawing/2014/main" id="{ED834B56-3BFC-4693-AE17-13430FFC007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37B8F984-7A32-43CB-AFEB-F7D69A53E0B9}"/>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0" name="正方形/長方形 259">
          <a:extLst>
            <a:ext uri="{FF2B5EF4-FFF2-40B4-BE49-F238E27FC236}">
              <a16:creationId xmlns:a16="http://schemas.microsoft.com/office/drawing/2014/main" id="{3E0EE40A-3E89-46C9-AB1E-C804FB1A6FD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1" name="正方形/長方形 260">
          <a:extLst>
            <a:ext uri="{FF2B5EF4-FFF2-40B4-BE49-F238E27FC236}">
              <a16:creationId xmlns:a16="http://schemas.microsoft.com/office/drawing/2014/main" id="{E117E2E5-EEA2-499F-8FD9-124C9F355A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2" name="正方形/長方形 261">
          <a:extLst>
            <a:ext uri="{FF2B5EF4-FFF2-40B4-BE49-F238E27FC236}">
              <a16:creationId xmlns:a16="http://schemas.microsoft.com/office/drawing/2014/main" id="{5E4E9EAE-610F-416D-AD25-786474B6236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3" name="正方形/長方形 262">
          <a:extLst>
            <a:ext uri="{FF2B5EF4-FFF2-40B4-BE49-F238E27FC236}">
              <a16:creationId xmlns:a16="http://schemas.microsoft.com/office/drawing/2014/main" id="{86A39BA6-5E5F-4937-930D-0DF761F8AA6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4" name="正方形/長方形 263">
          <a:extLst>
            <a:ext uri="{FF2B5EF4-FFF2-40B4-BE49-F238E27FC236}">
              <a16:creationId xmlns:a16="http://schemas.microsoft.com/office/drawing/2014/main" id="{E1FA5445-CC29-4267-A614-FBAE905E297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5" name="正方形/長方形 264">
          <a:extLst>
            <a:ext uri="{FF2B5EF4-FFF2-40B4-BE49-F238E27FC236}">
              <a16:creationId xmlns:a16="http://schemas.microsoft.com/office/drawing/2014/main" id="{AB8D783D-A066-43F3-88B1-57830BD597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6" name="正方形/長方形 265">
          <a:extLst>
            <a:ext uri="{FF2B5EF4-FFF2-40B4-BE49-F238E27FC236}">
              <a16:creationId xmlns:a16="http://schemas.microsoft.com/office/drawing/2014/main" id="{D41B0720-7E02-4C6A-8CCF-F3C5E6F5874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7" name="正方形/長方形 266">
          <a:extLst>
            <a:ext uri="{FF2B5EF4-FFF2-40B4-BE49-F238E27FC236}">
              <a16:creationId xmlns:a16="http://schemas.microsoft.com/office/drawing/2014/main" id="{3702C123-A8CE-4F03-95A9-7B217806ACC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68" name="テキスト ボックス 267">
          <a:extLst>
            <a:ext uri="{FF2B5EF4-FFF2-40B4-BE49-F238E27FC236}">
              <a16:creationId xmlns:a16="http://schemas.microsoft.com/office/drawing/2014/main" id="{A4BF00C4-447F-4521-A1A0-A29C28C34CD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69" name="直線コネクタ 268">
          <a:extLst>
            <a:ext uri="{FF2B5EF4-FFF2-40B4-BE49-F238E27FC236}">
              <a16:creationId xmlns:a16="http://schemas.microsoft.com/office/drawing/2014/main" id="{37CD9AF8-8B7A-4E60-A9DC-A4DFC7C3667A}"/>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70" name="テキスト ボックス 269">
          <a:extLst>
            <a:ext uri="{FF2B5EF4-FFF2-40B4-BE49-F238E27FC236}">
              <a16:creationId xmlns:a16="http://schemas.microsoft.com/office/drawing/2014/main" id="{D025F8AA-3F12-4E81-B622-BF4CC06344D9}"/>
            </a:ext>
          </a:extLst>
        </xdr:cNvPr>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71" name="直線コネクタ 270">
          <a:extLst>
            <a:ext uri="{FF2B5EF4-FFF2-40B4-BE49-F238E27FC236}">
              <a16:creationId xmlns:a16="http://schemas.microsoft.com/office/drawing/2014/main" id="{3838E2E9-CB24-4573-839F-50BA1AC72EC9}"/>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72" name="テキスト ボックス 271">
          <a:extLst>
            <a:ext uri="{FF2B5EF4-FFF2-40B4-BE49-F238E27FC236}">
              <a16:creationId xmlns:a16="http://schemas.microsoft.com/office/drawing/2014/main" id="{D76537A0-98C5-4251-B021-4170DAE36C4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73" name="直線コネクタ 272">
          <a:extLst>
            <a:ext uri="{FF2B5EF4-FFF2-40B4-BE49-F238E27FC236}">
              <a16:creationId xmlns:a16="http://schemas.microsoft.com/office/drawing/2014/main" id="{152BF37F-AB0B-4D0A-9E17-FBD7AE561F8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74" name="テキスト ボックス 273">
          <a:extLst>
            <a:ext uri="{FF2B5EF4-FFF2-40B4-BE49-F238E27FC236}">
              <a16:creationId xmlns:a16="http://schemas.microsoft.com/office/drawing/2014/main" id="{EDCB6B28-C790-452D-80C6-AE802DB3DCF7}"/>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75" name="直線コネクタ 274">
          <a:extLst>
            <a:ext uri="{FF2B5EF4-FFF2-40B4-BE49-F238E27FC236}">
              <a16:creationId xmlns:a16="http://schemas.microsoft.com/office/drawing/2014/main" id="{2CC0D1D5-6285-4497-8573-B8EEB0307F77}"/>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76" name="テキスト ボックス 275">
          <a:extLst>
            <a:ext uri="{FF2B5EF4-FFF2-40B4-BE49-F238E27FC236}">
              <a16:creationId xmlns:a16="http://schemas.microsoft.com/office/drawing/2014/main" id="{1106561E-A586-4DB8-BDED-E85EB7523F6C}"/>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77" name="直線コネクタ 276">
          <a:extLst>
            <a:ext uri="{FF2B5EF4-FFF2-40B4-BE49-F238E27FC236}">
              <a16:creationId xmlns:a16="http://schemas.microsoft.com/office/drawing/2014/main" id="{B0EF911B-8C2C-4CF4-AF81-3F9E8C1B5257}"/>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78" name="テキスト ボックス 277">
          <a:extLst>
            <a:ext uri="{FF2B5EF4-FFF2-40B4-BE49-F238E27FC236}">
              <a16:creationId xmlns:a16="http://schemas.microsoft.com/office/drawing/2014/main" id="{851B6E55-F71A-498E-A408-868802B9D19C}"/>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79" name="直線コネクタ 278">
          <a:extLst>
            <a:ext uri="{FF2B5EF4-FFF2-40B4-BE49-F238E27FC236}">
              <a16:creationId xmlns:a16="http://schemas.microsoft.com/office/drawing/2014/main" id="{D0633DCE-5A44-4BE6-BE2B-3742C432273A}"/>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80" name="テキスト ボックス 279">
          <a:extLst>
            <a:ext uri="{FF2B5EF4-FFF2-40B4-BE49-F238E27FC236}">
              <a16:creationId xmlns:a16="http://schemas.microsoft.com/office/drawing/2014/main" id="{793EEEA1-3EFB-4A65-9B75-BDFB2D12A567}"/>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81" name="直線コネクタ 280">
          <a:extLst>
            <a:ext uri="{FF2B5EF4-FFF2-40B4-BE49-F238E27FC236}">
              <a16:creationId xmlns:a16="http://schemas.microsoft.com/office/drawing/2014/main" id="{2807941A-70EF-44C2-B25E-FC213EC54DA3}"/>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82" name="テキスト ボックス 281">
          <a:extLst>
            <a:ext uri="{FF2B5EF4-FFF2-40B4-BE49-F238E27FC236}">
              <a16:creationId xmlns:a16="http://schemas.microsoft.com/office/drawing/2014/main" id="{AA4F9D21-0DD7-430A-92E5-4395913FB15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83" name="【市民会館】&#10;有形固定資産減価償却率グラフ枠">
          <a:extLst>
            <a:ext uri="{FF2B5EF4-FFF2-40B4-BE49-F238E27FC236}">
              <a16:creationId xmlns:a16="http://schemas.microsoft.com/office/drawing/2014/main" id="{1B3CBF11-CAFE-4F00-AFF4-0036C066CCD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68580</xdr:rowOff>
    </xdr:to>
    <xdr:cxnSp macro="">
      <xdr:nvCxnSpPr>
        <xdr:cNvPr id="284" name="直線コネクタ 283">
          <a:extLst>
            <a:ext uri="{FF2B5EF4-FFF2-40B4-BE49-F238E27FC236}">
              <a16:creationId xmlns:a16="http://schemas.microsoft.com/office/drawing/2014/main" id="{65E5EBB3-132C-43FD-837C-8B94E198FEDF}"/>
            </a:ext>
          </a:extLst>
        </xdr:cNvPr>
        <xdr:cNvCxnSpPr/>
      </xdr:nvCxnSpPr>
      <xdr:spPr>
        <a:xfrm flipV="1">
          <a:off x="4634865" y="1714500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72407</xdr:rowOff>
    </xdr:from>
    <xdr:ext cx="405111" cy="259045"/>
    <xdr:sp macro="" textlink="">
      <xdr:nvSpPr>
        <xdr:cNvPr id="285" name="【市民会館】&#10;有形固定資産減価償却率最小値テキスト">
          <a:extLst>
            <a:ext uri="{FF2B5EF4-FFF2-40B4-BE49-F238E27FC236}">
              <a16:creationId xmlns:a16="http://schemas.microsoft.com/office/drawing/2014/main" id="{2B5533B9-0614-4E43-BED6-B866AC04F550}"/>
            </a:ext>
          </a:extLst>
        </xdr:cNvPr>
        <xdr:cNvSpPr txBox="1"/>
      </xdr:nvSpPr>
      <xdr:spPr>
        <a:xfrm>
          <a:off x="46736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68580</xdr:rowOff>
    </xdr:from>
    <xdr:to>
      <xdr:col>24</xdr:col>
      <xdr:colOff>152400</xdr:colOff>
      <xdr:row>107</xdr:row>
      <xdr:rowOff>68580</xdr:rowOff>
    </xdr:to>
    <xdr:cxnSp macro="">
      <xdr:nvCxnSpPr>
        <xdr:cNvPr id="286" name="直線コネクタ 285">
          <a:extLst>
            <a:ext uri="{FF2B5EF4-FFF2-40B4-BE49-F238E27FC236}">
              <a16:creationId xmlns:a16="http://schemas.microsoft.com/office/drawing/2014/main" id="{616CA0F9-B546-47C2-9A0D-4DC004913EA7}"/>
            </a:ext>
          </a:extLst>
        </xdr:cNvPr>
        <xdr:cNvCxnSpPr/>
      </xdr:nvCxnSpPr>
      <xdr:spPr>
        <a:xfrm>
          <a:off x="4546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87" name="【市民会館】&#10;有形固定資産減価償却率最大値テキスト">
          <a:extLst>
            <a:ext uri="{FF2B5EF4-FFF2-40B4-BE49-F238E27FC236}">
              <a16:creationId xmlns:a16="http://schemas.microsoft.com/office/drawing/2014/main" id="{B51A6031-E422-4704-8AF4-6FE23105BB4E}"/>
            </a:ext>
          </a:extLst>
        </xdr:cNvPr>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88" name="直線コネクタ 287">
          <a:extLst>
            <a:ext uri="{FF2B5EF4-FFF2-40B4-BE49-F238E27FC236}">
              <a16:creationId xmlns:a16="http://schemas.microsoft.com/office/drawing/2014/main" id="{74D346A6-27B7-407B-BBEE-F51530EC848A}"/>
            </a:ext>
          </a:extLst>
        </xdr:cNvPr>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102888</xdr:rowOff>
    </xdr:from>
    <xdr:ext cx="405111" cy="259045"/>
    <xdr:sp macro="" textlink="">
      <xdr:nvSpPr>
        <xdr:cNvPr id="289" name="【市民会館】&#10;有形固定資産減価償却率平均値テキスト">
          <a:extLst>
            <a:ext uri="{FF2B5EF4-FFF2-40B4-BE49-F238E27FC236}">
              <a16:creationId xmlns:a16="http://schemas.microsoft.com/office/drawing/2014/main" id="{379E57D1-6695-4040-8873-094B8B4849EF}"/>
            </a:ext>
          </a:extLst>
        </xdr:cNvPr>
        <xdr:cNvSpPr txBox="1"/>
      </xdr:nvSpPr>
      <xdr:spPr>
        <a:xfrm>
          <a:off x="4673600" y="1793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124461</xdr:rowOff>
    </xdr:from>
    <xdr:to>
      <xdr:col>24</xdr:col>
      <xdr:colOff>114300</xdr:colOff>
      <xdr:row>105</xdr:row>
      <xdr:rowOff>54611</xdr:rowOff>
    </xdr:to>
    <xdr:sp macro="" textlink="">
      <xdr:nvSpPr>
        <xdr:cNvPr id="290" name="フローチャート: 判断 289">
          <a:extLst>
            <a:ext uri="{FF2B5EF4-FFF2-40B4-BE49-F238E27FC236}">
              <a16:creationId xmlns:a16="http://schemas.microsoft.com/office/drawing/2014/main" id="{A1B0D5E9-EF82-47CE-B41C-BC8BE13DFCC2}"/>
            </a:ext>
          </a:extLst>
        </xdr:cNvPr>
        <xdr:cNvSpPr/>
      </xdr:nvSpPr>
      <xdr:spPr>
        <a:xfrm>
          <a:off x="45847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154939</xdr:rowOff>
    </xdr:from>
    <xdr:to>
      <xdr:col>20</xdr:col>
      <xdr:colOff>38100</xdr:colOff>
      <xdr:row>105</xdr:row>
      <xdr:rowOff>85089</xdr:rowOff>
    </xdr:to>
    <xdr:sp macro="" textlink="">
      <xdr:nvSpPr>
        <xdr:cNvPr id="291" name="フローチャート: 判断 290">
          <a:extLst>
            <a:ext uri="{FF2B5EF4-FFF2-40B4-BE49-F238E27FC236}">
              <a16:creationId xmlns:a16="http://schemas.microsoft.com/office/drawing/2014/main" id="{6FE79538-1864-4908-8A1C-A75E7CA21C85}"/>
            </a:ext>
          </a:extLst>
        </xdr:cNvPr>
        <xdr:cNvSpPr/>
      </xdr:nvSpPr>
      <xdr:spPr>
        <a:xfrm>
          <a:off x="3746500" y="17985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10161</xdr:rowOff>
    </xdr:from>
    <xdr:to>
      <xdr:col>15</xdr:col>
      <xdr:colOff>101600</xdr:colOff>
      <xdr:row>105</xdr:row>
      <xdr:rowOff>111761</xdr:rowOff>
    </xdr:to>
    <xdr:sp macro="" textlink="">
      <xdr:nvSpPr>
        <xdr:cNvPr id="292" name="フローチャート: 判断 291">
          <a:extLst>
            <a:ext uri="{FF2B5EF4-FFF2-40B4-BE49-F238E27FC236}">
              <a16:creationId xmlns:a16="http://schemas.microsoft.com/office/drawing/2014/main" id="{1092E24C-E8DA-4A66-AA4D-877CD70B8E97}"/>
            </a:ext>
          </a:extLst>
        </xdr:cNvPr>
        <xdr:cNvSpPr/>
      </xdr:nvSpPr>
      <xdr:spPr>
        <a:xfrm>
          <a:off x="2857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158750</xdr:rowOff>
    </xdr:from>
    <xdr:to>
      <xdr:col>10</xdr:col>
      <xdr:colOff>165100</xdr:colOff>
      <xdr:row>105</xdr:row>
      <xdr:rowOff>88900</xdr:rowOff>
    </xdr:to>
    <xdr:sp macro="" textlink="">
      <xdr:nvSpPr>
        <xdr:cNvPr id="293" name="フローチャート: 判断 292">
          <a:extLst>
            <a:ext uri="{FF2B5EF4-FFF2-40B4-BE49-F238E27FC236}">
              <a16:creationId xmlns:a16="http://schemas.microsoft.com/office/drawing/2014/main" id="{778F55EC-5658-4EA8-BE2E-9AD1866B70B5}"/>
            </a:ext>
          </a:extLst>
        </xdr:cNvPr>
        <xdr:cNvSpPr/>
      </xdr:nvSpPr>
      <xdr:spPr>
        <a:xfrm>
          <a:off x="1968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B5B1883C-C2BC-4AD5-8E3E-ADD392106127}"/>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24765880-51CC-4598-AEAC-FAB36655679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96" name="テキスト ボックス 295">
          <a:extLst>
            <a:ext uri="{FF2B5EF4-FFF2-40B4-BE49-F238E27FC236}">
              <a16:creationId xmlns:a16="http://schemas.microsoft.com/office/drawing/2014/main" id="{4944AFEF-0F16-4F7A-A9BB-FBB4196C5B96}"/>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97" name="テキスト ボックス 296">
          <a:extLst>
            <a:ext uri="{FF2B5EF4-FFF2-40B4-BE49-F238E27FC236}">
              <a16:creationId xmlns:a16="http://schemas.microsoft.com/office/drawing/2014/main" id="{CE40D685-A505-4374-B4A8-58C21CB90FA7}"/>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98" name="テキスト ボックス 297">
          <a:extLst>
            <a:ext uri="{FF2B5EF4-FFF2-40B4-BE49-F238E27FC236}">
              <a16:creationId xmlns:a16="http://schemas.microsoft.com/office/drawing/2014/main" id="{BEAA782C-9257-47CA-AE2D-64C7B5F9EBC2}"/>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69214</xdr:rowOff>
    </xdr:from>
    <xdr:to>
      <xdr:col>24</xdr:col>
      <xdr:colOff>114300</xdr:colOff>
      <xdr:row>104</xdr:row>
      <xdr:rowOff>170814</xdr:rowOff>
    </xdr:to>
    <xdr:sp macro="" textlink="">
      <xdr:nvSpPr>
        <xdr:cNvPr id="299" name="楕円 298">
          <a:extLst>
            <a:ext uri="{FF2B5EF4-FFF2-40B4-BE49-F238E27FC236}">
              <a16:creationId xmlns:a16="http://schemas.microsoft.com/office/drawing/2014/main" id="{C0BF98FC-E49D-41C3-808A-75FC86C6AA23}"/>
            </a:ext>
          </a:extLst>
        </xdr:cNvPr>
        <xdr:cNvSpPr/>
      </xdr:nvSpPr>
      <xdr:spPr>
        <a:xfrm>
          <a:off x="4584700" y="1790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92091</xdr:rowOff>
    </xdr:from>
    <xdr:ext cx="405111" cy="259045"/>
    <xdr:sp macro="" textlink="">
      <xdr:nvSpPr>
        <xdr:cNvPr id="300" name="【市民会館】&#10;有形固定資産減価償却率該当値テキスト">
          <a:extLst>
            <a:ext uri="{FF2B5EF4-FFF2-40B4-BE49-F238E27FC236}">
              <a16:creationId xmlns:a16="http://schemas.microsoft.com/office/drawing/2014/main" id="{23658E3E-49E8-4FE8-A509-1D81D9C37FB3}"/>
            </a:ext>
          </a:extLst>
        </xdr:cNvPr>
        <xdr:cNvSpPr txBox="1"/>
      </xdr:nvSpPr>
      <xdr:spPr>
        <a:xfrm>
          <a:off x="4673600"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78739</xdr:rowOff>
    </xdr:from>
    <xdr:to>
      <xdr:col>20</xdr:col>
      <xdr:colOff>38100</xdr:colOff>
      <xdr:row>105</xdr:row>
      <xdr:rowOff>8889</xdr:rowOff>
    </xdr:to>
    <xdr:sp macro="" textlink="">
      <xdr:nvSpPr>
        <xdr:cNvPr id="301" name="楕円 300">
          <a:extLst>
            <a:ext uri="{FF2B5EF4-FFF2-40B4-BE49-F238E27FC236}">
              <a16:creationId xmlns:a16="http://schemas.microsoft.com/office/drawing/2014/main" id="{F70B242A-BACD-481B-82C5-AF19A375B10F}"/>
            </a:ext>
          </a:extLst>
        </xdr:cNvPr>
        <xdr:cNvSpPr/>
      </xdr:nvSpPr>
      <xdr:spPr>
        <a:xfrm>
          <a:off x="3746500" y="1790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120014</xdr:rowOff>
    </xdr:from>
    <xdr:to>
      <xdr:col>24</xdr:col>
      <xdr:colOff>63500</xdr:colOff>
      <xdr:row>104</xdr:row>
      <xdr:rowOff>129539</xdr:rowOff>
    </xdr:to>
    <xdr:cxnSp macro="">
      <xdr:nvCxnSpPr>
        <xdr:cNvPr id="302" name="直線コネクタ 301">
          <a:extLst>
            <a:ext uri="{FF2B5EF4-FFF2-40B4-BE49-F238E27FC236}">
              <a16:creationId xmlns:a16="http://schemas.microsoft.com/office/drawing/2014/main" id="{952366B7-7970-48BD-AF97-6B5AFADA76B7}"/>
            </a:ext>
          </a:extLst>
        </xdr:cNvPr>
        <xdr:cNvCxnSpPr/>
      </xdr:nvCxnSpPr>
      <xdr:spPr>
        <a:xfrm flipV="1">
          <a:off x="3797300" y="17950814"/>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120650</xdr:rowOff>
    </xdr:from>
    <xdr:to>
      <xdr:col>15</xdr:col>
      <xdr:colOff>101600</xdr:colOff>
      <xdr:row>105</xdr:row>
      <xdr:rowOff>50800</xdr:rowOff>
    </xdr:to>
    <xdr:sp macro="" textlink="">
      <xdr:nvSpPr>
        <xdr:cNvPr id="303" name="楕円 302">
          <a:extLst>
            <a:ext uri="{FF2B5EF4-FFF2-40B4-BE49-F238E27FC236}">
              <a16:creationId xmlns:a16="http://schemas.microsoft.com/office/drawing/2014/main" id="{E1B913CE-C998-4877-8A49-12116CC2983B}"/>
            </a:ext>
          </a:extLst>
        </xdr:cNvPr>
        <xdr:cNvSpPr/>
      </xdr:nvSpPr>
      <xdr:spPr>
        <a:xfrm>
          <a:off x="2857500" y="1795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129539</xdr:rowOff>
    </xdr:from>
    <xdr:to>
      <xdr:col>19</xdr:col>
      <xdr:colOff>177800</xdr:colOff>
      <xdr:row>105</xdr:row>
      <xdr:rowOff>0</xdr:rowOff>
    </xdr:to>
    <xdr:cxnSp macro="">
      <xdr:nvCxnSpPr>
        <xdr:cNvPr id="304" name="直線コネクタ 303">
          <a:extLst>
            <a:ext uri="{FF2B5EF4-FFF2-40B4-BE49-F238E27FC236}">
              <a16:creationId xmlns:a16="http://schemas.microsoft.com/office/drawing/2014/main" id="{785B442B-4E23-483E-BDDB-AC89037CC341}"/>
            </a:ext>
          </a:extLst>
        </xdr:cNvPr>
        <xdr:cNvCxnSpPr/>
      </xdr:nvCxnSpPr>
      <xdr:spPr>
        <a:xfrm flipV="1">
          <a:off x="2908300" y="1796033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147320</xdr:rowOff>
    </xdr:from>
    <xdr:to>
      <xdr:col>10</xdr:col>
      <xdr:colOff>165100</xdr:colOff>
      <xdr:row>105</xdr:row>
      <xdr:rowOff>77470</xdr:rowOff>
    </xdr:to>
    <xdr:sp macro="" textlink="">
      <xdr:nvSpPr>
        <xdr:cNvPr id="305" name="楕円 304">
          <a:extLst>
            <a:ext uri="{FF2B5EF4-FFF2-40B4-BE49-F238E27FC236}">
              <a16:creationId xmlns:a16="http://schemas.microsoft.com/office/drawing/2014/main" id="{322A8A32-DEBA-40C2-B9FA-232A92798E5C}"/>
            </a:ext>
          </a:extLst>
        </xdr:cNvPr>
        <xdr:cNvSpPr/>
      </xdr:nvSpPr>
      <xdr:spPr>
        <a:xfrm>
          <a:off x="1968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0</xdr:rowOff>
    </xdr:from>
    <xdr:to>
      <xdr:col>15</xdr:col>
      <xdr:colOff>50800</xdr:colOff>
      <xdr:row>105</xdr:row>
      <xdr:rowOff>26670</xdr:rowOff>
    </xdr:to>
    <xdr:cxnSp macro="">
      <xdr:nvCxnSpPr>
        <xdr:cNvPr id="306" name="直線コネクタ 305">
          <a:extLst>
            <a:ext uri="{FF2B5EF4-FFF2-40B4-BE49-F238E27FC236}">
              <a16:creationId xmlns:a16="http://schemas.microsoft.com/office/drawing/2014/main" id="{E0D8638E-1885-4968-BD50-E55CCE23444C}"/>
            </a:ext>
          </a:extLst>
        </xdr:cNvPr>
        <xdr:cNvCxnSpPr/>
      </xdr:nvCxnSpPr>
      <xdr:spPr>
        <a:xfrm flipV="1">
          <a:off x="2019300" y="1800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76216</xdr:rowOff>
    </xdr:from>
    <xdr:ext cx="405111" cy="259045"/>
    <xdr:sp macro="" textlink="">
      <xdr:nvSpPr>
        <xdr:cNvPr id="307" name="n_1aveValue【市民会館】&#10;有形固定資産減価償却率">
          <a:extLst>
            <a:ext uri="{FF2B5EF4-FFF2-40B4-BE49-F238E27FC236}">
              <a16:creationId xmlns:a16="http://schemas.microsoft.com/office/drawing/2014/main" id="{0F4B4BFD-4D99-4970-88C3-6AB0ABF52467}"/>
            </a:ext>
          </a:extLst>
        </xdr:cNvPr>
        <xdr:cNvSpPr txBox="1"/>
      </xdr:nvSpPr>
      <xdr:spPr>
        <a:xfrm>
          <a:off x="3582044" y="1807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102888</xdr:rowOff>
    </xdr:from>
    <xdr:ext cx="405111" cy="259045"/>
    <xdr:sp macro="" textlink="">
      <xdr:nvSpPr>
        <xdr:cNvPr id="308" name="n_2aveValue【市民会館】&#10;有形固定資産減価償却率">
          <a:extLst>
            <a:ext uri="{FF2B5EF4-FFF2-40B4-BE49-F238E27FC236}">
              <a16:creationId xmlns:a16="http://schemas.microsoft.com/office/drawing/2014/main" id="{1897D40E-2D9D-4568-BC93-0E03FF0BFCB4}"/>
            </a:ext>
          </a:extLst>
        </xdr:cNvPr>
        <xdr:cNvSpPr txBox="1"/>
      </xdr:nvSpPr>
      <xdr:spPr>
        <a:xfrm>
          <a:off x="2705744" y="18105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80027</xdr:rowOff>
    </xdr:from>
    <xdr:ext cx="405111" cy="259045"/>
    <xdr:sp macro="" textlink="">
      <xdr:nvSpPr>
        <xdr:cNvPr id="309" name="n_3aveValue【市民会館】&#10;有形固定資産減価償却率">
          <a:extLst>
            <a:ext uri="{FF2B5EF4-FFF2-40B4-BE49-F238E27FC236}">
              <a16:creationId xmlns:a16="http://schemas.microsoft.com/office/drawing/2014/main" id="{2D1C6C2E-2266-4C3B-B54B-AA193E77AA4B}"/>
            </a:ext>
          </a:extLst>
        </xdr:cNvPr>
        <xdr:cNvSpPr txBox="1"/>
      </xdr:nvSpPr>
      <xdr:spPr>
        <a:xfrm>
          <a:off x="1816744" y="1808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25416</xdr:rowOff>
    </xdr:from>
    <xdr:ext cx="405111" cy="259045"/>
    <xdr:sp macro="" textlink="">
      <xdr:nvSpPr>
        <xdr:cNvPr id="310" name="n_1mainValue【市民会館】&#10;有形固定資産減価償却率">
          <a:extLst>
            <a:ext uri="{FF2B5EF4-FFF2-40B4-BE49-F238E27FC236}">
              <a16:creationId xmlns:a16="http://schemas.microsoft.com/office/drawing/2014/main" id="{CB335ECF-343F-432F-AD01-4F0440F104F6}"/>
            </a:ext>
          </a:extLst>
        </xdr:cNvPr>
        <xdr:cNvSpPr txBox="1"/>
      </xdr:nvSpPr>
      <xdr:spPr>
        <a:xfrm>
          <a:off x="3582044" y="17684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67327</xdr:rowOff>
    </xdr:from>
    <xdr:ext cx="405111" cy="259045"/>
    <xdr:sp macro="" textlink="">
      <xdr:nvSpPr>
        <xdr:cNvPr id="311" name="n_2mainValue【市民会館】&#10;有形固定資産減価償却率">
          <a:extLst>
            <a:ext uri="{FF2B5EF4-FFF2-40B4-BE49-F238E27FC236}">
              <a16:creationId xmlns:a16="http://schemas.microsoft.com/office/drawing/2014/main" id="{153BC458-44F8-4111-91AF-582307E5805F}"/>
            </a:ext>
          </a:extLst>
        </xdr:cNvPr>
        <xdr:cNvSpPr txBox="1"/>
      </xdr:nvSpPr>
      <xdr:spPr>
        <a:xfrm>
          <a:off x="2705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93997</xdr:rowOff>
    </xdr:from>
    <xdr:ext cx="405111" cy="259045"/>
    <xdr:sp macro="" textlink="">
      <xdr:nvSpPr>
        <xdr:cNvPr id="312" name="n_3mainValue【市民会館】&#10;有形固定資産減価償却率">
          <a:extLst>
            <a:ext uri="{FF2B5EF4-FFF2-40B4-BE49-F238E27FC236}">
              <a16:creationId xmlns:a16="http://schemas.microsoft.com/office/drawing/2014/main" id="{9E672685-8828-41BE-B83D-C08457345715}"/>
            </a:ext>
          </a:extLst>
        </xdr:cNvPr>
        <xdr:cNvSpPr txBox="1"/>
      </xdr:nvSpPr>
      <xdr:spPr>
        <a:xfrm>
          <a:off x="1816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3" name="正方形/長方形 312">
          <a:extLst>
            <a:ext uri="{FF2B5EF4-FFF2-40B4-BE49-F238E27FC236}">
              <a16:creationId xmlns:a16="http://schemas.microsoft.com/office/drawing/2014/main" id="{C474F9E4-FD72-4E18-BF84-84F369071BF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4" name="正方形/長方形 313">
          <a:extLst>
            <a:ext uri="{FF2B5EF4-FFF2-40B4-BE49-F238E27FC236}">
              <a16:creationId xmlns:a16="http://schemas.microsoft.com/office/drawing/2014/main" id="{20414E6C-CA73-44A8-9EB2-3D32083C4042}"/>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5" name="正方形/長方形 314">
          <a:extLst>
            <a:ext uri="{FF2B5EF4-FFF2-40B4-BE49-F238E27FC236}">
              <a16:creationId xmlns:a16="http://schemas.microsoft.com/office/drawing/2014/main" id="{B5461E9A-6D56-4A6C-8B5B-EE86D03390D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6" name="正方形/長方形 315">
          <a:extLst>
            <a:ext uri="{FF2B5EF4-FFF2-40B4-BE49-F238E27FC236}">
              <a16:creationId xmlns:a16="http://schemas.microsoft.com/office/drawing/2014/main" id="{CFEDC3B2-3F34-448A-B9CB-607F64F3258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7" name="正方形/長方形 316">
          <a:extLst>
            <a:ext uri="{FF2B5EF4-FFF2-40B4-BE49-F238E27FC236}">
              <a16:creationId xmlns:a16="http://schemas.microsoft.com/office/drawing/2014/main" id="{7878E813-A7A1-4DCD-9D39-604DA828D02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8" name="正方形/長方形 317">
          <a:extLst>
            <a:ext uri="{FF2B5EF4-FFF2-40B4-BE49-F238E27FC236}">
              <a16:creationId xmlns:a16="http://schemas.microsoft.com/office/drawing/2014/main" id="{4EDDF099-E699-4AD0-BECE-7DAA908B2E1F}"/>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9" name="正方形/長方形 318">
          <a:extLst>
            <a:ext uri="{FF2B5EF4-FFF2-40B4-BE49-F238E27FC236}">
              <a16:creationId xmlns:a16="http://schemas.microsoft.com/office/drawing/2014/main" id="{D30A4A62-F866-4713-B44E-9B501F68C6F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0" name="正方形/長方形 319">
          <a:extLst>
            <a:ext uri="{FF2B5EF4-FFF2-40B4-BE49-F238E27FC236}">
              <a16:creationId xmlns:a16="http://schemas.microsoft.com/office/drawing/2014/main" id="{F853A7AF-23AC-42F2-8B77-7D857734221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1" name="テキスト ボックス 320">
          <a:extLst>
            <a:ext uri="{FF2B5EF4-FFF2-40B4-BE49-F238E27FC236}">
              <a16:creationId xmlns:a16="http://schemas.microsoft.com/office/drawing/2014/main" id="{335F2CAF-E7F0-4BF0-B79A-3349C1850572}"/>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2" name="直線コネクタ 321">
          <a:extLst>
            <a:ext uri="{FF2B5EF4-FFF2-40B4-BE49-F238E27FC236}">
              <a16:creationId xmlns:a16="http://schemas.microsoft.com/office/drawing/2014/main" id="{4AE53F4C-0552-48FB-82BC-8C728898DA1B}"/>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23" name="直線コネクタ 322">
          <a:extLst>
            <a:ext uri="{FF2B5EF4-FFF2-40B4-BE49-F238E27FC236}">
              <a16:creationId xmlns:a16="http://schemas.microsoft.com/office/drawing/2014/main" id="{145F9AAA-0C1F-4FD6-AAB6-AB28AB3A0ADA}"/>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24" name="テキスト ボックス 323">
          <a:extLst>
            <a:ext uri="{FF2B5EF4-FFF2-40B4-BE49-F238E27FC236}">
              <a16:creationId xmlns:a16="http://schemas.microsoft.com/office/drawing/2014/main" id="{E5A428C8-0C87-4C26-B461-05C9E8F87494}"/>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25" name="直線コネクタ 324">
          <a:extLst>
            <a:ext uri="{FF2B5EF4-FFF2-40B4-BE49-F238E27FC236}">
              <a16:creationId xmlns:a16="http://schemas.microsoft.com/office/drawing/2014/main" id="{653B76FB-D68F-498B-891B-21F97974D517}"/>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26" name="テキスト ボックス 325">
          <a:extLst>
            <a:ext uri="{FF2B5EF4-FFF2-40B4-BE49-F238E27FC236}">
              <a16:creationId xmlns:a16="http://schemas.microsoft.com/office/drawing/2014/main" id="{9F22ADFE-C65B-4A7E-A30F-9C74B89B1A71}"/>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27" name="直線コネクタ 326">
          <a:extLst>
            <a:ext uri="{FF2B5EF4-FFF2-40B4-BE49-F238E27FC236}">
              <a16:creationId xmlns:a16="http://schemas.microsoft.com/office/drawing/2014/main" id="{19E008C0-64D2-4293-BF96-1310323C061D}"/>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28" name="テキスト ボックス 327">
          <a:extLst>
            <a:ext uri="{FF2B5EF4-FFF2-40B4-BE49-F238E27FC236}">
              <a16:creationId xmlns:a16="http://schemas.microsoft.com/office/drawing/2014/main" id="{D699D094-41D6-47FE-90FA-012076BC2984}"/>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29" name="直線コネクタ 328">
          <a:extLst>
            <a:ext uri="{FF2B5EF4-FFF2-40B4-BE49-F238E27FC236}">
              <a16:creationId xmlns:a16="http://schemas.microsoft.com/office/drawing/2014/main" id="{7C337A23-7D46-4F5B-8829-73C35122F859}"/>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30" name="テキスト ボックス 329">
          <a:extLst>
            <a:ext uri="{FF2B5EF4-FFF2-40B4-BE49-F238E27FC236}">
              <a16:creationId xmlns:a16="http://schemas.microsoft.com/office/drawing/2014/main" id="{7AE7DCC6-F27C-4A8B-93B3-BC47D36EEC6A}"/>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1" name="直線コネクタ 330">
          <a:extLst>
            <a:ext uri="{FF2B5EF4-FFF2-40B4-BE49-F238E27FC236}">
              <a16:creationId xmlns:a16="http://schemas.microsoft.com/office/drawing/2014/main" id="{01C7CC9A-9C0F-4BBE-AFE6-B5C274C02554}"/>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32" name="テキスト ボックス 331">
          <a:extLst>
            <a:ext uri="{FF2B5EF4-FFF2-40B4-BE49-F238E27FC236}">
              <a16:creationId xmlns:a16="http://schemas.microsoft.com/office/drawing/2014/main" id="{9C1E669B-5681-431C-8CFD-A3C69D52DDDF}"/>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33" name="【市民会館】&#10;一人当たり面積グラフ枠">
          <a:extLst>
            <a:ext uri="{FF2B5EF4-FFF2-40B4-BE49-F238E27FC236}">
              <a16:creationId xmlns:a16="http://schemas.microsoft.com/office/drawing/2014/main" id="{358327C7-F6F1-4FDA-839D-120A0B0BA42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30480</xdr:rowOff>
    </xdr:from>
    <xdr:to>
      <xdr:col>54</xdr:col>
      <xdr:colOff>189865</xdr:colOff>
      <xdr:row>108</xdr:row>
      <xdr:rowOff>55626</xdr:rowOff>
    </xdr:to>
    <xdr:cxnSp macro="">
      <xdr:nvCxnSpPr>
        <xdr:cNvPr id="334" name="直線コネクタ 333">
          <a:extLst>
            <a:ext uri="{FF2B5EF4-FFF2-40B4-BE49-F238E27FC236}">
              <a16:creationId xmlns:a16="http://schemas.microsoft.com/office/drawing/2014/main" id="{1CB08306-CED8-4FE4-9E8C-D97AF3A514A3}"/>
            </a:ext>
          </a:extLst>
        </xdr:cNvPr>
        <xdr:cNvCxnSpPr/>
      </xdr:nvCxnSpPr>
      <xdr:spPr>
        <a:xfrm flipV="1">
          <a:off x="10476865" y="17175480"/>
          <a:ext cx="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59453</xdr:rowOff>
    </xdr:from>
    <xdr:ext cx="469744" cy="259045"/>
    <xdr:sp macro="" textlink="">
      <xdr:nvSpPr>
        <xdr:cNvPr id="335" name="【市民会館】&#10;一人当たり面積最小値テキスト">
          <a:extLst>
            <a:ext uri="{FF2B5EF4-FFF2-40B4-BE49-F238E27FC236}">
              <a16:creationId xmlns:a16="http://schemas.microsoft.com/office/drawing/2014/main" id="{AA8386F9-249C-4E55-9BC2-AE256533FA06}"/>
            </a:ext>
          </a:extLst>
        </xdr:cNvPr>
        <xdr:cNvSpPr txBox="1"/>
      </xdr:nvSpPr>
      <xdr:spPr>
        <a:xfrm>
          <a:off x="10515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55626</xdr:rowOff>
    </xdr:from>
    <xdr:to>
      <xdr:col>55</xdr:col>
      <xdr:colOff>88900</xdr:colOff>
      <xdr:row>108</xdr:row>
      <xdr:rowOff>55626</xdr:rowOff>
    </xdr:to>
    <xdr:cxnSp macro="">
      <xdr:nvCxnSpPr>
        <xdr:cNvPr id="336" name="直線コネクタ 335">
          <a:extLst>
            <a:ext uri="{FF2B5EF4-FFF2-40B4-BE49-F238E27FC236}">
              <a16:creationId xmlns:a16="http://schemas.microsoft.com/office/drawing/2014/main" id="{69FC746F-06E6-49F8-B631-610C48F421DA}"/>
            </a:ext>
          </a:extLst>
        </xdr:cNvPr>
        <xdr:cNvCxnSpPr/>
      </xdr:nvCxnSpPr>
      <xdr:spPr>
        <a:xfrm>
          <a:off x="10388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148607</xdr:rowOff>
    </xdr:from>
    <xdr:ext cx="469744" cy="259045"/>
    <xdr:sp macro="" textlink="">
      <xdr:nvSpPr>
        <xdr:cNvPr id="337" name="【市民会館】&#10;一人当たり面積最大値テキスト">
          <a:extLst>
            <a:ext uri="{FF2B5EF4-FFF2-40B4-BE49-F238E27FC236}">
              <a16:creationId xmlns:a16="http://schemas.microsoft.com/office/drawing/2014/main" id="{8B30CFCD-9912-41C4-9703-AAAA9F30FEA7}"/>
            </a:ext>
          </a:extLst>
        </xdr:cNvPr>
        <xdr:cNvSpPr txBox="1"/>
      </xdr:nvSpPr>
      <xdr:spPr>
        <a:xfrm>
          <a:off x="105156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30480</xdr:rowOff>
    </xdr:from>
    <xdr:to>
      <xdr:col>55</xdr:col>
      <xdr:colOff>88900</xdr:colOff>
      <xdr:row>100</xdr:row>
      <xdr:rowOff>30480</xdr:rowOff>
    </xdr:to>
    <xdr:cxnSp macro="">
      <xdr:nvCxnSpPr>
        <xdr:cNvPr id="338" name="直線コネクタ 337">
          <a:extLst>
            <a:ext uri="{FF2B5EF4-FFF2-40B4-BE49-F238E27FC236}">
              <a16:creationId xmlns:a16="http://schemas.microsoft.com/office/drawing/2014/main" id="{EC1DA146-6660-47D9-B87E-310842A35F7F}"/>
            </a:ext>
          </a:extLst>
        </xdr:cNvPr>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76979</xdr:rowOff>
    </xdr:from>
    <xdr:ext cx="469744" cy="259045"/>
    <xdr:sp macro="" textlink="">
      <xdr:nvSpPr>
        <xdr:cNvPr id="339" name="【市民会館】&#10;一人当たり面積平均値テキスト">
          <a:extLst>
            <a:ext uri="{FF2B5EF4-FFF2-40B4-BE49-F238E27FC236}">
              <a16:creationId xmlns:a16="http://schemas.microsoft.com/office/drawing/2014/main" id="{248E0FFD-E4C2-4455-98DE-DB4FAFBCEE9E}"/>
            </a:ext>
          </a:extLst>
        </xdr:cNvPr>
        <xdr:cNvSpPr txBox="1"/>
      </xdr:nvSpPr>
      <xdr:spPr>
        <a:xfrm>
          <a:off x="10515600" y="18079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98552</xdr:rowOff>
    </xdr:from>
    <xdr:to>
      <xdr:col>55</xdr:col>
      <xdr:colOff>50800</xdr:colOff>
      <xdr:row>106</xdr:row>
      <xdr:rowOff>28702</xdr:rowOff>
    </xdr:to>
    <xdr:sp macro="" textlink="">
      <xdr:nvSpPr>
        <xdr:cNvPr id="340" name="フローチャート: 判断 339">
          <a:extLst>
            <a:ext uri="{FF2B5EF4-FFF2-40B4-BE49-F238E27FC236}">
              <a16:creationId xmlns:a16="http://schemas.microsoft.com/office/drawing/2014/main" id="{7D9133A3-071D-43B4-81ED-359921DB986C}"/>
            </a:ext>
          </a:extLst>
        </xdr:cNvPr>
        <xdr:cNvSpPr/>
      </xdr:nvSpPr>
      <xdr:spPr>
        <a:xfrm>
          <a:off x="10426700" y="1810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77978</xdr:rowOff>
    </xdr:from>
    <xdr:to>
      <xdr:col>50</xdr:col>
      <xdr:colOff>165100</xdr:colOff>
      <xdr:row>106</xdr:row>
      <xdr:rowOff>8128</xdr:rowOff>
    </xdr:to>
    <xdr:sp macro="" textlink="">
      <xdr:nvSpPr>
        <xdr:cNvPr id="341" name="フローチャート: 判断 340">
          <a:extLst>
            <a:ext uri="{FF2B5EF4-FFF2-40B4-BE49-F238E27FC236}">
              <a16:creationId xmlns:a16="http://schemas.microsoft.com/office/drawing/2014/main" id="{324D2668-C944-4DD8-A013-223D2F928236}"/>
            </a:ext>
          </a:extLst>
        </xdr:cNvPr>
        <xdr:cNvSpPr/>
      </xdr:nvSpPr>
      <xdr:spPr>
        <a:xfrm>
          <a:off x="9588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48261</xdr:rowOff>
    </xdr:from>
    <xdr:to>
      <xdr:col>46</xdr:col>
      <xdr:colOff>38100</xdr:colOff>
      <xdr:row>105</xdr:row>
      <xdr:rowOff>149861</xdr:rowOff>
    </xdr:to>
    <xdr:sp macro="" textlink="">
      <xdr:nvSpPr>
        <xdr:cNvPr id="342" name="フローチャート: 判断 341">
          <a:extLst>
            <a:ext uri="{FF2B5EF4-FFF2-40B4-BE49-F238E27FC236}">
              <a16:creationId xmlns:a16="http://schemas.microsoft.com/office/drawing/2014/main" id="{8B0E060D-BF96-463C-AFE0-3532E289A286}"/>
            </a:ext>
          </a:extLst>
        </xdr:cNvPr>
        <xdr:cNvSpPr/>
      </xdr:nvSpPr>
      <xdr:spPr>
        <a:xfrm>
          <a:off x="8699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48261</xdr:rowOff>
    </xdr:from>
    <xdr:to>
      <xdr:col>41</xdr:col>
      <xdr:colOff>101600</xdr:colOff>
      <xdr:row>105</xdr:row>
      <xdr:rowOff>149861</xdr:rowOff>
    </xdr:to>
    <xdr:sp macro="" textlink="">
      <xdr:nvSpPr>
        <xdr:cNvPr id="343" name="フローチャート: 判断 342">
          <a:extLst>
            <a:ext uri="{FF2B5EF4-FFF2-40B4-BE49-F238E27FC236}">
              <a16:creationId xmlns:a16="http://schemas.microsoft.com/office/drawing/2014/main" id="{4D93DB3D-4928-44C2-8867-904E2D7D46C4}"/>
            </a:ext>
          </a:extLst>
        </xdr:cNvPr>
        <xdr:cNvSpPr/>
      </xdr:nvSpPr>
      <xdr:spPr>
        <a:xfrm>
          <a:off x="7810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44" name="テキスト ボックス 343">
          <a:extLst>
            <a:ext uri="{FF2B5EF4-FFF2-40B4-BE49-F238E27FC236}">
              <a16:creationId xmlns:a16="http://schemas.microsoft.com/office/drawing/2014/main" id="{A05A4642-BA2A-4A6A-955A-9CFC0F0E40A2}"/>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45" name="テキスト ボックス 344">
          <a:extLst>
            <a:ext uri="{FF2B5EF4-FFF2-40B4-BE49-F238E27FC236}">
              <a16:creationId xmlns:a16="http://schemas.microsoft.com/office/drawing/2014/main" id="{A00AD342-3F45-4710-AF25-32178EF0194E}"/>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46" name="テキスト ボックス 345">
          <a:extLst>
            <a:ext uri="{FF2B5EF4-FFF2-40B4-BE49-F238E27FC236}">
              <a16:creationId xmlns:a16="http://schemas.microsoft.com/office/drawing/2014/main" id="{797EB411-B624-4134-AB7F-B8245BD1A79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47" name="テキスト ボックス 346">
          <a:extLst>
            <a:ext uri="{FF2B5EF4-FFF2-40B4-BE49-F238E27FC236}">
              <a16:creationId xmlns:a16="http://schemas.microsoft.com/office/drawing/2014/main" id="{D96B6FAC-D643-41FA-A305-1AE6510FF21A}"/>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9A18C39E-57CF-4379-B325-6A24DA109F0B}"/>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125985</xdr:rowOff>
    </xdr:from>
    <xdr:to>
      <xdr:col>55</xdr:col>
      <xdr:colOff>50800</xdr:colOff>
      <xdr:row>105</xdr:row>
      <xdr:rowOff>56135</xdr:rowOff>
    </xdr:to>
    <xdr:sp macro="" textlink="">
      <xdr:nvSpPr>
        <xdr:cNvPr id="349" name="楕円 348">
          <a:extLst>
            <a:ext uri="{FF2B5EF4-FFF2-40B4-BE49-F238E27FC236}">
              <a16:creationId xmlns:a16="http://schemas.microsoft.com/office/drawing/2014/main" id="{C2575289-F3F7-428D-9DA1-B520E79F38A3}"/>
            </a:ext>
          </a:extLst>
        </xdr:cNvPr>
        <xdr:cNvSpPr/>
      </xdr:nvSpPr>
      <xdr:spPr>
        <a:xfrm>
          <a:off x="10426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148862</xdr:rowOff>
    </xdr:from>
    <xdr:ext cx="469744" cy="259045"/>
    <xdr:sp macro="" textlink="">
      <xdr:nvSpPr>
        <xdr:cNvPr id="350" name="【市民会館】&#10;一人当たり面積該当値テキスト">
          <a:extLst>
            <a:ext uri="{FF2B5EF4-FFF2-40B4-BE49-F238E27FC236}">
              <a16:creationId xmlns:a16="http://schemas.microsoft.com/office/drawing/2014/main" id="{4A043733-F097-4E95-8CAF-C8DCDD7F6425}"/>
            </a:ext>
          </a:extLst>
        </xdr:cNvPr>
        <xdr:cNvSpPr txBox="1"/>
      </xdr:nvSpPr>
      <xdr:spPr>
        <a:xfrm>
          <a:off x="10515600" y="17808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125985</xdr:rowOff>
    </xdr:from>
    <xdr:to>
      <xdr:col>50</xdr:col>
      <xdr:colOff>165100</xdr:colOff>
      <xdr:row>105</xdr:row>
      <xdr:rowOff>56135</xdr:rowOff>
    </xdr:to>
    <xdr:sp macro="" textlink="">
      <xdr:nvSpPr>
        <xdr:cNvPr id="351" name="楕円 350">
          <a:extLst>
            <a:ext uri="{FF2B5EF4-FFF2-40B4-BE49-F238E27FC236}">
              <a16:creationId xmlns:a16="http://schemas.microsoft.com/office/drawing/2014/main" id="{47C96612-305B-4BB1-A84F-9F1FEDEA6684}"/>
            </a:ext>
          </a:extLst>
        </xdr:cNvPr>
        <xdr:cNvSpPr/>
      </xdr:nvSpPr>
      <xdr:spPr>
        <a:xfrm>
          <a:off x="9588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5335</xdr:rowOff>
    </xdr:from>
    <xdr:to>
      <xdr:col>55</xdr:col>
      <xdr:colOff>0</xdr:colOff>
      <xdr:row>105</xdr:row>
      <xdr:rowOff>5335</xdr:rowOff>
    </xdr:to>
    <xdr:cxnSp macro="">
      <xdr:nvCxnSpPr>
        <xdr:cNvPr id="352" name="直線コネクタ 351">
          <a:extLst>
            <a:ext uri="{FF2B5EF4-FFF2-40B4-BE49-F238E27FC236}">
              <a16:creationId xmlns:a16="http://schemas.microsoft.com/office/drawing/2014/main" id="{B170C23C-5E6F-4B39-AA73-BFF16C36508B}"/>
            </a:ext>
          </a:extLst>
        </xdr:cNvPr>
        <xdr:cNvCxnSpPr/>
      </xdr:nvCxnSpPr>
      <xdr:spPr>
        <a:xfrm>
          <a:off x="9639300" y="180075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125985</xdr:rowOff>
    </xdr:from>
    <xdr:to>
      <xdr:col>46</xdr:col>
      <xdr:colOff>38100</xdr:colOff>
      <xdr:row>105</xdr:row>
      <xdr:rowOff>56135</xdr:rowOff>
    </xdr:to>
    <xdr:sp macro="" textlink="">
      <xdr:nvSpPr>
        <xdr:cNvPr id="353" name="楕円 352">
          <a:extLst>
            <a:ext uri="{FF2B5EF4-FFF2-40B4-BE49-F238E27FC236}">
              <a16:creationId xmlns:a16="http://schemas.microsoft.com/office/drawing/2014/main" id="{07353C52-6795-404C-9078-3E48AA8977D3}"/>
            </a:ext>
          </a:extLst>
        </xdr:cNvPr>
        <xdr:cNvSpPr/>
      </xdr:nvSpPr>
      <xdr:spPr>
        <a:xfrm>
          <a:off x="8699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5335</xdr:rowOff>
    </xdr:from>
    <xdr:to>
      <xdr:col>50</xdr:col>
      <xdr:colOff>114300</xdr:colOff>
      <xdr:row>105</xdr:row>
      <xdr:rowOff>5335</xdr:rowOff>
    </xdr:to>
    <xdr:cxnSp macro="">
      <xdr:nvCxnSpPr>
        <xdr:cNvPr id="354" name="直線コネクタ 353">
          <a:extLst>
            <a:ext uri="{FF2B5EF4-FFF2-40B4-BE49-F238E27FC236}">
              <a16:creationId xmlns:a16="http://schemas.microsoft.com/office/drawing/2014/main" id="{9089ACB0-8864-4D26-9129-A5012EEB2F44}"/>
            </a:ext>
          </a:extLst>
        </xdr:cNvPr>
        <xdr:cNvCxnSpPr/>
      </xdr:nvCxnSpPr>
      <xdr:spPr>
        <a:xfrm>
          <a:off x="8750300" y="180075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130556</xdr:rowOff>
    </xdr:from>
    <xdr:to>
      <xdr:col>41</xdr:col>
      <xdr:colOff>101600</xdr:colOff>
      <xdr:row>105</xdr:row>
      <xdr:rowOff>60706</xdr:rowOff>
    </xdr:to>
    <xdr:sp macro="" textlink="">
      <xdr:nvSpPr>
        <xdr:cNvPr id="355" name="楕円 354">
          <a:extLst>
            <a:ext uri="{FF2B5EF4-FFF2-40B4-BE49-F238E27FC236}">
              <a16:creationId xmlns:a16="http://schemas.microsoft.com/office/drawing/2014/main" id="{4CE1D987-FA2F-4938-BDAD-CF225E1A3C31}"/>
            </a:ext>
          </a:extLst>
        </xdr:cNvPr>
        <xdr:cNvSpPr/>
      </xdr:nvSpPr>
      <xdr:spPr>
        <a:xfrm>
          <a:off x="7810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5335</xdr:rowOff>
    </xdr:from>
    <xdr:to>
      <xdr:col>45</xdr:col>
      <xdr:colOff>177800</xdr:colOff>
      <xdr:row>105</xdr:row>
      <xdr:rowOff>9906</xdr:rowOff>
    </xdr:to>
    <xdr:cxnSp macro="">
      <xdr:nvCxnSpPr>
        <xdr:cNvPr id="356" name="直線コネクタ 355">
          <a:extLst>
            <a:ext uri="{FF2B5EF4-FFF2-40B4-BE49-F238E27FC236}">
              <a16:creationId xmlns:a16="http://schemas.microsoft.com/office/drawing/2014/main" id="{4204D6FA-44E0-43D2-800F-3891653BB1DD}"/>
            </a:ext>
          </a:extLst>
        </xdr:cNvPr>
        <xdr:cNvCxnSpPr/>
      </xdr:nvCxnSpPr>
      <xdr:spPr>
        <a:xfrm flipV="1">
          <a:off x="7861300" y="180075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170705</xdr:rowOff>
    </xdr:from>
    <xdr:ext cx="469744" cy="259045"/>
    <xdr:sp macro="" textlink="">
      <xdr:nvSpPr>
        <xdr:cNvPr id="357" name="n_1aveValue【市民会館】&#10;一人当たり面積">
          <a:extLst>
            <a:ext uri="{FF2B5EF4-FFF2-40B4-BE49-F238E27FC236}">
              <a16:creationId xmlns:a16="http://schemas.microsoft.com/office/drawing/2014/main" id="{378F8006-94EF-4C5C-B063-DD233A1BB2A1}"/>
            </a:ext>
          </a:extLst>
        </xdr:cNvPr>
        <xdr:cNvSpPr txBox="1"/>
      </xdr:nvSpPr>
      <xdr:spPr>
        <a:xfrm>
          <a:off x="9391727" y="1817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140988</xdr:rowOff>
    </xdr:from>
    <xdr:ext cx="469744" cy="259045"/>
    <xdr:sp macro="" textlink="">
      <xdr:nvSpPr>
        <xdr:cNvPr id="358" name="n_2aveValue【市民会館】&#10;一人当たり面積">
          <a:extLst>
            <a:ext uri="{FF2B5EF4-FFF2-40B4-BE49-F238E27FC236}">
              <a16:creationId xmlns:a16="http://schemas.microsoft.com/office/drawing/2014/main" id="{75D71802-2CF5-45DF-991E-F30D11EBF19B}"/>
            </a:ext>
          </a:extLst>
        </xdr:cNvPr>
        <xdr:cNvSpPr txBox="1"/>
      </xdr:nvSpPr>
      <xdr:spPr>
        <a:xfrm>
          <a:off x="8515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140988</xdr:rowOff>
    </xdr:from>
    <xdr:ext cx="469744" cy="259045"/>
    <xdr:sp macro="" textlink="">
      <xdr:nvSpPr>
        <xdr:cNvPr id="359" name="n_3aveValue【市民会館】&#10;一人当たり面積">
          <a:extLst>
            <a:ext uri="{FF2B5EF4-FFF2-40B4-BE49-F238E27FC236}">
              <a16:creationId xmlns:a16="http://schemas.microsoft.com/office/drawing/2014/main" id="{F12B9A82-0177-450B-9089-1A8A330ADF31}"/>
            </a:ext>
          </a:extLst>
        </xdr:cNvPr>
        <xdr:cNvSpPr txBox="1"/>
      </xdr:nvSpPr>
      <xdr:spPr>
        <a:xfrm>
          <a:off x="7626427" y="18143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72662</xdr:rowOff>
    </xdr:from>
    <xdr:ext cx="469744" cy="259045"/>
    <xdr:sp macro="" textlink="">
      <xdr:nvSpPr>
        <xdr:cNvPr id="360" name="n_1mainValue【市民会館】&#10;一人当たり面積">
          <a:extLst>
            <a:ext uri="{FF2B5EF4-FFF2-40B4-BE49-F238E27FC236}">
              <a16:creationId xmlns:a16="http://schemas.microsoft.com/office/drawing/2014/main" id="{6554D3E4-B7D8-4792-9C86-BEF9E04CF46A}"/>
            </a:ext>
          </a:extLst>
        </xdr:cNvPr>
        <xdr:cNvSpPr txBox="1"/>
      </xdr:nvSpPr>
      <xdr:spPr>
        <a:xfrm>
          <a:off x="93917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72662</xdr:rowOff>
    </xdr:from>
    <xdr:ext cx="469744" cy="259045"/>
    <xdr:sp macro="" textlink="">
      <xdr:nvSpPr>
        <xdr:cNvPr id="361" name="n_2mainValue【市民会館】&#10;一人当たり面積">
          <a:extLst>
            <a:ext uri="{FF2B5EF4-FFF2-40B4-BE49-F238E27FC236}">
              <a16:creationId xmlns:a16="http://schemas.microsoft.com/office/drawing/2014/main" id="{A7A124B5-1132-4642-BCA4-D77C3F56CE10}"/>
            </a:ext>
          </a:extLst>
        </xdr:cNvPr>
        <xdr:cNvSpPr txBox="1"/>
      </xdr:nvSpPr>
      <xdr:spPr>
        <a:xfrm>
          <a:off x="8515427" y="1773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77233</xdr:rowOff>
    </xdr:from>
    <xdr:ext cx="469744" cy="259045"/>
    <xdr:sp macro="" textlink="">
      <xdr:nvSpPr>
        <xdr:cNvPr id="362" name="n_3mainValue【市民会館】&#10;一人当たり面積">
          <a:extLst>
            <a:ext uri="{FF2B5EF4-FFF2-40B4-BE49-F238E27FC236}">
              <a16:creationId xmlns:a16="http://schemas.microsoft.com/office/drawing/2014/main" id="{68F8AE42-4044-4D94-BE3C-78D10C44A2B8}"/>
            </a:ext>
          </a:extLst>
        </xdr:cNvPr>
        <xdr:cNvSpPr txBox="1"/>
      </xdr:nvSpPr>
      <xdr:spPr>
        <a:xfrm>
          <a:off x="7626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3" name="正方形/長方形 362">
          <a:extLst>
            <a:ext uri="{FF2B5EF4-FFF2-40B4-BE49-F238E27FC236}">
              <a16:creationId xmlns:a16="http://schemas.microsoft.com/office/drawing/2014/main" id="{650AFBBC-78CC-4AF5-8173-9C2A9422110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4" name="正方形/長方形 363">
          <a:extLst>
            <a:ext uri="{FF2B5EF4-FFF2-40B4-BE49-F238E27FC236}">
              <a16:creationId xmlns:a16="http://schemas.microsoft.com/office/drawing/2014/main" id="{D27ABB53-6746-4E84-840F-EFD3F73AD5B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5" name="正方形/長方形 364">
          <a:extLst>
            <a:ext uri="{FF2B5EF4-FFF2-40B4-BE49-F238E27FC236}">
              <a16:creationId xmlns:a16="http://schemas.microsoft.com/office/drawing/2014/main" id="{1FE02B0D-57A9-41F2-BA50-5E6E721244B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6" name="正方形/長方形 365">
          <a:extLst>
            <a:ext uri="{FF2B5EF4-FFF2-40B4-BE49-F238E27FC236}">
              <a16:creationId xmlns:a16="http://schemas.microsoft.com/office/drawing/2014/main" id="{4ABE78BD-796E-4DA6-BBCC-8E57E4DA8C4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7" name="正方形/長方形 366">
          <a:extLst>
            <a:ext uri="{FF2B5EF4-FFF2-40B4-BE49-F238E27FC236}">
              <a16:creationId xmlns:a16="http://schemas.microsoft.com/office/drawing/2014/main" id="{4231A4EE-62D3-46CB-85AF-C21ECCDC8D9D}"/>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8" name="正方形/長方形 367">
          <a:extLst>
            <a:ext uri="{FF2B5EF4-FFF2-40B4-BE49-F238E27FC236}">
              <a16:creationId xmlns:a16="http://schemas.microsoft.com/office/drawing/2014/main" id="{ABD3B01C-A210-46EC-9782-7BB92547629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9" name="正方形/長方形 368">
          <a:extLst>
            <a:ext uri="{FF2B5EF4-FFF2-40B4-BE49-F238E27FC236}">
              <a16:creationId xmlns:a16="http://schemas.microsoft.com/office/drawing/2014/main" id="{4F4E0F2D-CEF5-4CAA-81EC-C44A1B853A3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0" name="正方形/長方形 369">
          <a:extLst>
            <a:ext uri="{FF2B5EF4-FFF2-40B4-BE49-F238E27FC236}">
              <a16:creationId xmlns:a16="http://schemas.microsoft.com/office/drawing/2014/main" id="{297E4CF3-20E2-4BB5-8C2C-40D30CD173C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1" name="テキスト ボックス 370">
          <a:extLst>
            <a:ext uri="{FF2B5EF4-FFF2-40B4-BE49-F238E27FC236}">
              <a16:creationId xmlns:a16="http://schemas.microsoft.com/office/drawing/2014/main" id="{4B69DB92-67A2-400B-A83A-3FD602C7FBB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2" name="直線コネクタ 371">
          <a:extLst>
            <a:ext uri="{FF2B5EF4-FFF2-40B4-BE49-F238E27FC236}">
              <a16:creationId xmlns:a16="http://schemas.microsoft.com/office/drawing/2014/main" id="{EAD652FF-FE75-4DCE-A69B-C4FFF992574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73" name="テキスト ボックス 372">
          <a:extLst>
            <a:ext uri="{FF2B5EF4-FFF2-40B4-BE49-F238E27FC236}">
              <a16:creationId xmlns:a16="http://schemas.microsoft.com/office/drawing/2014/main" id="{969FC0AA-BD9E-427F-ACDF-E0D10BA7691F}"/>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4" name="直線コネクタ 373">
          <a:extLst>
            <a:ext uri="{FF2B5EF4-FFF2-40B4-BE49-F238E27FC236}">
              <a16:creationId xmlns:a16="http://schemas.microsoft.com/office/drawing/2014/main" id="{C3FCEB72-7657-4B04-B0DF-E6AE80143EC5}"/>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75" name="テキスト ボックス 374">
          <a:extLst>
            <a:ext uri="{FF2B5EF4-FFF2-40B4-BE49-F238E27FC236}">
              <a16:creationId xmlns:a16="http://schemas.microsoft.com/office/drawing/2014/main" id="{1C1AF9D9-55FA-4545-96DE-27FA8BCE702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6" name="直線コネクタ 375">
          <a:extLst>
            <a:ext uri="{FF2B5EF4-FFF2-40B4-BE49-F238E27FC236}">
              <a16:creationId xmlns:a16="http://schemas.microsoft.com/office/drawing/2014/main" id="{01BE194D-872D-4401-B221-9ECC129B73D8}"/>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7" name="テキスト ボックス 376">
          <a:extLst>
            <a:ext uri="{FF2B5EF4-FFF2-40B4-BE49-F238E27FC236}">
              <a16:creationId xmlns:a16="http://schemas.microsoft.com/office/drawing/2014/main" id="{B05A1E1B-E0C9-45B3-93E5-F4C006EB2474}"/>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8" name="直線コネクタ 377">
          <a:extLst>
            <a:ext uri="{FF2B5EF4-FFF2-40B4-BE49-F238E27FC236}">
              <a16:creationId xmlns:a16="http://schemas.microsoft.com/office/drawing/2014/main" id="{5D5088A8-930C-4124-B484-CC113402E37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9" name="テキスト ボックス 378">
          <a:extLst>
            <a:ext uri="{FF2B5EF4-FFF2-40B4-BE49-F238E27FC236}">
              <a16:creationId xmlns:a16="http://schemas.microsoft.com/office/drawing/2014/main" id="{9694EE29-CEC4-4923-8C10-AB25D3BC7F87}"/>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80" name="直線コネクタ 379">
          <a:extLst>
            <a:ext uri="{FF2B5EF4-FFF2-40B4-BE49-F238E27FC236}">
              <a16:creationId xmlns:a16="http://schemas.microsoft.com/office/drawing/2014/main" id="{325B83F3-CBD1-413A-95B0-576E244153D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81" name="テキスト ボックス 380">
          <a:extLst>
            <a:ext uri="{FF2B5EF4-FFF2-40B4-BE49-F238E27FC236}">
              <a16:creationId xmlns:a16="http://schemas.microsoft.com/office/drawing/2014/main" id="{D48E38D9-6B7A-4003-BC69-8D1EB719C1B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82" name="直線コネクタ 381">
          <a:extLst>
            <a:ext uri="{FF2B5EF4-FFF2-40B4-BE49-F238E27FC236}">
              <a16:creationId xmlns:a16="http://schemas.microsoft.com/office/drawing/2014/main" id="{55C589DF-CD76-4BA4-9395-836D9086642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83" name="テキスト ボックス 382">
          <a:extLst>
            <a:ext uri="{FF2B5EF4-FFF2-40B4-BE49-F238E27FC236}">
              <a16:creationId xmlns:a16="http://schemas.microsoft.com/office/drawing/2014/main" id="{8969200F-629D-4919-B1C3-2E6F305CCC37}"/>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4" name="直線コネクタ 383">
          <a:extLst>
            <a:ext uri="{FF2B5EF4-FFF2-40B4-BE49-F238E27FC236}">
              <a16:creationId xmlns:a16="http://schemas.microsoft.com/office/drawing/2014/main" id="{34A6B784-9888-4334-9BD5-226C5828C18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5" name="テキスト ボックス 384">
          <a:extLst>
            <a:ext uri="{FF2B5EF4-FFF2-40B4-BE49-F238E27FC236}">
              <a16:creationId xmlns:a16="http://schemas.microsoft.com/office/drawing/2014/main" id="{2A7DADB8-1B28-4400-9AD6-9BAB05D7239E}"/>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6" name="【一般廃棄物処理施設】&#10;有形固定資産減価償却率グラフ枠">
          <a:extLst>
            <a:ext uri="{FF2B5EF4-FFF2-40B4-BE49-F238E27FC236}">
              <a16:creationId xmlns:a16="http://schemas.microsoft.com/office/drawing/2014/main" id="{4F2CC7E1-6607-40D0-A8AA-133D424A31B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91440</xdr:rowOff>
    </xdr:to>
    <xdr:cxnSp macro="">
      <xdr:nvCxnSpPr>
        <xdr:cNvPr id="387" name="直線コネクタ 386">
          <a:extLst>
            <a:ext uri="{FF2B5EF4-FFF2-40B4-BE49-F238E27FC236}">
              <a16:creationId xmlns:a16="http://schemas.microsoft.com/office/drawing/2014/main" id="{7C296C57-B893-40FA-9B05-238E7397F37A}"/>
            </a:ext>
          </a:extLst>
        </xdr:cNvPr>
        <xdr:cNvCxnSpPr/>
      </xdr:nvCxnSpPr>
      <xdr:spPr>
        <a:xfrm flipV="1">
          <a:off x="16318864" y="571500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95267</xdr:rowOff>
    </xdr:from>
    <xdr:ext cx="405111" cy="259045"/>
    <xdr:sp macro="" textlink="">
      <xdr:nvSpPr>
        <xdr:cNvPr id="388" name="【一般廃棄物処理施設】&#10;有形固定資産減価償却率最小値テキスト">
          <a:extLst>
            <a:ext uri="{FF2B5EF4-FFF2-40B4-BE49-F238E27FC236}">
              <a16:creationId xmlns:a16="http://schemas.microsoft.com/office/drawing/2014/main" id="{2DC5F22E-C78D-4CCD-8A95-6D87B41E1FD0}"/>
            </a:ext>
          </a:extLst>
        </xdr:cNvPr>
        <xdr:cNvSpPr txBox="1"/>
      </xdr:nvSpPr>
      <xdr:spPr>
        <a:xfrm>
          <a:off x="16357600" y="729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91440</xdr:rowOff>
    </xdr:from>
    <xdr:to>
      <xdr:col>86</xdr:col>
      <xdr:colOff>25400</xdr:colOff>
      <xdr:row>42</xdr:row>
      <xdr:rowOff>91440</xdr:rowOff>
    </xdr:to>
    <xdr:cxnSp macro="">
      <xdr:nvCxnSpPr>
        <xdr:cNvPr id="389" name="直線コネクタ 388">
          <a:extLst>
            <a:ext uri="{FF2B5EF4-FFF2-40B4-BE49-F238E27FC236}">
              <a16:creationId xmlns:a16="http://schemas.microsoft.com/office/drawing/2014/main" id="{9E71C866-C7FA-4795-B8EA-D21EE03B17C3}"/>
            </a:ext>
          </a:extLst>
        </xdr:cNvPr>
        <xdr:cNvCxnSpPr/>
      </xdr:nvCxnSpPr>
      <xdr:spPr>
        <a:xfrm>
          <a:off x="16230600" y="729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90" name="【一般廃棄物処理施設】&#10;有形固定資産減価償却率最大値テキスト">
          <a:extLst>
            <a:ext uri="{FF2B5EF4-FFF2-40B4-BE49-F238E27FC236}">
              <a16:creationId xmlns:a16="http://schemas.microsoft.com/office/drawing/2014/main" id="{27039C9C-AD0A-49CC-9835-77A13E49DAB1}"/>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91" name="直線コネクタ 390">
          <a:extLst>
            <a:ext uri="{FF2B5EF4-FFF2-40B4-BE49-F238E27FC236}">
              <a16:creationId xmlns:a16="http://schemas.microsoft.com/office/drawing/2014/main" id="{E995746F-467C-4CB2-8B4D-9C9E65298C9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17</xdr:rowOff>
    </xdr:from>
    <xdr:ext cx="405111" cy="259045"/>
    <xdr:sp macro="" textlink="">
      <xdr:nvSpPr>
        <xdr:cNvPr id="392" name="【一般廃棄物処理施設】&#10;有形固定資産減価償却率平均値テキスト">
          <a:extLst>
            <a:ext uri="{FF2B5EF4-FFF2-40B4-BE49-F238E27FC236}">
              <a16:creationId xmlns:a16="http://schemas.microsoft.com/office/drawing/2014/main" id="{D0F40169-E31A-4D4B-B092-02CD90431FB5}"/>
            </a:ext>
          </a:extLst>
        </xdr:cNvPr>
        <xdr:cNvSpPr txBox="1"/>
      </xdr:nvSpPr>
      <xdr:spPr>
        <a:xfrm>
          <a:off x="16357600" y="6343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21590</xdr:rowOff>
    </xdr:from>
    <xdr:to>
      <xdr:col>85</xdr:col>
      <xdr:colOff>177800</xdr:colOff>
      <xdr:row>37</xdr:row>
      <xdr:rowOff>123190</xdr:rowOff>
    </xdr:to>
    <xdr:sp macro="" textlink="">
      <xdr:nvSpPr>
        <xdr:cNvPr id="393" name="フローチャート: 判断 392">
          <a:extLst>
            <a:ext uri="{FF2B5EF4-FFF2-40B4-BE49-F238E27FC236}">
              <a16:creationId xmlns:a16="http://schemas.microsoft.com/office/drawing/2014/main" id="{0A953933-8365-4A28-B973-AB2F6BBD0BF1}"/>
            </a:ext>
          </a:extLst>
        </xdr:cNvPr>
        <xdr:cNvSpPr/>
      </xdr:nvSpPr>
      <xdr:spPr>
        <a:xfrm>
          <a:off x="162687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94" name="フローチャート: 判断 393">
          <a:extLst>
            <a:ext uri="{FF2B5EF4-FFF2-40B4-BE49-F238E27FC236}">
              <a16:creationId xmlns:a16="http://schemas.microsoft.com/office/drawing/2014/main" id="{C92D1791-3586-425D-8079-17E68142DF9B}"/>
            </a:ext>
          </a:extLst>
        </xdr:cNvPr>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395" name="フローチャート: 判断 394">
          <a:extLst>
            <a:ext uri="{FF2B5EF4-FFF2-40B4-BE49-F238E27FC236}">
              <a16:creationId xmlns:a16="http://schemas.microsoft.com/office/drawing/2014/main" id="{0E4BCC58-26CD-4E40-A9BD-2BBE8F7CDBED}"/>
            </a:ext>
          </a:extLst>
        </xdr:cNvPr>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90170</xdr:rowOff>
    </xdr:from>
    <xdr:to>
      <xdr:col>72</xdr:col>
      <xdr:colOff>38100</xdr:colOff>
      <xdr:row>38</xdr:row>
      <xdr:rowOff>20320</xdr:rowOff>
    </xdr:to>
    <xdr:sp macro="" textlink="">
      <xdr:nvSpPr>
        <xdr:cNvPr id="396" name="フローチャート: 判断 395">
          <a:extLst>
            <a:ext uri="{FF2B5EF4-FFF2-40B4-BE49-F238E27FC236}">
              <a16:creationId xmlns:a16="http://schemas.microsoft.com/office/drawing/2014/main" id="{2AB4F5DA-C3A0-4EC5-80AA-7010DB565AFF}"/>
            </a:ext>
          </a:extLst>
        </xdr:cNvPr>
        <xdr:cNvSpPr/>
      </xdr:nvSpPr>
      <xdr:spPr>
        <a:xfrm>
          <a:off x="13652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202E60E2-4355-405A-8F37-5CDFC81A428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3787CEC8-1756-40E0-A12A-AC558E97B97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A3F6F010-4A3E-4D77-9DA2-F74BAE2F66C9}"/>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0" name="テキスト ボックス 399">
          <a:extLst>
            <a:ext uri="{FF2B5EF4-FFF2-40B4-BE49-F238E27FC236}">
              <a16:creationId xmlns:a16="http://schemas.microsoft.com/office/drawing/2014/main" id="{40F03D43-AE45-4BC4-AF0E-56F313E1C7D4}"/>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1" name="テキスト ボックス 400">
          <a:extLst>
            <a:ext uri="{FF2B5EF4-FFF2-40B4-BE49-F238E27FC236}">
              <a16:creationId xmlns:a16="http://schemas.microsoft.com/office/drawing/2014/main" id="{629C9747-17DB-4427-A9FB-08453318D719}"/>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50165</xdr:rowOff>
    </xdr:from>
    <xdr:to>
      <xdr:col>85</xdr:col>
      <xdr:colOff>177800</xdr:colOff>
      <xdr:row>34</xdr:row>
      <xdr:rowOff>151765</xdr:rowOff>
    </xdr:to>
    <xdr:sp macro="" textlink="">
      <xdr:nvSpPr>
        <xdr:cNvPr id="402" name="楕円 401">
          <a:extLst>
            <a:ext uri="{FF2B5EF4-FFF2-40B4-BE49-F238E27FC236}">
              <a16:creationId xmlns:a16="http://schemas.microsoft.com/office/drawing/2014/main" id="{09A16786-A867-492C-9674-D6DED8F7D791}"/>
            </a:ext>
          </a:extLst>
        </xdr:cNvPr>
        <xdr:cNvSpPr/>
      </xdr:nvSpPr>
      <xdr:spPr>
        <a:xfrm>
          <a:off x="16268700" y="58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73042</xdr:rowOff>
    </xdr:from>
    <xdr:ext cx="405111" cy="259045"/>
    <xdr:sp macro="" textlink="">
      <xdr:nvSpPr>
        <xdr:cNvPr id="403" name="【一般廃棄物処理施設】&#10;有形固定資産減価償却率該当値テキスト">
          <a:extLst>
            <a:ext uri="{FF2B5EF4-FFF2-40B4-BE49-F238E27FC236}">
              <a16:creationId xmlns:a16="http://schemas.microsoft.com/office/drawing/2014/main" id="{5CB58E69-5FA0-448C-B896-CB92428B0B46}"/>
            </a:ext>
          </a:extLst>
        </xdr:cNvPr>
        <xdr:cNvSpPr txBox="1"/>
      </xdr:nvSpPr>
      <xdr:spPr>
        <a:xfrm>
          <a:off x="16357600" y="573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635</xdr:rowOff>
    </xdr:from>
    <xdr:to>
      <xdr:col>81</xdr:col>
      <xdr:colOff>101600</xdr:colOff>
      <xdr:row>39</xdr:row>
      <xdr:rowOff>102235</xdr:rowOff>
    </xdr:to>
    <xdr:sp macro="" textlink="">
      <xdr:nvSpPr>
        <xdr:cNvPr id="404" name="楕円 403">
          <a:extLst>
            <a:ext uri="{FF2B5EF4-FFF2-40B4-BE49-F238E27FC236}">
              <a16:creationId xmlns:a16="http://schemas.microsoft.com/office/drawing/2014/main" id="{98140F0C-5C06-4665-8EE0-B85726DD6991}"/>
            </a:ext>
          </a:extLst>
        </xdr:cNvPr>
        <xdr:cNvSpPr/>
      </xdr:nvSpPr>
      <xdr:spPr>
        <a:xfrm>
          <a:off x="15430500" y="66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100965</xdr:rowOff>
    </xdr:from>
    <xdr:to>
      <xdr:col>85</xdr:col>
      <xdr:colOff>127000</xdr:colOff>
      <xdr:row>39</xdr:row>
      <xdr:rowOff>51435</xdr:rowOff>
    </xdr:to>
    <xdr:cxnSp macro="">
      <xdr:nvCxnSpPr>
        <xdr:cNvPr id="405" name="直線コネクタ 404">
          <a:extLst>
            <a:ext uri="{FF2B5EF4-FFF2-40B4-BE49-F238E27FC236}">
              <a16:creationId xmlns:a16="http://schemas.microsoft.com/office/drawing/2014/main" id="{DA0B9884-3286-4D79-945B-77C856137B61}"/>
            </a:ext>
          </a:extLst>
        </xdr:cNvPr>
        <xdr:cNvCxnSpPr/>
      </xdr:nvCxnSpPr>
      <xdr:spPr>
        <a:xfrm flipV="1">
          <a:off x="15481300" y="5930265"/>
          <a:ext cx="838200" cy="80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76835</xdr:rowOff>
    </xdr:from>
    <xdr:to>
      <xdr:col>76</xdr:col>
      <xdr:colOff>165100</xdr:colOff>
      <xdr:row>40</xdr:row>
      <xdr:rowOff>6985</xdr:rowOff>
    </xdr:to>
    <xdr:sp macro="" textlink="">
      <xdr:nvSpPr>
        <xdr:cNvPr id="406" name="楕円 405">
          <a:extLst>
            <a:ext uri="{FF2B5EF4-FFF2-40B4-BE49-F238E27FC236}">
              <a16:creationId xmlns:a16="http://schemas.microsoft.com/office/drawing/2014/main" id="{0A2DF11B-AA09-45D0-8A7B-880CD8BBDA07}"/>
            </a:ext>
          </a:extLst>
        </xdr:cNvPr>
        <xdr:cNvSpPr/>
      </xdr:nvSpPr>
      <xdr:spPr>
        <a:xfrm>
          <a:off x="14541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51435</xdr:rowOff>
    </xdr:from>
    <xdr:to>
      <xdr:col>81</xdr:col>
      <xdr:colOff>50800</xdr:colOff>
      <xdr:row>39</xdr:row>
      <xdr:rowOff>127635</xdr:rowOff>
    </xdr:to>
    <xdr:cxnSp macro="">
      <xdr:nvCxnSpPr>
        <xdr:cNvPr id="407" name="直線コネクタ 406">
          <a:extLst>
            <a:ext uri="{FF2B5EF4-FFF2-40B4-BE49-F238E27FC236}">
              <a16:creationId xmlns:a16="http://schemas.microsoft.com/office/drawing/2014/main" id="{C8141DEC-C6F5-4B47-AD09-D2EA9629C401}"/>
            </a:ext>
          </a:extLst>
        </xdr:cNvPr>
        <xdr:cNvCxnSpPr/>
      </xdr:nvCxnSpPr>
      <xdr:spPr>
        <a:xfrm flipV="1">
          <a:off x="14592300" y="6737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408" name="楕円 407">
          <a:extLst>
            <a:ext uri="{FF2B5EF4-FFF2-40B4-BE49-F238E27FC236}">
              <a16:creationId xmlns:a16="http://schemas.microsoft.com/office/drawing/2014/main" id="{A69EFB38-AC93-495C-9A9A-F210E4D0FC52}"/>
            </a:ext>
          </a:extLst>
        </xdr:cNvPr>
        <xdr:cNvSpPr/>
      </xdr:nvSpPr>
      <xdr:spPr>
        <a:xfrm>
          <a:off x="1365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127635</xdr:rowOff>
    </xdr:from>
    <xdr:to>
      <xdr:col>76</xdr:col>
      <xdr:colOff>114300</xdr:colOff>
      <xdr:row>40</xdr:row>
      <xdr:rowOff>30480</xdr:rowOff>
    </xdr:to>
    <xdr:cxnSp macro="">
      <xdr:nvCxnSpPr>
        <xdr:cNvPr id="409" name="直線コネクタ 408">
          <a:extLst>
            <a:ext uri="{FF2B5EF4-FFF2-40B4-BE49-F238E27FC236}">
              <a16:creationId xmlns:a16="http://schemas.microsoft.com/office/drawing/2014/main" id="{C71F4E0D-D365-45F1-82D4-F154B3BC7C3A}"/>
            </a:ext>
          </a:extLst>
        </xdr:cNvPr>
        <xdr:cNvCxnSpPr/>
      </xdr:nvCxnSpPr>
      <xdr:spPr>
        <a:xfrm flipV="1">
          <a:off x="13703300" y="681418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10" name="n_1aveValue【一般廃棄物処理施設】&#10;有形固定資産減価償却率">
          <a:extLst>
            <a:ext uri="{FF2B5EF4-FFF2-40B4-BE49-F238E27FC236}">
              <a16:creationId xmlns:a16="http://schemas.microsoft.com/office/drawing/2014/main" id="{EC94260F-8937-4595-9E09-0DE3A44E259B}"/>
            </a:ext>
          </a:extLst>
        </xdr:cNvPr>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11" name="n_2aveValue【一般廃棄物処理施設】&#10;有形固定資産減価償却率">
          <a:extLst>
            <a:ext uri="{FF2B5EF4-FFF2-40B4-BE49-F238E27FC236}">
              <a16:creationId xmlns:a16="http://schemas.microsoft.com/office/drawing/2014/main" id="{B229340F-974A-4ED5-B312-349DD091A79B}"/>
            </a:ext>
          </a:extLst>
        </xdr:cNvPr>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36847</xdr:rowOff>
    </xdr:from>
    <xdr:ext cx="405111" cy="259045"/>
    <xdr:sp macro="" textlink="">
      <xdr:nvSpPr>
        <xdr:cNvPr id="412" name="n_3aveValue【一般廃棄物処理施設】&#10;有形固定資産減価償却率">
          <a:extLst>
            <a:ext uri="{FF2B5EF4-FFF2-40B4-BE49-F238E27FC236}">
              <a16:creationId xmlns:a16="http://schemas.microsoft.com/office/drawing/2014/main" id="{666EFF07-AD90-4AA7-B5AD-EB0EEDBD9331}"/>
            </a:ext>
          </a:extLst>
        </xdr:cNvPr>
        <xdr:cNvSpPr txBox="1"/>
      </xdr:nvSpPr>
      <xdr:spPr>
        <a:xfrm>
          <a:off x="13500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93362</xdr:rowOff>
    </xdr:from>
    <xdr:ext cx="405111" cy="259045"/>
    <xdr:sp macro="" textlink="">
      <xdr:nvSpPr>
        <xdr:cNvPr id="413" name="n_1mainValue【一般廃棄物処理施設】&#10;有形固定資産減価償却率">
          <a:extLst>
            <a:ext uri="{FF2B5EF4-FFF2-40B4-BE49-F238E27FC236}">
              <a16:creationId xmlns:a16="http://schemas.microsoft.com/office/drawing/2014/main" id="{4BEF673D-CC11-4F3D-A2D3-409C526C172B}"/>
            </a:ext>
          </a:extLst>
        </xdr:cNvPr>
        <xdr:cNvSpPr txBox="1"/>
      </xdr:nvSpPr>
      <xdr:spPr>
        <a:xfrm>
          <a:off x="15266044" y="677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169562</xdr:rowOff>
    </xdr:from>
    <xdr:ext cx="405111" cy="259045"/>
    <xdr:sp macro="" textlink="">
      <xdr:nvSpPr>
        <xdr:cNvPr id="414" name="n_2mainValue【一般廃棄物処理施設】&#10;有形固定資産減価償却率">
          <a:extLst>
            <a:ext uri="{FF2B5EF4-FFF2-40B4-BE49-F238E27FC236}">
              <a16:creationId xmlns:a16="http://schemas.microsoft.com/office/drawing/2014/main" id="{B4B78113-A1ED-4DA0-8F18-67E3A52CCF5E}"/>
            </a:ext>
          </a:extLst>
        </xdr:cNvPr>
        <xdr:cNvSpPr txBox="1"/>
      </xdr:nvSpPr>
      <xdr:spPr>
        <a:xfrm>
          <a:off x="14389744" y="685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415" name="n_3mainValue【一般廃棄物処理施設】&#10;有形固定資産減価償却率">
          <a:extLst>
            <a:ext uri="{FF2B5EF4-FFF2-40B4-BE49-F238E27FC236}">
              <a16:creationId xmlns:a16="http://schemas.microsoft.com/office/drawing/2014/main" id="{43A4A2FF-B318-49F0-9DE8-6A3A97F7E352}"/>
            </a:ext>
          </a:extLst>
        </xdr:cNvPr>
        <xdr:cNvSpPr txBox="1"/>
      </xdr:nvSpPr>
      <xdr:spPr>
        <a:xfrm>
          <a:off x="13500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4354119A-62D4-4CFC-A882-4D8247D4935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BBF930B8-840D-40CB-9EF5-5A4F758C9E0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A432434E-8AF9-45B1-9E23-82895F136FB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2A9ED5DD-5C18-4003-B452-840A22B0C3E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C7FD1322-16EA-4C21-91D1-7619D21102D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495CCE39-67E8-4CF3-91EE-B37707EC913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F97914AF-9BCE-4541-8B95-71F532AE8F5B}"/>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76B55ADB-34C8-453C-B7A0-4B300FEA651D}"/>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4" name="テキスト ボックス 423">
          <a:extLst>
            <a:ext uri="{FF2B5EF4-FFF2-40B4-BE49-F238E27FC236}">
              <a16:creationId xmlns:a16="http://schemas.microsoft.com/office/drawing/2014/main" id="{3064DCD4-9017-4849-812B-56154865EADE}"/>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5" name="直線コネクタ 424">
          <a:extLst>
            <a:ext uri="{FF2B5EF4-FFF2-40B4-BE49-F238E27FC236}">
              <a16:creationId xmlns:a16="http://schemas.microsoft.com/office/drawing/2014/main" id="{F3F3B20E-A3E5-46DF-9EA4-6D6C01DDBD42}"/>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6" name="直線コネクタ 425">
          <a:extLst>
            <a:ext uri="{FF2B5EF4-FFF2-40B4-BE49-F238E27FC236}">
              <a16:creationId xmlns:a16="http://schemas.microsoft.com/office/drawing/2014/main" id="{D9A9E557-5CA0-4653-9936-857FBC09A99F}"/>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27" name="テキスト ボックス 426">
          <a:extLst>
            <a:ext uri="{FF2B5EF4-FFF2-40B4-BE49-F238E27FC236}">
              <a16:creationId xmlns:a16="http://schemas.microsoft.com/office/drawing/2014/main" id="{554801E7-C37A-4D6C-8899-2841E2A6ABFA}"/>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8" name="直線コネクタ 427">
          <a:extLst>
            <a:ext uri="{FF2B5EF4-FFF2-40B4-BE49-F238E27FC236}">
              <a16:creationId xmlns:a16="http://schemas.microsoft.com/office/drawing/2014/main" id="{41F254EB-F5B6-4D1F-9E16-796E5D47439A}"/>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29" name="テキスト ボックス 428">
          <a:extLst>
            <a:ext uri="{FF2B5EF4-FFF2-40B4-BE49-F238E27FC236}">
              <a16:creationId xmlns:a16="http://schemas.microsoft.com/office/drawing/2014/main" id="{AA23CAD2-0082-4D1B-85F5-121C090AF16A}"/>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0" name="直線コネクタ 429">
          <a:extLst>
            <a:ext uri="{FF2B5EF4-FFF2-40B4-BE49-F238E27FC236}">
              <a16:creationId xmlns:a16="http://schemas.microsoft.com/office/drawing/2014/main" id="{8BED5BAC-9EE9-4468-B3C5-8A9B883E5078}"/>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31" name="テキスト ボックス 430">
          <a:extLst>
            <a:ext uri="{FF2B5EF4-FFF2-40B4-BE49-F238E27FC236}">
              <a16:creationId xmlns:a16="http://schemas.microsoft.com/office/drawing/2014/main" id="{77B56AE8-EB3F-4268-9B58-7BE79378576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2" name="直線コネクタ 431">
          <a:extLst>
            <a:ext uri="{FF2B5EF4-FFF2-40B4-BE49-F238E27FC236}">
              <a16:creationId xmlns:a16="http://schemas.microsoft.com/office/drawing/2014/main" id="{E4E67D86-A1D9-4C4D-A69A-EA07FF63868B}"/>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33" name="テキスト ボックス 432">
          <a:extLst>
            <a:ext uri="{FF2B5EF4-FFF2-40B4-BE49-F238E27FC236}">
              <a16:creationId xmlns:a16="http://schemas.microsoft.com/office/drawing/2014/main" id="{2228AD2E-7589-4367-A8FE-D3F7A9C7C0F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4" name="直線コネクタ 433">
          <a:extLst>
            <a:ext uri="{FF2B5EF4-FFF2-40B4-BE49-F238E27FC236}">
              <a16:creationId xmlns:a16="http://schemas.microsoft.com/office/drawing/2014/main" id="{1A3607F7-8AF0-4C0D-B505-9C63B9243735}"/>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35" name="テキスト ボックス 434">
          <a:extLst>
            <a:ext uri="{FF2B5EF4-FFF2-40B4-BE49-F238E27FC236}">
              <a16:creationId xmlns:a16="http://schemas.microsoft.com/office/drawing/2014/main" id="{884D5726-C651-4BA7-9022-F1335397C4AA}"/>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6" name="直線コネクタ 435">
          <a:extLst>
            <a:ext uri="{FF2B5EF4-FFF2-40B4-BE49-F238E27FC236}">
              <a16:creationId xmlns:a16="http://schemas.microsoft.com/office/drawing/2014/main" id="{23D87741-5EF9-45AE-80A7-D0990B0C2A5A}"/>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37" name="テキスト ボックス 436">
          <a:extLst>
            <a:ext uri="{FF2B5EF4-FFF2-40B4-BE49-F238E27FC236}">
              <a16:creationId xmlns:a16="http://schemas.microsoft.com/office/drawing/2014/main" id="{D5352494-7EA9-4B19-B521-9D03C291E795}"/>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8" name="【一般廃棄物処理施設】&#10;一人当たり有形固定資産（償却資産）額グラフ枠">
          <a:extLst>
            <a:ext uri="{FF2B5EF4-FFF2-40B4-BE49-F238E27FC236}">
              <a16:creationId xmlns:a16="http://schemas.microsoft.com/office/drawing/2014/main" id="{E9AE9B09-B23B-4716-B351-9E3B9385138E}"/>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94168</xdr:rowOff>
    </xdr:from>
    <xdr:to>
      <xdr:col>116</xdr:col>
      <xdr:colOff>62864</xdr:colOff>
      <xdr:row>42</xdr:row>
      <xdr:rowOff>31947</xdr:rowOff>
    </xdr:to>
    <xdr:cxnSp macro="">
      <xdr:nvCxnSpPr>
        <xdr:cNvPr id="439" name="直線コネクタ 438">
          <a:extLst>
            <a:ext uri="{FF2B5EF4-FFF2-40B4-BE49-F238E27FC236}">
              <a16:creationId xmlns:a16="http://schemas.microsoft.com/office/drawing/2014/main" id="{0721D57C-9514-43C2-B3FD-7BF4A930D081}"/>
            </a:ext>
          </a:extLst>
        </xdr:cNvPr>
        <xdr:cNvCxnSpPr/>
      </xdr:nvCxnSpPr>
      <xdr:spPr>
        <a:xfrm flipV="1">
          <a:off x="22160864" y="5752018"/>
          <a:ext cx="0" cy="1480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35774</xdr:rowOff>
    </xdr:from>
    <xdr:ext cx="469744" cy="259045"/>
    <xdr:sp macro="" textlink="">
      <xdr:nvSpPr>
        <xdr:cNvPr id="440" name="【一般廃棄物処理施設】&#10;一人当たり有形固定資産（償却資産）額最小値テキスト">
          <a:extLst>
            <a:ext uri="{FF2B5EF4-FFF2-40B4-BE49-F238E27FC236}">
              <a16:creationId xmlns:a16="http://schemas.microsoft.com/office/drawing/2014/main" id="{114EE6D5-5AA3-4AEE-903C-E6112BEA83FD}"/>
            </a:ext>
          </a:extLst>
        </xdr:cNvPr>
        <xdr:cNvSpPr txBox="1"/>
      </xdr:nvSpPr>
      <xdr:spPr>
        <a:xfrm>
          <a:off x="22199600" y="723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31947</xdr:rowOff>
    </xdr:from>
    <xdr:to>
      <xdr:col>116</xdr:col>
      <xdr:colOff>152400</xdr:colOff>
      <xdr:row>42</xdr:row>
      <xdr:rowOff>31947</xdr:rowOff>
    </xdr:to>
    <xdr:cxnSp macro="">
      <xdr:nvCxnSpPr>
        <xdr:cNvPr id="441" name="直線コネクタ 440">
          <a:extLst>
            <a:ext uri="{FF2B5EF4-FFF2-40B4-BE49-F238E27FC236}">
              <a16:creationId xmlns:a16="http://schemas.microsoft.com/office/drawing/2014/main" id="{28EF7888-A08C-481A-8B42-2D10A50AF3C8}"/>
            </a:ext>
          </a:extLst>
        </xdr:cNvPr>
        <xdr:cNvCxnSpPr/>
      </xdr:nvCxnSpPr>
      <xdr:spPr>
        <a:xfrm>
          <a:off x="22072600" y="723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40845</xdr:rowOff>
    </xdr:from>
    <xdr:ext cx="599010" cy="259045"/>
    <xdr:sp macro="" textlink="">
      <xdr:nvSpPr>
        <xdr:cNvPr id="442" name="【一般廃棄物処理施設】&#10;一人当たり有形固定資産（償却資産）額最大値テキスト">
          <a:extLst>
            <a:ext uri="{FF2B5EF4-FFF2-40B4-BE49-F238E27FC236}">
              <a16:creationId xmlns:a16="http://schemas.microsoft.com/office/drawing/2014/main" id="{EA9D26E3-4312-4181-A979-F5128B31A0F1}"/>
            </a:ext>
          </a:extLst>
        </xdr:cNvPr>
        <xdr:cNvSpPr txBox="1"/>
      </xdr:nvSpPr>
      <xdr:spPr>
        <a:xfrm>
          <a:off x="22199600" y="5527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94168</xdr:rowOff>
    </xdr:from>
    <xdr:to>
      <xdr:col>116</xdr:col>
      <xdr:colOff>152400</xdr:colOff>
      <xdr:row>33</xdr:row>
      <xdr:rowOff>94168</xdr:rowOff>
    </xdr:to>
    <xdr:cxnSp macro="">
      <xdr:nvCxnSpPr>
        <xdr:cNvPr id="443" name="直線コネクタ 442">
          <a:extLst>
            <a:ext uri="{FF2B5EF4-FFF2-40B4-BE49-F238E27FC236}">
              <a16:creationId xmlns:a16="http://schemas.microsoft.com/office/drawing/2014/main" id="{38F470BC-66A7-4491-AB28-EA4BDB361A34}"/>
            </a:ext>
          </a:extLst>
        </xdr:cNvPr>
        <xdr:cNvCxnSpPr/>
      </xdr:nvCxnSpPr>
      <xdr:spPr>
        <a:xfrm>
          <a:off x="22072600" y="5752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107389</xdr:rowOff>
    </xdr:from>
    <xdr:ext cx="599010" cy="259045"/>
    <xdr:sp macro="" textlink="">
      <xdr:nvSpPr>
        <xdr:cNvPr id="444" name="【一般廃棄物処理施設】&#10;一人当たり有形固定資産（償却資産）額平均値テキスト">
          <a:extLst>
            <a:ext uri="{FF2B5EF4-FFF2-40B4-BE49-F238E27FC236}">
              <a16:creationId xmlns:a16="http://schemas.microsoft.com/office/drawing/2014/main" id="{71EFD289-45DF-4133-886D-880CF13D1B28}"/>
            </a:ext>
          </a:extLst>
        </xdr:cNvPr>
        <xdr:cNvSpPr txBox="1"/>
      </xdr:nvSpPr>
      <xdr:spPr>
        <a:xfrm>
          <a:off x="22199600" y="66224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84512</xdr:rowOff>
    </xdr:from>
    <xdr:to>
      <xdr:col>116</xdr:col>
      <xdr:colOff>114300</xdr:colOff>
      <xdr:row>40</xdr:row>
      <xdr:rowOff>14662</xdr:rowOff>
    </xdr:to>
    <xdr:sp macro="" textlink="">
      <xdr:nvSpPr>
        <xdr:cNvPr id="445" name="フローチャート: 判断 444">
          <a:extLst>
            <a:ext uri="{FF2B5EF4-FFF2-40B4-BE49-F238E27FC236}">
              <a16:creationId xmlns:a16="http://schemas.microsoft.com/office/drawing/2014/main" id="{CB018BA0-C451-4F50-A210-AA68C6474A66}"/>
            </a:ext>
          </a:extLst>
        </xdr:cNvPr>
        <xdr:cNvSpPr/>
      </xdr:nvSpPr>
      <xdr:spPr>
        <a:xfrm>
          <a:off x="22110700" y="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19704</xdr:rowOff>
    </xdr:from>
    <xdr:to>
      <xdr:col>112</xdr:col>
      <xdr:colOff>38100</xdr:colOff>
      <xdr:row>39</xdr:row>
      <xdr:rowOff>121304</xdr:rowOff>
    </xdr:to>
    <xdr:sp macro="" textlink="">
      <xdr:nvSpPr>
        <xdr:cNvPr id="446" name="フローチャート: 判断 445">
          <a:extLst>
            <a:ext uri="{FF2B5EF4-FFF2-40B4-BE49-F238E27FC236}">
              <a16:creationId xmlns:a16="http://schemas.microsoft.com/office/drawing/2014/main" id="{6E5A3B51-4A2C-4EBE-AD1E-3919D427DF16}"/>
            </a:ext>
          </a:extLst>
        </xdr:cNvPr>
        <xdr:cNvSpPr/>
      </xdr:nvSpPr>
      <xdr:spPr>
        <a:xfrm>
          <a:off x="21272500" y="670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171110</xdr:rowOff>
    </xdr:from>
    <xdr:to>
      <xdr:col>107</xdr:col>
      <xdr:colOff>101600</xdr:colOff>
      <xdr:row>39</xdr:row>
      <xdr:rowOff>101260</xdr:rowOff>
    </xdr:to>
    <xdr:sp macro="" textlink="">
      <xdr:nvSpPr>
        <xdr:cNvPr id="447" name="フローチャート: 判断 446">
          <a:extLst>
            <a:ext uri="{FF2B5EF4-FFF2-40B4-BE49-F238E27FC236}">
              <a16:creationId xmlns:a16="http://schemas.microsoft.com/office/drawing/2014/main" id="{3C1E5E98-564C-40C0-A511-7A09434F136E}"/>
            </a:ext>
          </a:extLst>
        </xdr:cNvPr>
        <xdr:cNvSpPr/>
      </xdr:nvSpPr>
      <xdr:spPr>
        <a:xfrm>
          <a:off x="20383500" y="668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82120</xdr:rowOff>
    </xdr:from>
    <xdr:to>
      <xdr:col>102</xdr:col>
      <xdr:colOff>165100</xdr:colOff>
      <xdr:row>40</xdr:row>
      <xdr:rowOff>12270</xdr:rowOff>
    </xdr:to>
    <xdr:sp macro="" textlink="">
      <xdr:nvSpPr>
        <xdr:cNvPr id="448" name="フローチャート: 判断 447">
          <a:extLst>
            <a:ext uri="{FF2B5EF4-FFF2-40B4-BE49-F238E27FC236}">
              <a16:creationId xmlns:a16="http://schemas.microsoft.com/office/drawing/2014/main" id="{150002A6-BD16-4004-A378-4019B977425B}"/>
            </a:ext>
          </a:extLst>
        </xdr:cNvPr>
        <xdr:cNvSpPr/>
      </xdr:nvSpPr>
      <xdr:spPr>
        <a:xfrm>
          <a:off x="19494500" y="6768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9" name="テキスト ボックス 448">
          <a:extLst>
            <a:ext uri="{FF2B5EF4-FFF2-40B4-BE49-F238E27FC236}">
              <a16:creationId xmlns:a16="http://schemas.microsoft.com/office/drawing/2014/main" id="{D34418B8-BDFE-497E-8D38-8A660A99583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0" name="テキスト ボックス 449">
          <a:extLst>
            <a:ext uri="{FF2B5EF4-FFF2-40B4-BE49-F238E27FC236}">
              <a16:creationId xmlns:a16="http://schemas.microsoft.com/office/drawing/2014/main" id="{BA81A853-43AF-44DC-8B2E-94C637E9E2DF}"/>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1" name="テキスト ボックス 450">
          <a:extLst>
            <a:ext uri="{FF2B5EF4-FFF2-40B4-BE49-F238E27FC236}">
              <a16:creationId xmlns:a16="http://schemas.microsoft.com/office/drawing/2014/main" id="{092115F3-21A9-44E4-97F6-E4ADEB92355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2" name="テキスト ボックス 451">
          <a:extLst>
            <a:ext uri="{FF2B5EF4-FFF2-40B4-BE49-F238E27FC236}">
              <a16:creationId xmlns:a16="http://schemas.microsoft.com/office/drawing/2014/main" id="{B39D99D6-3B15-48B1-8826-E2D3AB6ED7F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3" name="テキスト ボックス 452">
          <a:extLst>
            <a:ext uri="{FF2B5EF4-FFF2-40B4-BE49-F238E27FC236}">
              <a16:creationId xmlns:a16="http://schemas.microsoft.com/office/drawing/2014/main" id="{5EBFFA05-318C-4E81-9103-868BD4C0BCDA}"/>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70034</xdr:rowOff>
    </xdr:from>
    <xdr:to>
      <xdr:col>116</xdr:col>
      <xdr:colOff>114300</xdr:colOff>
      <xdr:row>41</xdr:row>
      <xdr:rowOff>184</xdr:rowOff>
    </xdr:to>
    <xdr:sp macro="" textlink="">
      <xdr:nvSpPr>
        <xdr:cNvPr id="454" name="楕円 453">
          <a:extLst>
            <a:ext uri="{FF2B5EF4-FFF2-40B4-BE49-F238E27FC236}">
              <a16:creationId xmlns:a16="http://schemas.microsoft.com/office/drawing/2014/main" id="{9FE8E999-81FC-4424-BC0B-E94B06BA9C37}"/>
            </a:ext>
          </a:extLst>
        </xdr:cNvPr>
        <xdr:cNvSpPr/>
      </xdr:nvSpPr>
      <xdr:spPr>
        <a:xfrm>
          <a:off x="22110700" y="69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48461</xdr:rowOff>
    </xdr:from>
    <xdr:ext cx="534377" cy="259045"/>
    <xdr:sp macro="" textlink="">
      <xdr:nvSpPr>
        <xdr:cNvPr id="455" name="【一般廃棄物処理施設】&#10;一人当たり有形固定資産（償却資産）額該当値テキスト">
          <a:extLst>
            <a:ext uri="{FF2B5EF4-FFF2-40B4-BE49-F238E27FC236}">
              <a16:creationId xmlns:a16="http://schemas.microsoft.com/office/drawing/2014/main" id="{69935C43-ED48-401B-A99E-2E676EEB4604}"/>
            </a:ext>
          </a:extLst>
        </xdr:cNvPr>
        <xdr:cNvSpPr txBox="1"/>
      </xdr:nvSpPr>
      <xdr:spPr>
        <a:xfrm>
          <a:off x="22199600" y="690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42221</xdr:rowOff>
    </xdr:from>
    <xdr:to>
      <xdr:col>112</xdr:col>
      <xdr:colOff>38100</xdr:colOff>
      <xdr:row>39</xdr:row>
      <xdr:rowOff>143821</xdr:rowOff>
    </xdr:to>
    <xdr:sp macro="" textlink="">
      <xdr:nvSpPr>
        <xdr:cNvPr id="456" name="楕円 455">
          <a:extLst>
            <a:ext uri="{FF2B5EF4-FFF2-40B4-BE49-F238E27FC236}">
              <a16:creationId xmlns:a16="http://schemas.microsoft.com/office/drawing/2014/main" id="{3FE208B5-D404-49A4-88C4-6AF20F4E1C66}"/>
            </a:ext>
          </a:extLst>
        </xdr:cNvPr>
        <xdr:cNvSpPr/>
      </xdr:nvSpPr>
      <xdr:spPr>
        <a:xfrm>
          <a:off x="21272500" y="672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93021</xdr:rowOff>
    </xdr:from>
    <xdr:to>
      <xdr:col>116</xdr:col>
      <xdr:colOff>63500</xdr:colOff>
      <xdr:row>40</xdr:row>
      <xdr:rowOff>120834</xdr:rowOff>
    </xdr:to>
    <xdr:cxnSp macro="">
      <xdr:nvCxnSpPr>
        <xdr:cNvPr id="457" name="直線コネクタ 456">
          <a:extLst>
            <a:ext uri="{FF2B5EF4-FFF2-40B4-BE49-F238E27FC236}">
              <a16:creationId xmlns:a16="http://schemas.microsoft.com/office/drawing/2014/main" id="{5BBC8228-F71A-4F6B-AD3A-22300F6AA38F}"/>
            </a:ext>
          </a:extLst>
        </xdr:cNvPr>
        <xdr:cNvCxnSpPr/>
      </xdr:nvCxnSpPr>
      <xdr:spPr>
        <a:xfrm>
          <a:off x="21323300" y="6779571"/>
          <a:ext cx="838200" cy="199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16028</xdr:rowOff>
    </xdr:from>
    <xdr:to>
      <xdr:col>107</xdr:col>
      <xdr:colOff>101600</xdr:colOff>
      <xdr:row>39</xdr:row>
      <xdr:rowOff>117628</xdr:rowOff>
    </xdr:to>
    <xdr:sp macro="" textlink="">
      <xdr:nvSpPr>
        <xdr:cNvPr id="458" name="楕円 457">
          <a:extLst>
            <a:ext uri="{FF2B5EF4-FFF2-40B4-BE49-F238E27FC236}">
              <a16:creationId xmlns:a16="http://schemas.microsoft.com/office/drawing/2014/main" id="{C3B69344-7337-42E6-A3E6-DA65CB58FB35}"/>
            </a:ext>
          </a:extLst>
        </xdr:cNvPr>
        <xdr:cNvSpPr/>
      </xdr:nvSpPr>
      <xdr:spPr>
        <a:xfrm>
          <a:off x="20383500" y="67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66828</xdr:rowOff>
    </xdr:from>
    <xdr:to>
      <xdr:col>111</xdr:col>
      <xdr:colOff>177800</xdr:colOff>
      <xdr:row>39</xdr:row>
      <xdr:rowOff>93021</xdr:rowOff>
    </xdr:to>
    <xdr:cxnSp macro="">
      <xdr:nvCxnSpPr>
        <xdr:cNvPr id="459" name="直線コネクタ 458">
          <a:extLst>
            <a:ext uri="{FF2B5EF4-FFF2-40B4-BE49-F238E27FC236}">
              <a16:creationId xmlns:a16="http://schemas.microsoft.com/office/drawing/2014/main" id="{0F6BC718-D4DD-4F5E-88B4-77FB0B89E677}"/>
            </a:ext>
          </a:extLst>
        </xdr:cNvPr>
        <xdr:cNvCxnSpPr/>
      </xdr:nvCxnSpPr>
      <xdr:spPr>
        <a:xfrm>
          <a:off x="20434300" y="6753378"/>
          <a:ext cx="889000" cy="2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21041</xdr:rowOff>
    </xdr:from>
    <xdr:to>
      <xdr:col>102</xdr:col>
      <xdr:colOff>165100</xdr:colOff>
      <xdr:row>39</xdr:row>
      <xdr:rowOff>122641</xdr:rowOff>
    </xdr:to>
    <xdr:sp macro="" textlink="">
      <xdr:nvSpPr>
        <xdr:cNvPr id="460" name="楕円 459">
          <a:extLst>
            <a:ext uri="{FF2B5EF4-FFF2-40B4-BE49-F238E27FC236}">
              <a16:creationId xmlns:a16="http://schemas.microsoft.com/office/drawing/2014/main" id="{5A741769-BFBF-4F0E-86CD-DB55FB990506}"/>
            </a:ext>
          </a:extLst>
        </xdr:cNvPr>
        <xdr:cNvSpPr/>
      </xdr:nvSpPr>
      <xdr:spPr>
        <a:xfrm>
          <a:off x="19494500" y="670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66828</xdr:rowOff>
    </xdr:from>
    <xdr:to>
      <xdr:col>107</xdr:col>
      <xdr:colOff>50800</xdr:colOff>
      <xdr:row>39</xdr:row>
      <xdr:rowOff>71841</xdr:rowOff>
    </xdr:to>
    <xdr:cxnSp macro="">
      <xdr:nvCxnSpPr>
        <xdr:cNvPr id="461" name="直線コネクタ 460">
          <a:extLst>
            <a:ext uri="{FF2B5EF4-FFF2-40B4-BE49-F238E27FC236}">
              <a16:creationId xmlns:a16="http://schemas.microsoft.com/office/drawing/2014/main" id="{15AC748D-8210-4B09-99F6-A584F945F876}"/>
            </a:ext>
          </a:extLst>
        </xdr:cNvPr>
        <xdr:cNvCxnSpPr/>
      </xdr:nvCxnSpPr>
      <xdr:spPr>
        <a:xfrm flipV="1">
          <a:off x="19545300" y="6753378"/>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137831</xdr:rowOff>
    </xdr:from>
    <xdr:ext cx="599010" cy="259045"/>
    <xdr:sp macro="" textlink="">
      <xdr:nvSpPr>
        <xdr:cNvPr id="462" name="n_1aveValue【一般廃棄物処理施設】&#10;一人当たり有形固定資産（償却資産）額">
          <a:extLst>
            <a:ext uri="{FF2B5EF4-FFF2-40B4-BE49-F238E27FC236}">
              <a16:creationId xmlns:a16="http://schemas.microsoft.com/office/drawing/2014/main" id="{39B65981-C295-4944-B0C6-9A834963D924}"/>
            </a:ext>
          </a:extLst>
        </xdr:cNvPr>
        <xdr:cNvSpPr txBox="1"/>
      </xdr:nvSpPr>
      <xdr:spPr>
        <a:xfrm>
          <a:off x="21011095" y="648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117787</xdr:rowOff>
    </xdr:from>
    <xdr:ext cx="599010" cy="259045"/>
    <xdr:sp macro="" textlink="">
      <xdr:nvSpPr>
        <xdr:cNvPr id="463" name="n_2aveValue【一般廃棄物処理施設】&#10;一人当たり有形固定資産（償却資産）額">
          <a:extLst>
            <a:ext uri="{FF2B5EF4-FFF2-40B4-BE49-F238E27FC236}">
              <a16:creationId xmlns:a16="http://schemas.microsoft.com/office/drawing/2014/main" id="{AB9ADEF1-6BED-4BE0-A5F5-CF0EC85A1DA4}"/>
            </a:ext>
          </a:extLst>
        </xdr:cNvPr>
        <xdr:cNvSpPr txBox="1"/>
      </xdr:nvSpPr>
      <xdr:spPr>
        <a:xfrm>
          <a:off x="20134795" y="6461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3397</xdr:rowOff>
    </xdr:from>
    <xdr:ext cx="599010" cy="259045"/>
    <xdr:sp macro="" textlink="">
      <xdr:nvSpPr>
        <xdr:cNvPr id="464" name="n_3aveValue【一般廃棄物処理施設】&#10;一人当たり有形固定資産（償却資産）額">
          <a:extLst>
            <a:ext uri="{FF2B5EF4-FFF2-40B4-BE49-F238E27FC236}">
              <a16:creationId xmlns:a16="http://schemas.microsoft.com/office/drawing/2014/main" id="{1CDE5CF4-DC5D-44BE-85BF-5978924353DE}"/>
            </a:ext>
          </a:extLst>
        </xdr:cNvPr>
        <xdr:cNvSpPr txBox="1"/>
      </xdr:nvSpPr>
      <xdr:spPr>
        <a:xfrm>
          <a:off x="19245795" y="68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134948</xdr:rowOff>
    </xdr:from>
    <xdr:ext cx="599010" cy="259045"/>
    <xdr:sp macro="" textlink="">
      <xdr:nvSpPr>
        <xdr:cNvPr id="465" name="n_1mainValue【一般廃棄物処理施設】&#10;一人当たり有形固定資産（償却資産）額">
          <a:extLst>
            <a:ext uri="{FF2B5EF4-FFF2-40B4-BE49-F238E27FC236}">
              <a16:creationId xmlns:a16="http://schemas.microsoft.com/office/drawing/2014/main" id="{3A4AF9AA-8B7B-4E0A-905C-5D49A2D797EC}"/>
            </a:ext>
          </a:extLst>
        </xdr:cNvPr>
        <xdr:cNvSpPr txBox="1"/>
      </xdr:nvSpPr>
      <xdr:spPr>
        <a:xfrm>
          <a:off x="21011095" y="6821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108755</xdr:rowOff>
    </xdr:from>
    <xdr:ext cx="599010" cy="259045"/>
    <xdr:sp macro="" textlink="">
      <xdr:nvSpPr>
        <xdr:cNvPr id="466" name="n_2mainValue【一般廃棄物処理施設】&#10;一人当たり有形固定資産（償却資産）額">
          <a:extLst>
            <a:ext uri="{FF2B5EF4-FFF2-40B4-BE49-F238E27FC236}">
              <a16:creationId xmlns:a16="http://schemas.microsoft.com/office/drawing/2014/main" id="{B33E3D1E-16C4-48CC-A684-A8B179943625}"/>
            </a:ext>
          </a:extLst>
        </xdr:cNvPr>
        <xdr:cNvSpPr txBox="1"/>
      </xdr:nvSpPr>
      <xdr:spPr>
        <a:xfrm>
          <a:off x="20134795" y="679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139168</xdr:rowOff>
    </xdr:from>
    <xdr:ext cx="599010" cy="259045"/>
    <xdr:sp macro="" textlink="">
      <xdr:nvSpPr>
        <xdr:cNvPr id="467" name="n_3mainValue【一般廃棄物処理施設】&#10;一人当たり有形固定資産（償却資産）額">
          <a:extLst>
            <a:ext uri="{FF2B5EF4-FFF2-40B4-BE49-F238E27FC236}">
              <a16:creationId xmlns:a16="http://schemas.microsoft.com/office/drawing/2014/main" id="{781113E8-1068-4F0E-B89A-3DCFE9372842}"/>
            </a:ext>
          </a:extLst>
        </xdr:cNvPr>
        <xdr:cNvSpPr txBox="1"/>
      </xdr:nvSpPr>
      <xdr:spPr>
        <a:xfrm>
          <a:off x="19245795" y="648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8" name="正方形/長方形 467">
          <a:extLst>
            <a:ext uri="{FF2B5EF4-FFF2-40B4-BE49-F238E27FC236}">
              <a16:creationId xmlns:a16="http://schemas.microsoft.com/office/drawing/2014/main" id="{519B2105-61AD-4F97-BDE3-E39E6A6D6F8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9" name="正方形/長方形 468">
          <a:extLst>
            <a:ext uri="{FF2B5EF4-FFF2-40B4-BE49-F238E27FC236}">
              <a16:creationId xmlns:a16="http://schemas.microsoft.com/office/drawing/2014/main" id="{F90177FC-8F6D-4485-83C9-FBF43D71D9D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0" name="正方形/長方形 469">
          <a:extLst>
            <a:ext uri="{FF2B5EF4-FFF2-40B4-BE49-F238E27FC236}">
              <a16:creationId xmlns:a16="http://schemas.microsoft.com/office/drawing/2014/main" id="{5289F683-20CD-429B-A0A7-B597057D1339}"/>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1" name="正方形/長方形 470">
          <a:extLst>
            <a:ext uri="{FF2B5EF4-FFF2-40B4-BE49-F238E27FC236}">
              <a16:creationId xmlns:a16="http://schemas.microsoft.com/office/drawing/2014/main" id="{D1BFAF59-731D-44D6-AE0A-C0539CE1510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2" name="正方形/長方形 471">
          <a:extLst>
            <a:ext uri="{FF2B5EF4-FFF2-40B4-BE49-F238E27FC236}">
              <a16:creationId xmlns:a16="http://schemas.microsoft.com/office/drawing/2014/main" id="{771C502C-1556-44DD-87BB-6D0893A66939}"/>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3" name="正方形/長方形 472">
          <a:extLst>
            <a:ext uri="{FF2B5EF4-FFF2-40B4-BE49-F238E27FC236}">
              <a16:creationId xmlns:a16="http://schemas.microsoft.com/office/drawing/2014/main" id="{C7BF9527-53E6-49DC-8D27-94915F331CC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4" name="正方形/長方形 473">
          <a:extLst>
            <a:ext uri="{FF2B5EF4-FFF2-40B4-BE49-F238E27FC236}">
              <a16:creationId xmlns:a16="http://schemas.microsoft.com/office/drawing/2014/main" id="{4C2B83E8-41F2-475B-A2BE-41926256852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C2BAC008-26DA-4664-A42F-011FD810170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F5DC10E4-FD7E-49C5-8DEE-4739F6DC803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585BEBF3-B8BD-483D-AA0E-1489562BB0A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78" name="テキスト ボックス 477">
          <a:extLst>
            <a:ext uri="{FF2B5EF4-FFF2-40B4-BE49-F238E27FC236}">
              <a16:creationId xmlns:a16="http://schemas.microsoft.com/office/drawing/2014/main" id="{0B275CE7-ADC1-4F39-ABF1-17906771E294}"/>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9" name="直線コネクタ 478">
          <a:extLst>
            <a:ext uri="{FF2B5EF4-FFF2-40B4-BE49-F238E27FC236}">
              <a16:creationId xmlns:a16="http://schemas.microsoft.com/office/drawing/2014/main" id="{8D4EC9AA-844E-4C6B-95FF-0ECC5816254F}"/>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80" name="テキスト ボックス 479">
          <a:extLst>
            <a:ext uri="{FF2B5EF4-FFF2-40B4-BE49-F238E27FC236}">
              <a16:creationId xmlns:a16="http://schemas.microsoft.com/office/drawing/2014/main" id="{E4804CE1-EFE0-42D4-86A3-6B277412C80B}"/>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81" name="直線コネクタ 480">
          <a:extLst>
            <a:ext uri="{FF2B5EF4-FFF2-40B4-BE49-F238E27FC236}">
              <a16:creationId xmlns:a16="http://schemas.microsoft.com/office/drawing/2014/main" id="{B99ED0A1-5FC1-4FEB-86A9-B18D20B3C4C9}"/>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82" name="テキスト ボックス 481">
          <a:extLst>
            <a:ext uri="{FF2B5EF4-FFF2-40B4-BE49-F238E27FC236}">
              <a16:creationId xmlns:a16="http://schemas.microsoft.com/office/drawing/2014/main" id="{9A787A2F-40D7-43F1-A3EF-6982FE9D6C24}"/>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83" name="直線コネクタ 482">
          <a:extLst>
            <a:ext uri="{FF2B5EF4-FFF2-40B4-BE49-F238E27FC236}">
              <a16:creationId xmlns:a16="http://schemas.microsoft.com/office/drawing/2014/main" id="{21EC2AFB-01DD-4F0A-A24B-36F5D9EC11E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84" name="テキスト ボックス 483">
          <a:extLst>
            <a:ext uri="{FF2B5EF4-FFF2-40B4-BE49-F238E27FC236}">
              <a16:creationId xmlns:a16="http://schemas.microsoft.com/office/drawing/2014/main" id="{7E056CB9-5AA9-4A1F-8E5A-C34A91A0755C}"/>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85" name="直線コネクタ 484">
          <a:extLst>
            <a:ext uri="{FF2B5EF4-FFF2-40B4-BE49-F238E27FC236}">
              <a16:creationId xmlns:a16="http://schemas.microsoft.com/office/drawing/2014/main" id="{BAB4F86C-6102-4B37-A591-BB851D055D8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86" name="テキスト ボックス 485">
          <a:extLst>
            <a:ext uri="{FF2B5EF4-FFF2-40B4-BE49-F238E27FC236}">
              <a16:creationId xmlns:a16="http://schemas.microsoft.com/office/drawing/2014/main" id="{77D9765B-B8A8-445B-845A-2F89A2C5DBA7}"/>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7" name="直線コネクタ 486">
          <a:extLst>
            <a:ext uri="{FF2B5EF4-FFF2-40B4-BE49-F238E27FC236}">
              <a16:creationId xmlns:a16="http://schemas.microsoft.com/office/drawing/2014/main" id="{34ED8471-9E69-4355-9F6C-972A2454B7B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88" name="テキスト ボックス 487">
          <a:extLst>
            <a:ext uri="{FF2B5EF4-FFF2-40B4-BE49-F238E27FC236}">
              <a16:creationId xmlns:a16="http://schemas.microsoft.com/office/drawing/2014/main" id="{77B90E4C-38B2-424B-90B9-B88A169247F9}"/>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9" name="【保健センター・保健所】&#10;有形固定資産減価償却率グラフ枠">
          <a:extLst>
            <a:ext uri="{FF2B5EF4-FFF2-40B4-BE49-F238E27FC236}">
              <a16:creationId xmlns:a16="http://schemas.microsoft.com/office/drawing/2014/main" id="{1169B6F2-A779-488A-AA08-5F32DA055D0E}"/>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134874</xdr:rowOff>
    </xdr:from>
    <xdr:to>
      <xdr:col>85</xdr:col>
      <xdr:colOff>126364</xdr:colOff>
      <xdr:row>62</xdr:row>
      <xdr:rowOff>112014</xdr:rowOff>
    </xdr:to>
    <xdr:cxnSp macro="">
      <xdr:nvCxnSpPr>
        <xdr:cNvPr id="490" name="直線コネクタ 489">
          <a:extLst>
            <a:ext uri="{FF2B5EF4-FFF2-40B4-BE49-F238E27FC236}">
              <a16:creationId xmlns:a16="http://schemas.microsoft.com/office/drawing/2014/main" id="{078B6131-B00F-4726-88E2-74309F2EFEF4}"/>
            </a:ext>
          </a:extLst>
        </xdr:cNvPr>
        <xdr:cNvCxnSpPr/>
      </xdr:nvCxnSpPr>
      <xdr:spPr>
        <a:xfrm flipV="1">
          <a:off x="16318864" y="9564624"/>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115841</xdr:rowOff>
    </xdr:from>
    <xdr:ext cx="405111" cy="259045"/>
    <xdr:sp macro="" textlink="">
      <xdr:nvSpPr>
        <xdr:cNvPr id="491" name="【保健センター・保健所】&#10;有形固定資産減価償却率最小値テキスト">
          <a:extLst>
            <a:ext uri="{FF2B5EF4-FFF2-40B4-BE49-F238E27FC236}">
              <a16:creationId xmlns:a16="http://schemas.microsoft.com/office/drawing/2014/main" id="{90CC402D-06C3-490C-B4A9-6DE272C2EBCB}"/>
            </a:ext>
          </a:extLst>
        </xdr:cNvPr>
        <xdr:cNvSpPr txBox="1"/>
      </xdr:nvSpPr>
      <xdr:spPr>
        <a:xfrm>
          <a:off x="16357600" y="10745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112014</xdr:rowOff>
    </xdr:from>
    <xdr:to>
      <xdr:col>86</xdr:col>
      <xdr:colOff>25400</xdr:colOff>
      <xdr:row>62</xdr:row>
      <xdr:rowOff>112014</xdr:rowOff>
    </xdr:to>
    <xdr:cxnSp macro="">
      <xdr:nvCxnSpPr>
        <xdr:cNvPr id="492" name="直線コネクタ 491">
          <a:extLst>
            <a:ext uri="{FF2B5EF4-FFF2-40B4-BE49-F238E27FC236}">
              <a16:creationId xmlns:a16="http://schemas.microsoft.com/office/drawing/2014/main" id="{9E80A0BB-A873-4C36-9178-6A2D62764B66}"/>
            </a:ext>
          </a:extLst>
        </xdr:cNvPr>
        <xdr:cNvCxnSpPr/>
      </xdr:nvCxnSpPr>
      <xdr:spPr>
        <a:xfrm>
          <a:off x="16230600" y="10741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81551</xdr:rowOff>
    </xdr:from>
    <xdr:ext cx="405111" cy="259045"/>
    <xdr:sp macro="" textlink="">
      <xdr:nvSpPr>
        <xdr:cNvPr id="493" name="【保健センター・保健所】&#10;有形固定資産減価償却率最大値テキスト">
          <a:extLst>
            <a:ext uri="{FF2B5EF4-FFF2-40B4-BE49-F238E27FC236}">
              <a16:creationId xmlns:a16="http://schemas.microsoft.com/office/drawing/2014/main" id="{F1A43360-BF24-4BA8-A12F-72BE8A103C75}"/>
            </a:ext>
          </a:extLst>
        </xdr:cNvPr>
        <xdr:cNvSpPr txBox="1"/>
      </xdr:nvSpPr>
      <xdr:spPr>
        <a:xfrm>
          <a:off x="16357600" y="933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134874</xdr:rowOff>
    </xdr:from>
    <xdr:to>
      <xdr:col>86</xdr:col>
      <xdr:colOff>25400</xdr:colOff>
      <xdr:row>55</xdr:row>
      <xdr:rowOff>134874</xdr:rowOff>
    </xdr:to>
    <xdr:cxnSp macro="">
      <xdr:nvCxnSpPr>
        <xdr:cNvPr id="494" name="直線コネクタ 493">
          <a:extLst>
            <a:ext uri="{FF2B5EF4-FFF2-40B4-BE49-F238E27FC236}">
              <a16:creationId xmlns:a16="http://schemas.microsoft.com/office/drawing/2014/main" id="{1717C6ED-A075-480D-9C7C-DAB29CA4F47B}"/>
            </a:ext>
          </a:extLst>
        </xdr:cNvPr>
        <xdr:cNvCxnSpPr/>
      </xdr:nvCxnSpPr>
      <xdr:spPr>
        <a:xfrm>
          <a:off x="16230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151655</xdr:rowOff>
    </xdr:from>
    <xdr:ext cx="405111" cy="259045"/>
    <xdr:sp macro="" textlink="">
      <xdr:nvSpPr>
        <xdr:cNvPr id="495" name="【保健センター・保健所】&#10;有形固定資産減価償却率平均値テキスト">
          <a:extLst>
            <a:ext uri="{FF2B5EF4-FFF2-40B4-BE49-F238E27FC236}">
              <a16:creationId xmlns:a16="http://schemas.microsoft.com/office/drawing/2014/main" id="{2CCF32EC-9F75-4726-805F-CAC4271C33DC}"/>
            </a:ext>
          </a:extLst>
        </xdr:cNvPr>
        <xdr:cNvSpPr txBox="1"/>
      </xdr:nvSpPr>
      <xdr:spPr>
        <a:xfrm>
          <a:off x="16357600" y="1009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1778</xdr:rowOff>
    </xdr:from>
    <xdr:to>
      <xdr:col>85</xdr:col>
      <xdr:colOff>177800</xdr:colOff>
      <xdr:row>59</xdr:row>
      <xdr:rowOff>103378</xdr:rowOff>
    </xdr:to>
    <xdr:sp macro="" textlink="">
      <xdr:nvSpPr>
        <xdr:cNvPr id="496" name="フローチャート: 判断 495">
          <a:extLst>
            <a:ext uri="{FF2B5EF4-FFF2-40B4-BE49-F238E27FC236}">
              <a16:creationId xmlns:a16="http://schemas.microsoft.com/office/drawing/2014/main" id="{B128044F-67A8-4CF6-9E8E-89C8CC51A107}"/>
            </a:ext>
          </a:extLst>
        </xdr:cNvPr>
        <xdr:cNvSpPr/>
      </xdr:nvSpPr>
      <xdr:spPr>
        <a:xfrm>
          <a:off x="16268700" y="1011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79502</xdr:rowOff>
    </xdr:from>
    <xdr:to>
      <xdr:col>81</xdr:col>
      <xdr:colOff>101600</xdr:colOff>
      <xdr:row>60</xdr:row>
      <xdr:rowOff>9652</xdr:rowOff>
    </xdr:to>
    <xdr:sp macro="" textlink="">
      <xdr:nvSpPr>
        <xdr:cNvPr id="497" name="フローチャート: 判断 496">
          <a:extLst>
            <a:ext uri="{FF2B5EF4-FFF2-40B4-BE49-F238E27FC236}">
              <a16:creationId xmlns:a16="http://schemas.microsoft.com/office/drawing/2014/main" id="{363CE677-B684-4C40-A028-FF28FB604D16}"/>
            </a:ext>
          </a:extLst>
        </xdr:cNvPr>
        <xdr:cNvSpPr/>
      </xdr:nvSpPr>
      <xdr:spPr>
        <a:xfrm>
          <a:off x="15430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20066</xdr:rowOff>
    </xdr:from>
    <xdr:to>
      <xdr:col>76</xdr:col>
      <xdr:colOff>165100</xdr:colOff>
      <xdr:row>60</xdr:row>
      <xdr:rowOff>121666</xdr:rowOff>
    </xdr:to>
    <xdr:sp macro="" textlink="">
      <xdr:nvSpPr>
        <xdr:cNvPr id="498" name="フローチャート: 判断 497">
          <a:extLst>
            <a:ext uri="{FF2B5EF4-FFF2-40B4-BE49-F238E27FC236}">
              <a16:creationId xmlns:a16="http://schemas.microsoft.com/office/drawing/2014/main" id="{4522CB19-843E-4A72-A28E-C0624324ECD6}"/>
            </a:ext>
          </a:extLst>
        </xdr:cNvPr>
        <xdr:cNvSpPr/>
      </xdr:nvSpPr>
      <xdr:spPr>
        <a:xfrm>
          <a:off x="145415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56642</xdr:rowOff>
    </xdr:from>
    <xdr:to>
      <xdr:col>72</xdr:col>
      <xdr:colOff>38100</xdr:colOff>
      <xdr:row>60</xdr:row>
      <xdr:rowOff>158242</xdr:rowOff>
    </xdr:to>
    <xdr:sp macro="" textlink="">
      <xdr:nvSpPr>
        <xdr:cNvPr id="499" name="フローチャート: 判断 498">
          <a:extLst>
            <a:ext uri="{FF2B5EF4-FFF2-40B4-BE49-F238E27FC236}">
              <a16:creationId xmlns:a16="http://schemas.microsoft.com/office/drawing/2014/main" id="{3CF2355A-31D4-4B4B-93FC-A17563AC620A}"/>
            </a:ext>
          </a:extLst>
        </xdr:cNvPr>
        <xdr:cNvSpPr/>
      </xdr:nvSpPr>
      <xdr:spPr>
        <a:xfrm>
          <a:off x="13652500" y="1034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ED892E8A-B8E8-4288-A691-5A7038D19E97}"/>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672BB624-CFCB-4ADA-99EC-F9550DA77C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3B9D32E6-D7DD-44FC-B849-81F3E9D4A4F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4136C037-6B4F-4339-8ACA-544374D3CB26}"/>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E530E36-87EA-49B0-B5DF-B87BBF04E545}"/>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111506</xdr:rowOff>
    </xdr:from>
    <xdr:to>
      <xdr:col>85</xdr:col>
      <xdr:colOff>177800</xdr:colOff>
      <xdr:row>59</xdr:row>
      <xdr:rowOff>41656</xdr:rowOff>
    </xdr:to>
    <xdr:sp macro="" textlink="">
      <xdr:nvSpPr>
        <xdr:cNvPr id="505" name="楕円 504">
          <a:extLst>
            <a:ext uri="{FF2B5EF4-FFF2-40B4-BE49-F238E27FC236}">
              <a16:creationId xmlns:a16="http://schemas.microsoft.com/office/drawing/2014/main" id="{AD6FC145-38F4-4415-917C-19E8C08BCBCE}"/>
            </a:ext>
          </a:extLst>
        </xdr:cNvPr>
        <xdr:cNvSpPr/>
      </xdr:nvSpPr>
      <xdr:spPr>
        <a:xfrm>
          <a:off x="16268700" y="10055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134383</xdr:rowOff>
    </xdr:from>
    <xdr:ext cx="405111" cy="259045"/>
    <xdr:sp macro="" textlink="">
      <xdr:nvSpPr>
        <xdr:cNvPr id="506" name="【保健センター・保健所】&#10;有形固定資産減価償却率該当値テキスト">
          <a:extLst>
            <a:ext uri="{FF2B5EF4-FFF2-40B4-BE49-F238E27FC236}">
              <a16:creationId xmlns:a16="http://schemas.microsoft.com/office/drawing/2014/main" id="{2300B048-CD0E-4AFE-97FF-BA159B091283}"/>
            </a:ext>
          </a:extLst>
        </xdr:cNvPr>
        <xdr:cNvSpPr txBox="1"/>
      </xdr:nvSpPr>
      <xdr:spPr>
        <a:xfrm>
          <a:off x="16357600" y="9907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132080</xdr:rowOff>
    </xdr:from>
    <xdr:to>
      <xdr:col>81</xdr:col>
      <xdr:colOff>101600</xdr:colOff>
      <xdr:row>59</xdr:row>
      <xdr:rowOff>62230</xdr:rowOff>
    </xdr:to>
    <xdr:sp macro="" textlink="">
      <xdr:nvSpPr>
        <xdr:cNvPr id="507" name="楕円 506">
          <a:extLst>
            <a:ext uri="{FF2B5EF4-FFF2-40B4-BE49-F238E27FC236}">
              <a16:creationId xmlns:a16="http://schemas.microsoft.com/office/drawing/2014/main" id="{6E0A3DD6-8A3F-46EF-8177-499672BAE46D}"/>
            </a:ext>
          </a:extLst>
        </xdr:cNvPr>
        <xdr:cNvSpPr/>
      </xdr:nvSpPr>
      <xdr:spPr>
        <a:xfrm>
          <a:off x="154305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162306</xdr:rowOff>
    </xdr:from>
    <xdr:to>
      <xdr:col>85</xdr:col>
      <xdr:colOff>127000</xdr:colOff>
      <xdr:row>59</xdr:row>
      <xdr:rowOff>11430</xdr:rowOff>
    </xdr:to>
    <xdr:cxnSp macro="">
      <xdr:nvCxnSpPr>
        <xdr:cNvPr id="508" name="直線コネクタ 507">
          <a:extLst>
            <a:ext uri="{FF2B5EF4-FFF2-40B4-BE49-F238E27FC236}">
              <a16:creationId xmlns:a16="http://schemas.microsoft.com/office/drawing/2014/main" id="{AEF8DECE-6ADC-4F71-9487-58D6A1FDCAF4}"/>
            </a:ext>
          </a:extLst>
        </xdr:cNvPr>
        <xdr:cNvCxnSpPr/>
      </xdr:nvCxnSpPr>
      <xdr:spPr>
        <a:xfrm flipV="1">
          <a:off x="15481300" y="10106406"/>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6350</xdr:rowOff>
    </xdr:from>
    <xdr:to>
      <xdr:col>76</xdr:col>
      <xdr:colOff>165100</xdr:colOff>
      <xdr:row>59</xdr:row>
      <xdr:rowOff>107950</xdr:rowOff>
    </xdr:to>
    <xdr:sp macro="" textlink="">
      <xdr:nvSpPr>
        <xdr:cNvPr id="509" name="楕円 508">
          <a:extLst>
            <a:ext uri="{FF2B5EF4-FFF2-40B4-BE49-F238E27FC236}">
              <a16:creationId xmlns:a16="http://schemas.microsoft.com/office/drawing/2014/main" id="{4AD5B9D8-E928-49A3-9C4F-30CF89BB14CB}"/>
            </a:ext>
          </a:extLst>
        </xdr:cNvPr>
        <xdr:cNvSpPr/>
      </xdr:nvSpPr>
      <xdr:spPr>
        <a:xfrm>
          <a:off x="14541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11430</xdr:rowOff>
    </xdr:from>
    <xdr:to>
      <xdr:col>81</xdr:col>
      <xdr:colOff>50800</xdr:colOff>
      <xdr:row>59</xdr:row>
      <xdr:rowOff>57150</xdr:rowOff>
    </xdr:to>
    <xdr:cxnSp macro="">
      <xdr:nvCxnSpPr>
        <xdr:cNvPr id="510" name="直線コネクタ 509">
          <a:extLst>
            <a:ext uri="{FF2B5EF4-FFF2-40B4-BE49-F238E27FC236}">
              <a16:creationId xmlns:a16="http://schemas.microsoft.com/office/drawing/2014/main" id="{348D5B83-3A08-4B79-9110-DB8A439F2411}"/>
            </a:ext>
          </a:extLst>
        </xdr:cNvPr>
        <xdr:cNvCxnSpPr/>
      </xdr:nvCxnSpPr>
      <xdr:spPr>
        <a:xfrm flipV="1">
          <a:off x="14592300" y="10126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24638</xdr:rowOff>
    </xdr:from>
    <xdr:to>
      <xdr:col>72</xdr:col>
      <xdr:colOff>38100</xdr:colOff>
      <xdr:row>59</xdr:row>
      <xdr:rowOff>126238</xdr:rowOff>
    </xdr:to>
    <xdr:sp macro="" textlink="">
      <xdr:nvSpPr>
        <xdr:cNvPr id="511" name="楕円 510">
          <a:extLst>
            <a:ext uri="{FF2B5EF4-FFF2-40B4-BE49-F238E27FC236}">
              <a16:creationId xmlns:a16="http://schemas.microsoft.com/office/drawing/2014/main" id="{E9A38DFF-8F25-4F4F-B4F3-0C97A91876B3}"/>
            </a:ext>
          </a:extLst>
        </xdr:cNvPr>
        <xdr:cNvSpPr/>
      </xdr:nvSpPr>
      <xdr:spPr>
        <a:xfrm>
          <a:off x="13652500" y="1014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57150</xdr:rowOff>
    </xdr:from>
    <xdr:to>
      <xdr:col>76</xdr:col>
      <xdr:colOff>114300</xdr:colOff>
      <xdr:row>59</xdr:row>
      <xdr:rowOff>75438</xdr:rowOff>
    </xdr:to>
    <xdr:cxnSp macro="">
      <xdr:nvCxnSpPr>
        <xdr:cNvPr id="512" name="直線コネクタ 511">
          <a:extLst>
            <a:ext uri="{FF2B5EF4-FFF2-40B4-BE49-F238E27FC236}">
              <a16:creationId xmlns:a16="http://schemas.microsoft.com/office/drawing/2014/main" id="{8AB2B0BE-92B2-4C1A-B05B-0EC17C8CF959}"/>
            </a:ext>
          </a:extLst>
        </xdr:cNvPr>
        <xdr:cNvCxnSpPr/>
      </xdr:nvCxnSpPr>
      <xdr:spPr>
        <a:xfrm flipV="1">
          <a:off x="13703300" y="101727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779</xdr:rowOff>
    </xdr:from>
    <xdr:ext cx="405111" cy="259045"/>
    <xdr:sp macro="" textlink="">
      <xdr:nvSpPr>
        <xdr:cNvPr id="513" name="n_1aveValue【保健センター・保健所】&#10;有形固定資産減価償却率">
          <a:extLst>
            <a:ext uri="{FF2B5EF4-FFF2-40B4-BE49-F238E27FC236}">
              <a16:creationId xmlns:a16="http://schemas.microsoft.com/office/drawing/2014/main" id="{635045DD-EE72-4218-BA2C-5CB9C9CCC13B}"/>
            </a:ext>
          </a:extLst>
        </xdr:cNvPr>
        <xdr:cNvSpPr txBox="1"/>
      </xdr:nvSpPr>
      <xdr:spPr>
        <a:xfrm>
          <a:off x="15266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112793</xdr:rowOff>
    </xdr:from>
    <xdr:ext cx="405111" cy="259045"/>
    <xdr:sp macro="" textlink="">
      <xdr:nvSpPr>
        <xdr:cNvPr id="514" name="n_2aveValue【保健センター・保健所】&#10;有形固定資産減価償却率">
          <a:extLst>
            <a:ext uri="{FF2B5EF4-FFF2-40B4-BE49-F238E27FC236}">
              <a16:creationId xmlns:a16="http://schemas.microsoft.com/office/drawing/2014/main" id="{6D26027E-06E3-454D-8298-7A6D00B028B7}"/>
            </a:ext>
          </a:extLst>
        </xdr:cNvPr>
        <xdr:cNvSpPr txBox="1"/>
      </xdr:nvSpPr>
      <xdr:spPr>
        <a:xfrm>
          <a:off x="14389744" y="10399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149369</xdr:rowOff>
    </xdr:from>
    <xdr:ext cx="405111" cy="259045"/>
    <xdr:sp macro="" textlink="">
      <xdr:nvSpPr>
        <xdr:cNvPr id="515" name="n_3aveValue【保健センター・保健所】&#10;有形固定資産減価償却率">
          <a:extLst>
            <a:ext uri="{FF2B5EF4-FFF2-40B4-BE49-F238E27FC236}">
              <a16:creationId xmlns:a16="http://schemas.microsoft.com/office/drawing/2014/main" id="{8F395260-B4CF-47B8-BCB4-CF449F79B67E}"/>
            </a:ext>
          </a:extLst>
        </xdr:cNvPr>
        <xdr:cNvSpPr txBox="1"/>
      </xdr:nvSpPr>
      <xdr:spPr>
        <a:xfrm>
          <a:off x="13500744" y="1043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78757</xdr:rowOff>
    </xdr:from>
    <xdr:ext cx="405111" cy="259045"/>
    <xdr:sp macro="" textlink="">
      <xdr:nvSpPr>
        <xdr:cNvPr id="516" name="n_1mainValue【保健センター・保健所】&#10;有形固定資産減価償却率">
          <a:extLst>
            <a:ext uri="{FF2B5EF4-FFF2-40B4-BE49-F238E27FC236}">
              <a16:creationId xmlns:a16="http://schemas.microsoft.com/office/drawing/2014/main" id="{58F3EB91-080C-4CF6-AC06-53119A366704}"/>
            </a:ext>
          </a:extLst>
        </xdr:cNvPr>
        <xdr:cNvSpPr txBox="1"/>
      </xdr:nvSpPr>
      <xdr:spPr>
        <a:xfrm>
          <a:off x="152660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124477</xdr:rowOff>
    </xdr:from>
    <xdr:ext cx="405111" cy="259045"/>
    <xdr:sp macro="" textlink="">
      <xdr:nvSpPr>
        <xdr:cNvPr id="517" name="n_2mainValue【保健センター・保健所】&#10;有形固定資産減価償却率">
          <a:extLst>
            <a:ext uri="{FF2B5EF4-FFF2-40B4-BE49-F238E27FC236}">
              <a16:creationId xmlns:a16="http://schemas.microsoft.com/office/drawing/2014/main" id="{5DEAB765-4A66-4892-8D36-0D6CB606AE0D}"/>
            </a:ext>
          </a:extLst>
        </xdr:cNvPr>
        <xdr:cNvSpPr txBox="1"/>
      </xdr:nvSpPr>
      <xdr:spPr>
        <a:xfrm>
          <a:off x="14389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142765</xdr:rowOff>
    </xdr:from>
    <xdr:ext cx="405111" cy="259045"/>
    <xdr:sp macro="" textlink="">
      <xdr:nvSpPr>
        <xdr:cNvPr id="518" name="n_3mainValue【保健センター・保健所】&#10;有形固定資産減価償却率">
          <a:extLst>
            <a:ext uri="{FF2B5EF4-FFF2-40B4-BE49-F238E27FC236}">
              <a16:creationId xmlns:a16="http://schemas.microsoft.com/office/drawing/2014/main" id="{557DB337-DF1D-4EAE-9390-E937E376F810}"/>
            </a:ext>
          </a:extLst>
        </xdr:cNvPr>
        <xdr:cNvSpPr txBox="1"/>
      </xdr:nvSpPr>
      <xdr:spPr>
        <a:xfrm>
          <a:off x="13500744" y="991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9" name="正方形/長方形 518">
          <a:extLst>
            <a:ext uri="{FF2B5EF4-FFF2-40B4-BE49-F238E27FC236}">
              <a16:creationId xmlns:a16="http://schemas.microsoft.com/office/drawing/2014/main" id="{FB7CB355-27BA-4B3B-A91C-6CAE93E5F09E}"/>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0" name="正方形/長方形 519">
          <a:extLst>
            <a:ext uri="{FF2B5EF4-FFF2-40B4-BE49-F238E27FC236}">
              <a16:creationId xmlns:a16="http://schemas.microsoft.com/office/drawing/2014/main" id="{F335D7D9-1402-4B59-B675-BD488EA1F98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1" name="正方形/長方形 520">
          <a:extLst>
            <a:ext uri="{FF2B5EF4-FFF2-40B4-BE49-F238E27FC236}">
              <a16:creationId xmlns:a16="http://schemas.microsoft.com/office/drawing/2014/main" id="{228366AB-77F1-4A42-A995-3B6976A7E375}"/>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2" name="正方形/長方形 521">
          <a:extLst>
            <a:ext uri="{FF2B5EF4-FFF2-40B4-BE49-F238E27FC236}">
              <a16:creationId xmlns:a16="http://schemas.microsoft.com/office/drawing/2014/main" id="{DD5ECE58-0A91-4BF3-A18B-08F067944F57}"/>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23" name="正方形/長方形 522">
          <a:extLst>
            <a:ext uri="{FF2B5EF4-FFF2-40B4-BE49-F238E27FC236}">
              <a16:creationId xmlns:a16="http://schemas.microsoft.com/office/drawing/2014/main" id="{87EE616D-B505-4C18-8AE0-FEAC2DD7DD2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24" name="正方形/長方形 523">
          <a:extLst>
            <a:ext uri="{FF2B5EF4-FFF2-40B4-BE49-F238E27FC236}">
              <a16:creationId xmlns:a16="http://schemas.microsoft.com/office/drawing/2014/main" id="{20277D2D-1C14-4498-8444-5B048D5F80B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5" name="正方形/長方形 524">
          <a:extLst>
            <a:ext uri="{FF2B5EF4-FFF2-40B4-BE49-F238E27FC236}">
              <a16:creationId xmlns:a16="http://schemas.microsoft.com/office/drawing/2014/main" id="{FBC3C9E5-DFE6-4EA3-8D4D-5F1A76D76AC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6" name="正方形/長方形 525">
          <a:extLst>
            <a:ext uri="{FF2B5EF4-FFF2-40B4-BE49-F238E27FC236}">
              <a16:creationId xmlns:a16="http://schemas.microsoft.com/office/drawing/2014/main" id="{9F9F1B46-1F78-49D0-9EEE-96A0E7686B67}"/>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7" name="テキスト ボックス 526">
          <a:extLst>
            <a:ext uri="{FF2B5EF4-FFF2-40B4-BE49-F238E27FC236}">
              <a16:creationId xmlns:a16="http://schemas.microsoft.com/office/drawing/2014/main" id="{91E29D39-0425-4AFC-AB05-7E381DB1506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8" name="直線コネクタ 527">
          <a:extLst>
            <a:ext uri="{FF2B5EF4-FFF2-40B4-BE49-F238E27FC236}">
              <a16:creationId xmlns:a16="http://schemas.microsoft.com/office/drawing/2014/main" id="{5272B283-0A71-4EC1-9CCD-8410C7D10388}"/>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9" name="直線コネクタ 528">
          <a:extLst>
            <a:ext uri="{FF2B5EF4-FFF2-40B4-BE49-F238E27FC236}">
              <a16:creationId xmlns:a16="http://schemas.microsoft.com/office/drawing/2014/main" id="{34B8A5C1-439C-45FD-81D0-4BF66EAF542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0" name="テキスト ボックス 529">
          <a:extLst>
            <a:ext uri="{FF2B5EF4-FFF2-40B4-BE49-F238E27FC236}">
              <a16:creationId xmlns:a16="http://schemas.microsoft.com/office/drawing/2014/main" id="{F71BFAB6-97D9-4CA2-A216-DE811129A9C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1" name="直線コネクタ 530">
          <a:extLst>
            <a:ext uri="{FF2B5EF4-FFF2-40B4-BE49-F238E27FC236}">
              <a16:creationId xmlns:a16="http://schemas.microsoft.com/office/drawing/2014/main" id="{FF174073-C0ED-4253-A195-C58D2B74174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32" name="テキスト ボックス 531">
          <a:extLst>
            <a:ext uri="{FF2B5EF4-FFF2-40B4-BE49-F238E27FC236}">
              <a16:creationId xmlns:a16="http://schemas.microsoft.com/office/drawing/2014/main" id="{FED0275D-A670-4ECB-8DB3-3EA6EC26549F}"/>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33" name="直線コネクタ 532">
          <a:extLst>
            <a:ext uri="{FF2B5EF4-FFF2-40B4-BE49-F238E27FC236}">
              <a16:creationId xmlns:a16="http://schemas.microsoft.com/office/drawing/2014/main" id="{7CF761EC-522E-48CF-ACD5-2BFFEA14B736}"/>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4" name="テキスト ボックス 533">
          <a:extLst>
            <a:ext uri="{FF2B5EF4-FFF2-40B4-BE49-F238E27FC236}">
              <a16:creationId xmlns:a16="http://schemas.microsoft.com/office/drawing/2014/main" id="{F1903919-1B1B-4565-829F-07E862E7397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5" name="直線コネクタ 534">
          <a:extLst>
            <a:ext uri="{FF2B5EF4-FFF2-40B4-BE49-F238E27FC236}">
              <a16:creationId xmlns:a16="http://schemas.microsoft.com/office/drawing/2014/main" id="{37B6CDF5-7929-4F10-AF55-7C0A99A655D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6" name="テキスト ボックス 535">
          <a:extLst>
            <a:ext uri="{FF2B5EF4-FFF2-40B4-BE49-F238E27FC236}">
              <a16:creationId xmlns:a16="http://schemas.microsoft.com/office/drawing/2014/main" id="{A0A36182-6CDE-49B0-AA4B-2154044A1C4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7" name="直線コネクタ 536">
          <a:extLst>
            <a:ext uri="{FF2B5EF4-FFF2-40B4-BE49-F238E27FC236}">
              <a16:creationId xmlns:a16="http://schemas.microsoft.com/office/drawing/2014/main" id="{1C386904-FE48-4349-8E1F-2FAC608662A2}"/>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8" name="テキスト ボックス 537">
          <a:extLst>
            <a:ext uri="{FF2B5EF4-FFF2-40B4-BE49-F238E27FC236}">
              <a16:creationId xmlns:a16="http://schemas.microsoft.com/office/drawing/2014/main" id="{24CA5065-F631-47E0-9AB1-03093CCB89A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9" name="【保健センター・保健所】&#10;一人当たり面積グラフ枠">
          <a:extLst>
            <a:ext uri="{FF2B5EF4-FFF2-40B4-BE49-F238E27FC236}">
              <a16:creationId xmlns:a16="http://schemas.microsoft.com/office/drawing/2014/main" id="{91ECF881-13B5-4FE9-9A55-857D62C6FED4}"/>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89154</xdr:rowOff>
    </xdr:from>
    <xdr:to>
      <xdr:col>116</xdr:col>
      <xdr:colOff>62864</xdr:colOff>
      <xdr:row>63</xdr:row>
      <xdr:rowOff>66294</xdr:rowOff>
    </xdr:to>
    <xdr:cxnSp macro="">
      <xdr:nvCxnSpPr>
        <xdr:cNvPr id="540" name="直線コネクタ 539">
          <a:extLst>
            <a:ext uri="{FF2B5EF4-FFF2-40B4-BE49-F238E27FC236}">
              <a16:creationId xmlns:a16="http://schemas.microsoft.com/office/drawing/2014/main" id="{ADEB7200-054F-429A-8E6E-431EF84D2E47}"/>
            </a:ext>
          </a:extLst>
        </xdr:cNvPr>
        <xdr:cNvCxnSpPr/>
      </xdr:nvCxnSpPr>
      <xdr:spPr>
        <a:xfrm flipV="1">
          <a:off x="22160864" y="98618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70121</xdr:rowOff>
    </xdr:from>
    <xdr:ext cx="469744" cy="259045"/>
    <xdr:sp macro="" textlink="">
      <xdr:nvSpPr>
        <xdr:cNvPr id="541" name="【保健センター・保健所】&#10;一人当たり面積最小値テキスト">
          <a:extLst>
            <a:ext uri="{FF2B5EF4-FFF2-40B4-BE49-F238E27FC236}">
              <a16:creationId xmlns:a16="http://schemas.microsoft.com/office/drawing/2014/main" id="{E896607E-2209-431B-90B2-4D79AE6595AD}"/>
            </a:ext>
          </a:extLst>
        </xdr:cNvPr>
        <xdr:cNvSpPr txBox="1"/>
      </xdr:nvSpPr>
      <xdr:spPr>
        <a:xfrm>
          <a:off x="22199600" y="1087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66294</xdr:rowOff>
    </xdr:from>
    <xdr:to>
      <xdr:col>116</xdr:col>
      <xdr:colOff>152400</xdr:colOff>
      <xdr:row>63</xdr:row>
      <xdr:rowOff>66294</xdr:rowOff>
    </xdr:to>
    <xdr:cxnSp macro="">
      <xdr:nvCxnSpPr>
        <xdr:cNvPr id="542" name="直線コネクタ 541">
          <a:extLst>
            <a:ext uri="{FF2B5EF4-FFF2-40B4-BE49-F238E27FC236}">
              <a16:creationId xmlns:a16="http://schemas.microsoft.com/office/drawing/2014/main" id="{24B368FC-18DE-4564-AD95-EE6196BFDE22}"/>
            </a:ext>
          </a:extLst>
        </xdr:cNvPr>
        <xdr:cNvCxnSpPr/>
      </xdr:nvCxnSpPr>
      <xdr:spPr>
        <a:xfrm>
          <a:off x="22072600" y="1086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35831</xdr:rowOff>
    </xdr:from>
    <xdr:ext cx="469744" cy="259045"/>
    <xdr:sp macro="" textlink="">
      <xdr:nvSpPr>
        <xdr:cNvPr id="543" name="【保健センター・保健所】&#10;一人当たり面積最大値テキスト">
          <a:extLst>
            <a:ext uri="{FF2B5EF4-FFF2-40B4-BE49-F238E27FC236}">
              <a16:creationId xmlns:a16="http://schemas.microsoft.com/office/drawing/2014/main" id="{59801BC0-FF01-4622-BC47-CE92A1BA4C77}"/>
            </a:ext>
          </a:extLst>
        </xdr:cNvPr>
        <xdr:cNvSpPr txBox="1"/>
      </xdr:nvSpPr>
      <xdr:spPr>
        <a:xfrm>
          <a:off x="22199600" y="963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89154</xdr:rowOff>
    </xdr:from>
    <xdr:to>
      <xdr:col>116</xdr:col>
      <xdr:colOff>152400</xdr:colOff>
      <xdr:row>57</xdr:row>
      <xdr:rowOff>89154</xdr:rowOff>
    </xdr:to>
    <xdr:cxnSp macro="">
      <xdr:nvCxnSpPr>
        <xdr:cNvPr id="544" name="直線コネクタ 543">
          <a:extLst>
            <a:ext uri="{FF2B5EF4-FFF2-40B4-BE49-F238E27FC236}">
              <a16:creationId xmlns:a16="http://schemas.microsoft.com/office/drawing/2014/main" id="{F138ECCB-F957-488C-98ED-712FE9FAD129}"/>
            </a:ext>
          </a:extLst>
        </xdr:cNvPr>
        <xdr:cNvCxnSpPr/>
      </xdr:nvCxnSpPr>
      <xdr:spPr>
        <a:xfrm>
          <a:off x="22072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120667</xdr:rowOff>
    </xdr:from>
    <xdr:ext cx="469744" cy="259045"/>
    <xdr:sp macro="" textlink="">
      <xdr:nvSpPr>
        <xdr:cNvPr id="545" name="【保健センター・保健所】&#10;一人当たり面積平均値テキスト">
          <a:extLst>
            <a:ext uri="{FF2B5EF4-FFF2-40B4-BE49-F238E27FC236}">
              <a16:creationId xmlns:a16="http://schemas.microsoft.com/office/drawing/2014/main" id="{D06C17D9-04A2-40DC-ADA4-F25A82916DAD}"/>
            </a:ext>
          </a:extLst>
        </xdr:cNvPr>
        <xdr:cNvSpPr txBox="1"/>
      </xdr:nvSpPr>
      <xdr:spPr>
        <a:xfrm>
          <a:off x="22199600" y="104076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546" name="フローチャート: 判断 545">
          <a:extLst>
            <a:ext uri="{FF2B5EF4-FFF2-40B4-BE49-F238E27FC236}">
              <a16:creationId xmlns:a16="http://schemas.microsoft.com/office/drawing/2014/main" id="{9B8A3873-5830-429A-BD58-EC6E0FE1E9D2}"/>
            </a:ext>
          </a:extLst>
        </xdr:cNvPr>
        <xdr:cNvSpPr/>
      </xdr:nvSpPr>
      <xdr:spPr>
        <a:xfrm>
          <a:off x="22110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125222</xdr:rowOff>
    </xdr:from>
    <xdr:to>
      <xdr:col>112</xdr:col>
      <xdr:colOff>38100</xdr:colOff>
      <xdr:row>62</xdr:row>
      <xdr:rowOff>55372</xdr:rowOff>
    </xdr:to>
    <xdr:sp macro="" textlink="">
      <xdr:nvSpPr>
        <xdr:cNvPr id="547" name="フローチャート: 判断 546">
          <a:extLst>
            <a:ext uri="{FF2B5EF4-FFF2-40B4-BE49-F238E27FC236}">
              <a16:creationId xmlns:a16="http://schemas.microsoft.com/office/drawing/2014/main" id="{6D5802AC-E2E3-4804-9324-235DB3FBB2BD}"/>
            </a:ext>
          </a:extLst>
        </xdr:cNvPr>
        <xdr:cNvSpPr/>
      </xdr:nvSpPr>
      <xdr:spPr>
        <a:xfrm>
          <a:off x="21272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111506</xdr:rowOff>
    </xdr:from>
    <xdr:to>
      <xdr:col>107</xdr:col>
      <xdr:colOff>101600</xdr:colOff>
      <xdr:row>62</xdr:row>
      <xdr:rowOff>41656</xdr:rowOff>
    </xdr:to>
    <xdr:sp macro="" textlink="">
      <xdr:nvSpPr>
        <xdr:cNvPr id="548" name="フローチャート: 判断 547">
          <a:extLst>
            <a:ext uri="{FF2B5EF4-FFF2-40B4-BE49-F238E27FC236}">
              <a16:creationId xmlns:a16="http://schemas.microsoft.com/office/drawing/2014/main" id="{3DCBC09C-D108-4173-A917-D428E089210E}"/>
            </a:ext>
          </a:extLst>
        </xdr:cNvPr>
        <xdr:cNvSpPr/>
      </xdr:nvSpPr>
      <xdr:spPr>
        <a:xfrm>
          <a:off x="20383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70358</xdr:rowOff>
    </xdr:from>
    <xdr:to>
      <xdr:col>102</xdr:col>
      <xdr:colOff>165100</xdr:colOff>
      <xdr:row>62</xdr:row>
      <xdr:rowOff>508</xdr:rowOff>
    </xdr:to>
    <xdr:sp macro="" textlink="">
      <xdr:nvSpPr>
        <xdr:cNvPr id="549" name="フローチャート: 判断 548">
          <a:extLst>
            <a:ext uri="{FF2B5EF4-FFF2-40B4-BE49-F238E27FC236}">
              <a16:creationId xmlns:a16="http://schemas.microsoft.com/office/drawing/2014/main" id="{055848EA-8609-4CC4-A9A9-6E0D86C634AB}"/>
            </a:ext>
          </a:extLst>
        </xdr:cNvPr>
        <xdr:cNvSpPr/>
      </xdr:nvSpPr>
      <xdr:spPr>
        <a:xfrm>
          <a:off x="19494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95786DC2-D764-43A9-92AE-4ADE66398D97}"/>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A0898144-2FA4-4892-AC6A-9F53EC0950E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8B430324-0DF7-4B1D-A5AC-9F5F0913308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8B7558D0-4720-491E-A4D2-22D758A34C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F4A9FDD7-D6BD-4F5E-B27F-4A45017A749A}"/>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55" name="楕円 554">
          <a:extLst>
            <a:ext uri="{FF2B5EF4-FFF2-40B4-BE49-F238E27FC236}">
              <a16:creationId xmlns:a16="http://schemas.microsoft.com/office/drawing/2014/main" id="{6ABC618B-78B5-4452-9BF9-FCF45B295570}"/>
            </a:ext>
          </a:extLst>
        </xdr:cNvPr>
        <xdr:cNvSpPr/>
      </xdr:nvSpPr>
      <xdr:spPr>
        <a:xfrm>
          <a:off x="221107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99077</xdr:rowOff>
    </xdr:from>
    <xdr:ext cx="469744" cy="259045"/>
    <xdr:sp macro="" textlink="">
      <xdr:nvSpPr>
        <xdr:cNvPr id="556" name="【保健センター・保健所】&#10;一人当たり面積該当値テキスト">
          <a:extLst>
            <a:ext uri="{FF2B5EF4-FFF2-40B4-BE49-F238E27FC236}">
              <a16:creationId xmlns:a16="http://schemas.microsoft.com/office/drawing/2014/main" id="{97B4473A-DD81-4591-8001-8FA5F4681454}"/>
            </a:ext>
          </a:extLst>
        </xdr:cNvPr>
        <xdr:cNvSpPr txBox="1"/>
      </xdr:nvSpPr>
      <xdr:spPr>
        <a:xfrm>
          <a:off x="22199600"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120650</xdr:rowOff>
    </xdr:from>
    <xdr:to>
      <xdr:col>112</xdr:col>
      <xdr:colOff>38100</xdr:colOff>
      <xdr:row>62</xdr:row>
      <xdr:rowOff>50800</xdr:rowOff>
    </xdr:to>
    <xdr:sp macro="" textlink="">
      <xdr:nvSpPr>
        <xdr:cNvPr id="557" name="楕円 556">
          <a:extLst>
            <a:ext uri="{FF2B5EF4-FFF2-40B4-BE49-F238E27FC236}">
              <a16:creationId xmlns:a16="http://schemas.microsoft.com/office/drawing/2014/main" id="{837286A6-D4FB-45CA-9847-A64601C05BDE}"/>
            </a:ext>
          </a:extLst>
        </xdr:cNvPr>
        <xdr:cNvSpPr/>
      </xdr:nvSpPr>
      <xdr:spPr>
        <a:xfrm>
          <a:off x="21272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0</xdr:rowOff>
    </xdr:from>
    <xdr:to>
      <xdr:col>116</xdr:col>
      <xdr:colOff>63500</xdr:colOff>
      <xdr:row>62</xdr:row>
      <xdr:rowOff>0</xdr:rowOff>
    </xdr:to>
    <xdr:cxnSp macro="">
      <xdr:nvCxnSpPr>
        <xdr:cNvPr id="558" name="直線コネクタ 557">
          <a:extLst>
            <a:ext uri="{FF2B5EF4-FFF2-40B4-BE49-F238E27FC236}">
              <a16:creationId xmlns:a16="http://schemas.microsoft.com/office/drawing/2014/main" id="{0E9CE7B1-D82E-4015-B129-D6152C4F125F}"/>
            </a:ext>
          </a:extLst>
        </xdr:cNvPr>
        <xdr:cNvCxnSpPr/>
      </xdr:nvCxnSpPr>
      <xdr:spPr>
        <a:xfrm>
          <a:off x="21323300" y="10629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120650</xdr:rowOff>
    </xdr:from>
    <xdr:to>
      <xdr:col>107</xdr:col>
      <xdr:colOff>101600</xdr:colOff>
      <xdr:row>62</xdr:row>
      <xdr:rowOff>50800</xdr:rowOff>
    </xdr:to>
    <xdr:sp macro="" textlink="">
      <xdr:nvSpPr>
        <xdr:cNvPr id="559" name="楕円 558">
          <a:extLst>
            <a:ext uri="{FF2B5EF4-FFF2-40B4-BE49-F238E27FC236}">
              <a16:creationId xmlns:a16="http://schemas.microsoft.com/office/drawing/2014/main" id="{82727E47-D441-46D1-B16B-77F5BCDFEB32}"/>
            </a:ext>
          </a:extLst>
        </xdr:cNvPr>
        <xdr:cNvSpPr/>
      </xdr:nvSpPr>
      <xdr:spPr>
        <a:xfrm>
          <a:off x="20383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0</xdr:rowOff>
    </xdr:from>
    <xdr:to>
      <xdr:col>111</xdr:col>
      <xdr:colOff>177800</xdr:colOff>
      <xdr:row>62</xdr:row>
      <xdr:rowOff>0</xdr:rowOff>
    </xdr:to>
    <xdr:cxnSp macro="">
      <xdr:nvCxnSpPr>
        <xdr:cNvPr id="560" name="直線コネクタ 559">
          <a:extLst>
            <a:ext uri="{FF2B5EF4-FFF2-40B4-BE49-F238E27FC236}">
              <a16:creationId xmlns:a16="http://schemas.microsoft.com/office/drawing/2014/main" id="{80ACB679-7BE2-4292-8BFF-8EF9D2FE89AD}"/>
            </a:ext>
          </a:extLst>
        </xdr:cNvPr>
        <xdr:cNvCxnSpPr/>
      </xdr:nvCxnSpPr>
      <xdr:spPr>
        <a:xfrm>
          <a:off x="20434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561" name="楕円 560">
          <a:extLst>
            <a:ext uri="{FF2B5EF4-FFF2-40B4-BE49-F238E27FC236}">
              <a16:creationId xmlns:a16="http://schemas.microsoft.com/office/drawing/2014/main" id="{FEB85BD9-58AC-4C5A-B84E-6BC837B3AD66}"/>
            </a:ext>
          </a:extLst>
        </xdr:cNvPr>
        <xdr:cNvSpPr/>
      </xdr:nvSpPr>
      <xdr:spPr>
        <a:xfrm>
          <a:off x="19494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0</xdr:rowOff>
    </xdr:from>
    <xdr:to>
      <xdr:col>107</xdr:col>
      <xdr:colOff>50800</xdr:colOff>
      <xdr:row>62</xdr:row>
      <xdr:rowOff>0</xdr:rowOff>
    </xdr:to>
    <xdr:cxnSp macro="">
      <xdr:nvCxnSpPr>
        <xdr:cNvPr id="562" name="直線コネクタ 561">
          <a:extLst>
            <a:ext uri="{FF2B5EF4-FFF2-40B4-BE49-F238E27FC236}">
              <a16:creationId xmlns:a16="http://schemas.microsoft.com/office/drawing/2014/main" id="{C05FCB86-D1CE-4356-AC65-3A96A8A70CF1}"/>
            </a:ext>
          </a:extLst>
        </xdr:cNvPr>
        <xdr:cNvCxnSpPr/>
      </xdr:nvCxnSpPr>
      <xdr:spPr>
        <a:xfrm>
          <a:off x="19545300" y="10629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46499</xdr:rowOff>
    </xdr:from>
    <xdr:ext cx="469744" cy="259045"/>
    <xdr:sp macro="" textlink="">
      <xdr:nvSpPr>
        <xdr:cNvPr id="563" name="n_1aveValue【保健センター・保健所】&#10;一人当たり面積">
          <a:extLst>
            <a:ext uri="{FF2B5EF4-FFF2-40B4-BE49-F238E27FC236}">
              <a16:creationId xmlns:a16="http://schemas.microsoft.com/office/drawing/2014/main" id="{B6CA3A10-4613-4338-A5F1-2499E7C76723}"/>
            </a:ext>
          </a:extLst>
        </xdr:cNvPr>
        <xdr:cNvSpPr txBox="1"/>
      </xdr:nvSpPr>
      <xdr:spPr>
        <a:xfrm>
          <a:off x="21075727" y="1067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58183</xdr:rowOff>
    </xdr:from>
    <xdr:ext cx="469744" cy="259045"/>
    <xdr:sp macro="" textlink="">
      <xdr:nvSpPr>
        <xdr:cNvPr id="564" name="n_2aveValue【保健センター・保健所】&#10;一人当たり面積">
          <a:extLst>
            <a:ext uri="{FF2B5EF4-FFF2-40B4-BE49-F238E27FC236}">
              <a16:creationId xmlns:a16="http://schemas.microsoft.com/office/drawing/2014/main" id="{A4174E7B-F643-4BE1-92C0-CEDBC453BABE}"/>
            </a:ext>
          </a:extLst>
        </xdr:cNvPr>
        <xdr:cNvSpPr txBox="1"/>
      </xdr:nvSpPr>
      <xdr:spPr>
        <a:xfrm>
          <a:off x="20199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17035</xdr:rowOff>
    </xdr:from>
    <xdr:ext cx="469744" cy="259045"/>
    <xdr:sp macro="" textlink="">
      <xdr:nvSpPr>
        <xdr:cNvPr id="565" name="n_3aveValue【保健センター・保健所】&#10;一人当たり面積">
          <a:extLst>
            <a:ext uri="{FF2B5EF4-FFF2-40B4-BE49-F238E27FC236}">
              <a16:creationId xmlns:a16="http://schemas.microsoft.com/office/drawing/2014/main" id="{79FF84E9-89A2-4482-98F3-41ED81F0B342}"/>
            </a:ext>
          </a:extLst>
        </xdr:cNvPr>
        <xdr:cNvSpPr txBox="1"/>
      </xdr:nvSpPr>
      <xdr:spPr>
        <a:xfrm>
          <a:off x="19310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67327</xdr:rowOff>
    </xdr:from>
    <xdr:ext cx="469744" cy="259045"/>
    <xdr:sp macro="" textlink="">
      <xdr:nvSpPr>
        <xdr:cNvPr id="566" name="n_1mainValue【保健センター・保健所】&#10;一人当たり面積">
          <a:extLst>
            <a:ext uri="{FF2B5EF4-FFF2-40B4-BE49-F238E27FC236}">
              <a16:creationId xmlns:a16="http://schemas.microsoft.com/office/drawing/2014/main" id="{130C8869-63CA-44A6-B308-3FE23254C8C7}"/>
            </a:ext>
          </a:extLst>
        </xdr:cNvPr>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41927</xdr:rowOff>
    </xdr:from>
    <xdr:ext cx="469744" cy="259045"/>
    <xdr:sp macro="" textlink="">
      <xdr:nvSpPr>
        <xdr:cNvPr id="567" name="n_2mainValue【保健センター・保健所】&#10;一人当たり面積">
          <a:extLst>
            <a:ext uri="{FF2B5EF4-FFF2-40B4-BE49-F238E27FC236}">
              <a16:creationId xmlns:a16="http://schemas.microsoft.com/office/drawing/2014/main" id="{068DC14E-F13E-4F14-8BE7-611B80F4796B}"/>
            </a:ext>
          </a:extLst>
        </xdr:cNvPr>
        <xdr:cNvSpPr txBox="1"/>
      </xdr:nvSpPr>
      <xdr:spPr>
        <a:xfrm>
          <a:off x="20199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41927</xdr:rowOff>
    </xdr:from>
    <xdr:ext cx="469744" cy="259045"/>
    <xdr:sp macro="" textlink="">
      <xdr:nvSpPr>
        <xdr:cNvPr id="568" name="n_3mainValue【保健センター・保健所】&#10;一人当たり面積">
          <a:extLst>
            <a:ext uri="{FF2B5EF4-FFF2-40B4-BE49-F238E27FC236}">
              <a16:creationId xmlns:a16="http://schemas.microsoft.com/office/drawing/2014/main" id="{0E369EFF-99AF-4B7D-AC69-C7EA82F30A6F}"/>
            </a:ext>
          </a:extLst>
        </xdr:cNvPr>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9" name="正方形/長方形 568">
          <a:extLst>
            <a:ext uri="{FF2B5EF4-FFF2-40B4-BE49-F238E27FC236}">
              <a16:creationId xmlns:a16="http://schemas.microsoft.com/office/drawing/2014/main" id="{1E922600-2353-46E8-A19B-46B475205FC8}"/>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0" name="正方形/長方形 569">
          <a:extLst>
            <a:ext uri="{FF2B5EF4-FFF2-40B4-BE49-F238E27FC236}">
              <a16:creationId xmlns:a16="http://schemas.microsoft.com/office/drawing/2014/main" id="{0E4217B3-69F3-4330-8406-177F6C0F713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1" name="正方形/長方形 570">
          <a:extLst>
            <a:ext uri="{FF2B5EF4-FFF2-40B4-BE49-F238E27FC236}">
              <a16:creationId xmlns:a16="http://schemas.microsoft.com/office/drawing/2014/main" id="{DF096B76-1D7D-48EA-BBB3-001C0507E53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2" name="正方形/長方形 571">
          <a:extLst>
            <a:ext uri="{FF2B5EF4-FFF2-40B4-BE49-F238E27FC236}">
              <a16:creationId xmlns:a16="http://schemas.microsoft.com/office/drawing/2014/main" id="{AD6D8F00-DFDF-4BE7-91D1-9796070D87CE}"/>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3" name="正方形/長方形 572">
          <a:extLst>
            <a:ext uri="{FF2B5EF4-FFF2-40B4-BE49-F238E27FC236}">
              <a16:creationId xmlns:a16="http://schemas.microsoft.com/office/drawing/2014/main" id="{8F2832EF-7D17-470E-86F8-AA6EE8CC9AF2}"/>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4" name="正方形/長方形 573">
          <a:extLst>
            <a:ext uri="{FF2B5EF4-FFF2-40B4-BE49-F238E27FC236}">
              <a16:creationId xmlns:a16="http://schemas.microsoft.com/office/drawing/2014/main" id="{E6ADC4AE-D7B4-41FE-97EF-E4DEE15B4B3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5" name="正方形/長方形 574">
          <a:extLst>
            <a:ext uri="{FF2B5EF4-FFF2-40B4-BE49-F238E27FC236}">
              <a16:creationId xmlns:a16="http://schemas.microsoft.com/office/drawing/2014/main" id="{73C2E8D1-F4B0-49BA-B862-0E40795C69B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6" name="正方形/長方形 575">
          <a:extLst>
            <a:ext uri="{FF2B5EF4-FFF2-40B4-BE49-F238E27FC236}">
              <a16:creationId xmlns:a16="http://schemas.microsoft.com/office/drawing/2014/main" id="{74B9D9D8-6745-4AD5-87C6-E264D84D0A9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7" name="テキスト ボックス 576">
          <a:extLst>
            <a:ext uri="{FF2B5EF4-FFF2-40B4-BE49-F238E27FC236}">
              <a16:creationId xmlns:a16="http://schemas.microsoft.com/office/drawing/2014/main" id="{2B81F095-100E-4E35-9E70-C469589BC68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8" name="直線コネクタ 577">
          <a:extLst>
            <a:ext uri="{FF2B5EF4-FFF2-40B4-BE49-F238E27FC236}">
              <a16:creationId xmlns:a16="http://schemas.microsoft.com/office/drawing/2014/main" id="{5840444E-279B-482C-BB30-F4F02D18F5F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79" name="直線コネクタ 578">
          <a:extLst>
            <a:ext uri="{FF2B5EF4-FFF2-40B4-BE49-F238E27FC236}">
              <a16:creationId xmlns:a16="http://schemas.microsoft.com/office/drawing/2014/main" id="{1F09A85B-F0B0-4EB7-8D15-23973DA76302}"/>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0" name="テキスト ボックス 579">
          <a:extLst>
            <a:ext uri="{FF2B5EF4-FFF2-40B4-BE49-F238E27FC236}">
              <a16:creationId xmlns:a16="http://schemas.microsoft.com/office/drawing/2014/main" id="{C8012BB4-676B-4A18-BBA7-F632FCBFEF82}"/>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1" name="直線コネクタ 580">
          <a:extLst>
            <a:ext uri="{FF2B5EF4-FFF2-40B4-BE49-F238E27FC236}">
              <a16:creationId xmlns:a16="http://schemas.microsoft.com/office/drawing/2014/main" id="{EDB4465B-6CEA-4E04-9DBB-C583CBEFF7A1}"/>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2" name="テキスト ボックス 581">
          <a:extLst>
            <a:ext uri="{FF2B5EF4-FFF2-40B4-BE49-F238E27FC236}">
              <a16:creationId xmlns:a16="http://schemas.microsoft.com/office/drawing/2014/main" id="{F3DEF121-C916-4DE6-B389-A4E7BC07249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3" name="直線コネクタ 582">
          <a:extLst>
            <a:ext uri="{FF2B5EF4-FFF2-40B4-BE49-F238E27FC236}">
              <a16:creationId xmlns:a16="http://schemas.microsoft.com/office/drawing/2014/main" id="{2F4EA572-74BC-4C78-94B2-72DD5F5C42C8}"/>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4" name="テキスト ボックス 583">
          <a:extLst>
            <a:ext uri="{FF2B5EF4-FFF2-40B4-BE49-F238E27FC236}">
              <a16:creationId xmlns:a16="http://schemas.microsoft.com/office/drawing/2014/main" id="{6C612A61-3001-402C-8E17-8C0373E6BAB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5" name="直線コネクタ 584">
          <a:extLst>
            <a:ext uri="{FF2B5EF4-FFF2-40B4-BE49-F238E27FC236}">
              <a16:creationId xmlns:a16="http://schemas.microsoft.com/office/drawing/2014/main" id="{0F6C97FB-5A72-4685-8B5C-2BF09E475002}"/>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6" name="テキスト ボックス 585">
          <a:extLst>
            <a:ext uri="{FF2B5EF4-FFF2-40B4-BE49-F238E27FC236}">
              <a16:creationId xmlns:a16="http://schemas.microsoft.com/office/drawing/2014/main" id="{8B82B34B-D0D1-4498-ADC1-8C5F56C71B1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7" name="直線コネクタ 586">
          <a:extLst>
            <a:ext uri="{FF2B5EF4-FFF2-40B4-BE49-F238E27FC236}">
              <a16:creationId xmlns:a16="http://schemas.microsoft.com/office/drawing/2014/main" id="{BD5CDADB-CCFF-43A8-A84E-84133CEF61E2}"/>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8" name="テキスト ボックス 587">
          <a:extLst>
            <a:ext uri="{FF2B5EF4-FFF2-40B4-BE49-F238E27FC236}">
              <a16:creationId xmlns:a16="http://schemas.microsoft.com/office/drawing/2014/main" id="{214E7090-4157-4B23-AD33-DDF71A6DC063}"/>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89" name="直線コネクタ 588">
          <a:extLst>
            <a:ext uri="{FF2B5EF4-FFF2-40B4-BE49-F238E27FC236}">
              <a16:creationId xmlns:a16="http://schemas.microsoft.com/office/drawing/2014/main" id="{BDB6DC4E-4EA6-4B97-9329-086213B02B5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0" name="テキスト ボックス 589">
          <a:extLst>
            <a:ext uri="{FF2B5EF4-FFF2-40B4-BE49-F238E27FC236}">
              <a16:creationId xmlns:a16="http://schemas.microsoft.com/office/drawing/2014/main" id="{9F098B69-7847-44C9-82A0-5AC176A12B7C}"/>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1" name="直線コネクタ 590">
          <a:extLst>
            <a:ext uri="{FF2B5EF4-FFF2-40B4-BE49-F238E27FC236}">
              <a16:creationId xmlns:a16="http://schemas.microsoft.com/office/drawing/2014/main" id="{51AD09C2-E60A-4500-8064-2C3E8DB2E722}"/>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2" name="テキスト ボックス 591">
          <a:extLst>
            <a:ext uri="{FF2B5EF4-FFF2-40B4-BE49-F238E27FC236}">
              <a16:creationId xmlns:a16="http://schemas.microsoft.com/office/drawing/2014/main" id="{1A044799-EFD8-4E37-952D-653F5FCAC4D9}"/>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3" name="【消防施設】&#10;有形固定資産減価償却率グラフ枠">
          <a:extLst>
            <a:ext uri="{FF2B5EF4-FFF2-40B4-BE49-F238E27FC236}">
              <a16:creationId xmlns:a16="http://schemas.microsoft.com/office/drawing/2014/main" id="{717CF35C-94E5-4BFE-A4E3-498A92BCA71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160564</xdr:rowOff>
    </xdr:from>
    <xdr:to>
      <xdr:col>85</xdr:col>
      <xdr:colOff>126364</xdr:colOff>
      <xdr:row>86</xdr:row>
      <xdr:rowOff>54429</xdr:rowOff>
    </xdr:to>
    <xdr:cxnSp macro="">
      <xdr:nvCxnSpPr>
        <xdr:cNvPr id="594" name="直線コネクタ 593">
          <a:extLst>
            <a:ext uri="{FF2B5EF4-FFF2-40B4-BE49-F238E27FC236}">
              <a16:creationId xmlns:a16="http://schemas.microsoft.com/office/drawing/2014/main" id="{FDE95A01-3499-4F7D-8121-C2F743127860}"/>
            </a:ext>
          </a:extLst>
        </xdr:cNvPr>
        <xdr:cNvCxnSpPr/>
      </xdr:nvCxnSpPr>
      <xdr:spPr>
        <a:xfrm flipV="1">
          <a:off x="16318864" y="13362214"/>
          <a:ext cx="0" cy="1436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595" name="【消防施設】&#10;有形固定資産減価償却率最小値テキスト">
          <a:extLst>
            <a:ext uri="{FF2B5EF4-FFF2-40B4-BE49-F238E27FC236}">
              <a16:creationId xmlns:a16="http://schemas.microsoft.com/office/drawing/2014/main" id="{3114CEDD-9C66-4A78-B072-8BB178FEB507}"/>
            </a:ext>
          </a:extLst>
        </xdr:cNvPr>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596" name="直線コネクタ 595">
          <a:extLst>
            <a:ext uri="{FF2B5EF4-FFF2-40B4-BE49-F238E27FC236}">
              <a16:creationId xmlns:a16="http://schemas.microsoft.com/office/drawing/2014/main" id="{602BCA41-F485-41A3-81ED-51A7DDC8F706}"/>
            </a:ext>
          </a:extLst>
        </xdr:cNvPr>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107241</xdr:rowOff>
    </xdr:from>
    <xdr:ext cx="405111" cy="259045"/>
    <xdr:sp macro="" textlink="">
      <xdr:nvSpPr>
        <xdr:cNvPr id="597" name="【消防施設】&#10;有形固定資産減価償却率最大値テキスト">
          <a:extLst>
            <a:ext uri="{FF2B5EF4-FFF2-40B4-BE49-F238E27FC236}">
              <a16:creationId xmlns:a16="http://schemas.microsoft.com/office/drawing/2014/main" id="{0D8B75C7-129D-4668-9C0C-5EC71F749C3E}"/>
            </a:ext>
          </a:extLst>
        </xdr:cNvPr>
        <xdr:cNvSpPr txBox="1"/>
      </xdr:nvSpPr>
      <xdr:spPr>
        <a:xfrm>
          <a:off x="16357600" y="13137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160564</xdr:rowOff>
    </xdr:from>
    <xdr:to>
      <xdr:col>86</xdr:col>
      <xdr:colOff>25400</xdr:colOff>
      <xdr:row>77</xdr:row>
      <xdr:rowOff>160564</xdr:rowOff>
    </xdr:to>
    <xdr:cxnSp macro="">
      <xdr:nvCxnSpPr>
        <xdr:cNvPr id="598" name="直線コネクタ 597">
          <a:extLst>
            <a:ext uri="{FF2B5EF4-FFF2-40B4-BE49-F238E27FC236}">
              <a16:creationId xmlns:a16="http://schemas.microsoft.com/office/drawing/2014/main" id="{BA2E3807-1104-47BC-B7F3-82845988614D}"/>
            </a:ext>
          </a:extLst>
        </xdr:cNvPr>
        <xdr:cNvCxnSpPr/>
      </xdr:nvCxnSpPr>
      <xdr:spPr>
        <a:xfrm>
          <a:off x="16230600" y="1336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35940</xdr:rowOff>
    </xdr:from>
    <xdr:ext cx="405111" cy="259045"/>
    <xdr:sp macro="" textlink="">
      <xdr:nvSpPr>
        <xdr:cNvPr id="599" name="【消防施設】&#10;有形固定資産減価償却率平均値テキスト">
          <a:extLst>
            <a:ext uri="{FF2B5EF4-FFF2-40B4-BE49-F238E27FC236}">
              <a16:creationId xmlns:a16="http://schemas.microsoft.com/office/drawing/2014/main" id="{6DBFAEFC-15F8-4953-9B8C-1131E0E5AA83}"/>
            </a:ext>
          </a:extLst>
        </xdr:cNvPr>
        <xdr:cNvSpPr txBox="1"/>
      </xdr:nvSpPr>
      <xdr:spPr>
        <a:xfrm>
          <a:off x="16357600" y="139233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57513</xdr:rowOff>
    </xdr:from>
    <xdr:to>
      <xdr:col>85</xdr:col>
      <xdr:colOff>177800</xdr:colOff>
      <xdr:row>81</xdr:row>
      <xdr:rowOff>159113</xdr:rowOff>
    </xdr:to>
    <xdr:sp macro="" textlink="">
      <xdr:nvSpPr>
        <xdr:cNvPr id="600" name="フローチャート: 判断 599">
          <a:extLst>
            <a:ext uri="{FF2B5EF4-FFF2-40B4-BE49-F238E27FC236}">
              <a16:creationId xmlns:a16="http://schemas.microsoft.com/office/drawing/2014/main" id="{D968F080-460D-4B5C-AD5B-25CD1263798A}"/>
            </a:ext>
          </a:extLst>
        </xdr:cNvPr>
        <xdr:cNvSpPr/>
      </xdr:nvSpPr>
      <xdr:spPr>
        <a:xfrm>
          <a:off x="16268700" y="1394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88537</xdr:rowOff>
    </xdr:from>
    <xdr:to>
      <xdr:col>81</xdr:col>
      <xdr:colOff>101600</xdr:colOff>
      <xdr:row>82</xdr:row>
      <xdr:rowOff>18687</xdr:rowOff>
    </xdr:to>
    <xdr:sp macro="" textlink="">
      <xdr:nvSpPr>
        <xdr:cNvPr id="601" name="フローチャート: 判断 600">
          <a:extLst>
            <a:ext uri="{FF2B5EF4-FFF2-40B4-BE49-F238E27FC236}">
              <a16:creationId xmlns:a16="http://schemas.microsoft.com/office/drawing/2014/main" id="{957B40E4-BAA1-44FD-8D23-9854FB0312C7}"/>
            </a:ext>
          </a:extLst>
        </xdr:cNvPr>
        <xdr:cNvSpPr/>
      </xdr:nvSpPr>
      <xdr:spPr>
        <a:xfrm>
          <a:off x="15430500" y="1397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02" name="フローチャート: 判断 601">
          <a:extLst>
            <a:ext uri="{FF2B5EF4-FFF2-40B4-BE49-F238E27FC236}">
              <a16:creationId xmlns:a16="http://schemas.microsoft.com/office/drawing/2014/main" id="{23E298D6-5F63-49DE-BB89-D2DE038EDC30}"/>
            </a:ext>
          </a:extLst>
        </xdr:cNvPr>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157118</xdr:rowOff>
    </xdr:from>
    <xdr:to>
      <xdr:col>72</xdr:col>
      <xdr:colOff>38100</xdr:colOff>
      <xdr:row>82</xdr:row>
      <xdr:rowOff>87268</xdr:rowOff>
    </xdr:to>
    <xdr:sp macro="" textlink="">
      <xdr:nvSpPr>
        <xdr:cNvPr id="603" name="フローチャート: 判断 602">
          <a:extLst>
            <a:ext uri="{FF2B5EF4-FFF2-40B4-BE49-F238E27FC236}">
              <a16:creationId xmlns:a16="http://schemas.microsoft.com/office/drawing/2014/main" id="{9F024EB7-EAFE-4EBA-8E07-6AB5AF75BEED}"/>
            </a:ext>
          </a:extLst>
        </xdr:cNvPr>
        <xdr:cNvSpPr/>
      </xdr:nvSpPr>
      <xdr:spPr>
        <a:xfrm>
          <a:off x="13652500" y="1404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EAFFB3B0-B28C-4529-8938-F46F2D1B3D43}"/>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8A310F5C-69BC-4291-9C45-2427B4FBF02E}"/>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F886EDE6-AEA2-4518-B9CB-543173FBF51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8891BB92-54A3-4532-8832-D27C1D39124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0E077685-5AA9-4840-BBC3-5DB92F45D589}"/>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132624</xdr:rowOff>
    </xdr:from>
    <xdr:to>
      <xdr:col>85</xdr:col>
      <xdr:colOff>177800</xdr:colOff>
      <xdr:row>79</xdr:row>
      <xdr:rowOff>62774</xdr:rowOff>
    </xdr:to>
    <xdr:sp macro="" textlink="">
      <xdr:nvSpPr>
        <xdr:cNvPr id="609" name="楕円 608">
          <a:extLst>
            <a:ext uri="{FF2B5EF4-FFF2-40B4-BE49-F238E27FC236}">
              <a16:creationId xmlns:a16="http://schemas.microsoft.com/office/drawing/2014/main" id="{8F5CC575-2E34-4756-A2AC-6ADED17BAD89}"/>
            </a:ext>
          </a:extLst>
        </xdr:cNvPr>
        <xdr:cNvSpPr/>
      </xdr:nvSpPr>
      <xdr:spPr>
        <a:xfrm>
          <a:off x="16268700" y="1350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155501</xdr:rowOff>
    </xdr:from>
    <xdr:ext cx="405111" cy="259045"/>
    <xdr:sp macro="" textlink="">
      <xdr:nvSpPr>
        <xdr:cNvPr id="610" name="【消防施設】&#10;有形固定資産減価償却率該当値テキスト">
          <a:extLst>
            <a:ext uri="{FF2B5EF4-FFF2-40B4-BE49-F238E27FC236}">
              <a16:creationId xmlns:a16="http://schemas.microsoft.com/office/drawing/2014/main" id="{52B8FE0D-024B-412C-A0F4-5B7456194060}"/>
            </a:ext>
          </a:extLst>
        </xdr:cNvPr>
        <xdr:cNvSpPr txBox="1"/>
      </xdr:nvSpPr>
      <xdr:spPr>
        <a:xfrm>
          <a:off x="16357600" y="1335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1995</xdr:rowOff>
    </xdr:from>
    <xdr:to>
      <xdr:col>81</xdr:col>
      <xdr:colOff>101600</xdr:colOff>
      <xdr:row>79</xdr:row>
      <xdr:rowOff>103595</xdr:rowOff>
    </xdr:to>
    <xdr:sp macro="" textlink="">
      <xdr:nvSpPr>
        <xdr:cNvPr id="611" name="楕円 610">
          <a:extLst>
            <a:ext uri="{FF2B5EF4-FFF2-40B4-BE49-F238E27FC236}">
              <a16:creationId xmlns:a16="http://schemas.microsoft.com/office/drawing/2014/main" id="{1D9E59DE-39D5-4AFF-ACA0-6DBC0759D2E1}"/>
            </a:ext>
          </a:extLst>
        </xdr:cNvPr>
        <xdr:cNvSpPr/>
      </xdr:nvSpPr>
      <xdr:spPr>
        <a:xfrm>
          <a:off x="15430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11974</xdr:rowOff>
    </xdr:from>
    <xdr:to>
      <xdr:col>85</xdr:col>
      <xdr:colOff>127000</xdr:colOff>
      <xdr:row>79</xdr:row>
      <xdr:rowOff>52795</xdr:rowOff>
    </xdr:to>
    <xdr:cxnSp macro="">
      <xdr:nvCxnSpPr>
        <xdr:cNvPr id="612" name="直線コネクタ 611">
          <a:extLst>
            <a:ext uri="{FF2B5EF4-FFF2-40B4-BE49-F238E27FC236}">
              <a16:creationId xmlns:a16="http://schemas.microsoft.com/office/drawing/2014/main" id="{30E5F1FA-AFD1-4405-963D-6D17D2835940}"/>
            </a:ext>
          </a:extLst>
        </xdr:cNvPr>
        <xdr:cNvCxnSpPr/>
      </xdr:nvCxnSpPr>
      <xdr:spPr>
        <a:xfrm flipV="1">
          <a:off x="15481300" y="13556524"/>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162016</xdr:rowOff>
    </xdr:from>
    <xdr:to>
      <xdr:col>76</xdr:col>
      <xdr:colOff>165100</xdr:colOff>
      <xdr:row>79</xdr:row>
      <xdr:rowOff>92166</xdr:rowOff>
    </xdr:to>
    <xdr:sp macro="" textlink="">
      <xdr:nvSpPr>
        <xdr:cNvPr id="613" name="楕円 612">
          <a:extLst>
            <a:ext uri="{FF2B5EF4-FFF2-40B4-BE49-F238E27FC236}">
              <a16:creationId xmlns:a16="http://schemas.microsoft.com/office/drawing/2014/main" id="{AC572BC5-8279-414F-9A82-32AC6E7A3331}"/>
            </a:ext>
          </a:extLst>
        </xdr:cNvPr>
        <xdr:cNvSpPr/>
      </xdr:nvSpPr>
      <xdr:spPr>
        <a:xfrm>
          <a:off x="14541500" y="1353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41366</xdr:rowOff>
    </xdr:from>
    <xdr:to>
      <xdr:col>81</xdr:col>
      <xdr:colOff>50800</xdr:colOff>
      <xdr:row>79</xdr:row>
      <xdr:rowOff>52795</xdr:rowOff>
    </xdr:to>
    <xdr:cxnSp macro="">
      <xdr:nvCxnSpPr>
        <xdr:cNvPr id="614" name="直線コネクタ 613">
          <a:extLst>
            <a:ext uri="{FF2B5EF4-FFF2-40B4-BE49-F238E27FC236}">
              <a16:creationId xmlns:a16="http://schemas.microsoft.com/office/drawing/2014/main" id="{56A4133A-76E6-420D-8DFF-1883E8AD3FF2}"/>
            </a:ext>
          </a:extLst>
        </xdr:cNvPr>
        <xdr:cNvCxnSpPr/>
      </xdr:nvCxnSpPr>
      <xdr:spPr>
        <a:xfrm>
          <a:off x="14592300" y="1358591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127726</xdr:rowOff>
    </xdr:from>
    <xdr:to>
      <xdr:col>72</xdr:col>
      <xdr:colOff>38100</xdr:colOff>
      <xdr:row>79</xdr:row>
      <xdr:rowOff>57876</xdr:rowOff>
    </xdr:to>
    <xdr:sp macro="" textlink="">
      <xdr:nvSpPr>
        <xdr:cNvPr id="615" name="楕円 614">
          <a:extLst>
            <a:ext uri="{FF2B5EF4-FFF2-40B4-BE49-F238E27FC236}">
              <a16:creationId xmlns:a16="http://schemas.microsoft.com/office/drawing/2014/main" id="{75ABA48C-DCA5-4576-8D9D-B3A71FE453E2}"/>
            </a:ext>
          </a:extLst>
        </xdr:cNvPr>
        <xdr:cNvSpPr/>
      </xdr:nvSpPr>
      <xdr:spPr>
        <a:xfrm>
          <a:off x="13652500" y="1350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7076</xdr:rowOff>
    </xdr:from>
    <xdr:to>
      <xdr:col>76</xdr:col>
      <xdr:colOff>114300</xdr:colOff>
      <xdr:row>79</xdr:row>
      <xdr:rowOff>41366</xdr:rowOff>
    </xdr:to>
    <xdr:cxnSp macro="">
      <xdr:nvCxnSpPr>
        <xdr:cNvPr id="616" name="直線コネクタ 615">
          <a:extLst>
            <a:ext uri="{FF2B5EF4-FFF2-40B4-BE49-F238E27FC236}">
              <a16:creationId xmlns:a16="http://schemas.microsoft.com/office/drawing/2014/main" id="{A1803F82-5371-49D8-AD0D-1B2D0E95F6CD}"/>
            </a:ext>
          </a:extLst>
        </xdr:cNvPr>
        <xdr:cNvCxnSpPr/>
      </xdr:nvCxnSpPr>
      <xdr:spPr>
        <a:xfrm>
          <a:off x="13703300" y="135516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9814</xdr:rowOff>
    </xdr:from>
    <xdr:ext cx="405111" cy="259045"/>
    <xdr:sp macro="" textlink="">
      <xdr:nvSpPr>
        <xdr:cNvPr id="617" name="n_1aveValue【消防施設】&#10;有形固定資産減価償却率">
          <a:extLst>
            <a:ext uri="{FF2B5EF4-FFF2-40B4-BE49-F238E27FC236}">
              <a16:creationId xmlns:a16="http://schemas.microsoft.com/office/drawing/2014/main" id="{A4A45932-FC34-4476-B622-865BDBB1357B}"/>
            </a:ext>
          </a:extLst>
        </xdr:cNvPr>
        <xdr:cNvSpPr txBox="1"/>
      </xdr:nvSpPr>
      <xdr:spPr>
        <a:xfrm>
          <a:off x="15266044" y="1406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63698</xdr:rowOff>
    </xdr:from>
    <xdr:ext cx="405111" cy="259045"/>
    <xdr:sp macro="" textlink="">
      <xdr:nvSpPr>
        <xdr:cNvPr id="618" name="n_2aveValue【消防施設】&#10;有形固定資産減価償却率">
          <a:extLst>
            <a:ext uri="{FF2B5EF4-FFF2-40B4-BE49-F238E27FC236}">
              <a16:creationId xmlns:a16="http://schemas.microsoft.com/office/drawing/2014/main" id="{9B87C1C8-5DDF-4087-A1D4-A2B0C001FB35}"/>
            </a:ext>
          </a:extLst>
        </xdr:cNvPr>
        <xdr:cNvSpPr txBox="1"/>
      </xdr:nvSpPr>
      <xdr:spPr>
        <a:xfrm>
          <a:off x="14389744" y="1412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78395</xdr:rowOff>
    </xdr:from>
    <xdr:ext cx="405111" cy="259045"/>
    <xdr:sp macro="" textlink="">
      <xdr:nvSpPr>
        <xdr:cNvPr id="619" name="n_3aveValue【消防施設】&#10;有形固定資産減価償却率">
          <a:extLst>
            <a:ext uri="{FF2B5EF4-FFF2-40B4-BE49-F238E27FC236}">
              <a16:creationId xmlns:a16="http://schemas.microsoft.com/office/drawing/2014/main" id="{A0FB1DF3-E346-4076-B764-D50DFB71790D}"/>
            </a:ext>
          </a:extLst>
        </xdr:cNvPr>
        <xdr:cNvSpPr txBox="1"/>
      </xdr:nvSpPr>
      <xdr:spPr>
        <a:xfrm>
          <a:off x="13500744" y="14137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120122</xdr:rowOff>
    </xdr:from>
    <xdr:ext cx="405111" cy="259045"/>
    <xdr:sp macro="" textlink="">
      <xdr:nvSpPr>
        <xdr:cNvPr id="620" name="n_1mainValue【消防施設】&#10;有形固定資産減価償却率">
          <a:extLst>
            <a:ext uri="{FF2B5EF4-FFF2-40B4-BE49-F238E27FC236}">
              <a16:creationId xmlns:a16="http://schemas.microsoft.com/office/drawing/2014/main" id="{E8BD3373-5493-41D2-B58E-DB1DEC815C33}"/>
            </a:ext>
          </a:extLst>
        </xdr:cNvPr>
        <xdr:cNvSpPr txBox="1"/>
      </xdr:nvSpPr>
      <xdr:spPr>
        <a:xfrm>
          <a:off x="15266044"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108693</xdr:rowOff>
    </xdr:from>
    <xdr:ext cx="405111" cy="259045"/>
    <xdr:sp macro="" textlink="">
      <xdr:nvSpPr>
        <xdr:cNvPr id="621" name="n_2mainValue【消防施設】&#10;有形固定資産減価償却率">
          <a:extLst>
            <a:ext uri="{FF2B5EF4-FFF2-40B4-BE49-F238E27FC236}">
              <a16:creationId xmlns:a16="http://schemas.microsoft.com/office/drawing/2014/main" id="{7258D75C-1EC9-463E-92DC-E4EF15B22403}"/>
            </a:ext>
          </a:extLst>
        </xdr:cNvPr>
        <xdr:cNvSpPr txBox="1"/>
      </xdr:nvSpPr>
      <xdr:spPr>
        <a:xfrm>
          <a:off x="14389744" y="1331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74403</xdr:rowOff>
    </xdr:from>
    <xdr:ext cx="405111" cy="259045"/>
    <xdr:sp macro="" textlink="">
      <xdr:nvSpPr>
        <xdr:cNvPr id="622" name="n_3mainValue【消防施設】&#10;有形固定資産減価償却率">
          <a:extLst>
            <a:ext uri="{FF2B5EF4-FFF2-40B4-BE49-F238E27FC236}">
              <a16:creationId xmlns:a16="http://schemas.microsoft.com/office/drawing/2014/main" id="{317F63B8-BA49-4940-B501-C4097F9F56AB}"/>
            </a:ext>
          </a:extLst>
        </xdr:cNvPr>
        <xdr:cNvSpPr txBox="1"/>
      </xdr:nvSpPr>
      <xdr:spPr>
        <a:xfrm>
          <a:off x="13500744" y="132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3" name="正方形/長方形 622">
          <a:extLst>
            <a:ext uri="{FF2B5EF4-FFF2-40B4-BE49-F238E27FC236}">
              <a16:creationId xmlns:a16="http://schemas.microsoft.com/office/drawing/2014/main" id="{D091AB28-E447-4F08-9E0D-44F5FB72625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4" name="正方形/長方形 623">
          <a:extLst>
            <a:ext uri="{FF2B5EF4-FFF2-40B4-BE49-F238E27FC236}">
              <a16:creationId xmlns:a16="http://schemas.microsoft.com/office/drawing/2014/main" id="{302AFD57-19F3-4623-B0D8-CC78A0B011F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5" name="正方形/長方形 624">
          <a:extLst>
            <a:ext uri="{FF2B5EF4-FFF2-40B4-BE49-F238E27FC236}">
              <a16:creationId xmlns:a16="http://schemas.microsoft.com/office/drawing/2014/main" id="{C330F3C0-0AF8-44FE-ADB1-42265635C35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6" name="正方形/長方形 625">
          <a:extLst>
            <a:ext uri="{FF2B5EF4-FFF2-40B4-BE49-F238E27FC236}">
              <a16:creationId xmlns:a16="http://schemas.microsoft.com/office/drawing/2014/main" id="{6E59CC67-6D2D-4CCF-A87E-9E625516736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7" name="正方形/長方形 626">
          <a:extLst>
            <a:ext uri="{FF2B5EF4-FFF2-40B4-BE49-F238E27FC236}">
              <a16:creationId xmlns:a16="http://schemas.microsoft.com/office/drawing/2014/main" id="{FDB0155B-48FB-42C1-9779-BB75A592BB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8" name="正方形/長方形 627">
          <a:extLst>
            <a:ext uri="{FF2B5EF4-FFF2-40B4-BE49-F238E27FC236}">
              <a16:creationId xmlns:a16="http://schemas.microsoft.com/office/drawing/2014/main" id="{196EF24E-0A89-446A-9A92-2C546D8D40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9" name="正方形/長方形 628">
          <a:extLst>
            <a:ext uri="{FF2B5EF4-FFF2-40B4-BE49-F238E27FC236}">
              <a16:creationId xmlns:a16="http://schemas.microsoft.com/office/drawing/2014/main" id="{7C625031-D321-4694-9F3B-FE41042D3E84}"/>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0" name="正方形/長方形 629">
          <a:extLst>
            <a:ext uri="{FF2B5EF4-FFF2-40B4-BE49-F238E27FC236}">
              <a16:creationId xmlns:a16="http://schemas.microsoft.com/office/drawing/2014/main" id="{1DA5B0B3-8907-4ADA-B926-EF1947D4884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1" name="テキスト ボックス 630">
          <a:extLst>
            <a:ext uri="{FF2B5EF4-FFF2-40B4-BE49-F238E27FC236}">
              <a16:creationId xmlns:a16="http://schemas.microsoft.com/office/drawing/2014/main" id="{FDDD2AB1-4145-4EE2-8D1F-9FACA0F9C62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2" name="直線コネクタ 631">
          <a:extLst>
            <a:ext uri="{FF2B5EF4-FFF2-40B4-BE49-F238E27FC236}">
              <a16:creationId xmlns:a16="http://schemas.microsoft.com/office/drawing/2014/main" id="{1D2E21C4-37BB-4DA4-9294-2BA562480CC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3" name="直線コネクタ 632">
          <a:extLst>
            <a:ext uri="{FF2B5EF4-FFF2-40B4-BE49-F238E27FC236}">
              <a16:creationId xmlns:a16="http://schemas.microsoft.com/office/drawing/2014/main" id="{F6E888A1-3500-4ACE-9299-287A1B428BC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4" name="テキスト ボックス 633">
          <a:extLst>
            <a:ext uri="{FF2B5EF4-FFF2-40B4-BE49-F238E27FC236}">
              <a16:creationId xmlns:a16="http://schemas.microsoft.com/office/drawing/2014/main" id="{DAEAC94B-45EB-4F2B-BEF2-5427F37C7CCB}"/>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5" name="直線コネクタ 634">
          <a:extLst>
            <a:ext uri="{FF2B5EF4-FFF2-40B4-BE49-F238E27FC236}">
              <a16:creationId xmlns:a16="http://schemas.microsoft.com/office/drawing/2014/main" id="{8A7A0B8A-8DFC-4720-82D0-EF8C8BFEA4B3}"/>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6" name="テキスト ボックス 635">
          <a:extLst>
            <a:ext uri="{FF2B5EF4-FFF2-40B4-BE49-F238E27FC236}">
              <a16:creationId xmlns:a16="http://schemas.microsoft.com/office/drawing/2014/main" id="{927EA320-618C-4FE2-998C-601EAB0EA6C5}"/>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7" name="直線コネクタ 636">
          <a:extLst>
            <a:ext uri="{FF2B5EF4-FFF2-40B4-BE49-F238E27FC236}">
              <a16:creationId xmlns:a16="http://schemas.microsoft.com/office/drawing/2014/main" id="{99D7BF53-DBF1-495F-BCA6-5669C17EE8FD}"/>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8" name="テキスト ボックス 637">
          <a:extLst>
            <a:ext uri="{FF2B5EF4-FFF2-40B4-BE49-F238E27FC236}">
              <a16:creationId xmlns:a16="http://schemas.microsoft.com/office/drawing/2014/main" id="{B4911999-A361-4FAB-8EC8-E828FA8A246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39" name="直線コネクタ 638">
          <a:extLst>
            <a:ext uri="{FF2B5EF4-FFF2-40B4-BE49-F238E27FC236}">
              <a16:creationId xmlns:a16="http://schemas.microsoft.com/office/drawing/2014/main" id="{D2833388-16FA-4031-9397-CEE8A76DD09B}"/>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0" name="テキスト ボックス 639">
          <a:extLst>
            <a:ext uri="{FF2B5EF4-FFF2-40B4-BE49-F238E27FC236}">
              <a16:creationId xmlns:a16="http://schemas.microsoft.com/office/drawing/2014/main" id="{1FC0D20D-EC31-45F7-A6DD-C5833835DD1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1" name="直線コネクタ 640">
          <a:extLst>
            <a:ext uri="{FF2B5EF4-FFF2-40B4-BE49-F238E27FC236}">
              <a16:creationId xmlns:a16="http://schemas.microsoft.com/office/drawing/2014/main" id="{E8A55829-4510-4D9C-A132-52A111438E36}"/>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2" name="テキスト ボックス 641">
          <a:extLst>
            <a:ext uri="{FF2B5EF4-FFF2-40B4-BE49-F238E27FC236}">
              <a16:creationId xmlns:a16="http://schemas.microsoft.com/office/drawing/2014/main" id="{D019260E-9F9B-4E28-B72A-4D54E1EECAC8}"/>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3" name="【消防施設】&#10;一人当たり面積グラフ枠">
          <a:extLst>
            <a:ext uri="{FF2B5EF4-FFF2-40B4-BE49-F238E27FC236}">
              <a16:creationId xmlns:a16="http://schemas.microsoft.com/office/drawing/2014/main" id="{8598CB14-85DB-4529-8023-F1934CD7AAA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168402</xdr:rowOff>
    </xdr:from>
    <xdr:to>
      <xdr:col>116</xdr:col>
      <xdr:colOff>62864</xdr:colOff>
      <xdr:row>86</xdr:row>
      <xdr:rowOff>26670</xdr:rowOff>
    </xdr:to>
    <xdr:cxnSp macro="">
      <xdr:nvCxnSpPr>
        <xdr:cNvPr id="644" name="直線コネクタ 643">
          <a:extLst>
            <a:ext uri="{FF2B5EF4-FFF2-40B4-BE49-F238E27FC236}">
              <a16:creationId xmlns:a16="http://schemas.microsoft.com/office/drawing/2014/main" id="{A17B9586-BD13-4E6D-915B-CB3C58C671A7}"/>
            </a:ext>
          </a:extLst>
        </xdr:cNvPr>
        <xdr:cNvCxnSpPr/>
      </xdr:nvCxnSpPr>
      <xdr:spPr>
        <a:xfrm flipV="1">
          <a:off x="22160864" y="135415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645" name="【消防施設】&#10;一人当たり面積最小値テキスト">
          <a:extLst>
            <a:ext uri="{FF2B5EF4-FFF2-40B4-BE49-F238E27FC236}">
              <a16:creationId xmlns:a16="http://schemas.microsoft.com/office/drawing/2014/main" id="{D2EFBA60-60CA-45F0-8536-C690CC5CF6F7}"/>
            </a:ext>
          </a:extLst>
        </xdr:cNvPr>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646" name="直線コネクタ 645">
          <a:extLst>
            <a:ext uri="{FF2B5EF4-FFF2-40B4-BE49-F238E27FC236}">
              <a16:creationId xmlns:a16="http://schemas.microsoft.com/office/drawing/2014/main" id="{5AA145FA-22DF-41C7-ABB8-6F1BC953C029}"/>
            </a:ext>
          </a:extLst>
        </xdr:cNvPr>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115079</xdr:rowOff>
    </xdr:from>
    <xdr:ext cx="469744" cy="259045"/>
    <xdr:sp macro="" textlink="">
      <xdr:nvSpPr>
        <xdr:cNvPr id="647" name="【消防施設】&#10;一人当たり面積最大値テキスト">
          <a:extLst>
            <a:ext uri="{FF2B5EF4-FFF2-40B4-BE49-F238E27FC236}">
              <a16:creationId xmlns:a16="http://schemas.microsoft.com/office/drawing/2014/main" id="{BB2CF8DC-F31D-4A77-A46C-7DD19194C2C6}"/>
            </a:ext>
          </a:extLst>
        </xdr:cNvPr>
        <xdr:cNvSpPr txBox="1"/>
      </xdr:nvSpPr>
      <xdr:spPr>
        <a:xfrm>
          <a:off x="22199600" y="1331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168402</xdr:rowOff>
    </xdr:from>
    <xdr:to>
      <xdr:col>116</xdr:col>
      <xdr:colOff>152400</xdr:colOff>
      <xdr:row>78</xdr:row>
      <xdr:rowOff>168402</xdr:rowOff>
    </xdr:to>
    <xdr:cxnSp macro="">
      <xdr:nvCxnSpPr>
        <xdr:cNvPr id="648" name="直線コネクタ 647">
          <a:extLst>
            <a:ext uri="{FF2B5EF4-FFF2-40B4-BE49-F238E27FC236}">
              <a16:creationId xmlns:a16="http://schemas.microsoft.com/office/drawing/2014/main" id="{A8EEE511-993E-472E-8204-E763713375AB}"/>
            </a:ext>
          </a:extLst>
        </xdr:cNvPr>
        <xdr:cNvCxnSpPr/>
      </xdr:nvCxnSpPr>
      <xdr:spPr>
        <a:xfrm>
          <a:off x="22072600" y="135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53612</xdr:rowOff>
    </xdr:from>
    <xdr:ext cx="469744" cy="259045"/>
    <xdr:sp macro="" textlink="">
      <xdr:nvSpPr>
        <xdr:cNvPr id="649" name="【消防施設】&#10;一人当たり面積平均値テキスト">
          <a:extLst>
            <a:ext uri="{FF2B5EF4-FFF2-40B4-BE49-F238E27FC236}">
              <a16:creationId xmlns:a16="http://schemas.microsoft.com/office/drawing/2014/main" id="{B6364E3D-EDD7-4E03-9689-F6D9C148D150}"/>
            </a:ext>
          </a:extLst>
        </xdr:cNvPr>
        <xdr:cNvSpPr txBox="1"/>
      </xdr:nvSpPr>
      <xdr:spPr>
        <a:xfrm>
          <a:off x="22199600" y="14283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30735</xdr:rowOff>
    </xdr:from>
    <xdr:to>
      <xdr:col>116</xdr:col>
      <xdr:colOff>114300</xdr:colOff>
      <xdr:row>84</xdr:row>
      <xdr:rowOff>132335</xdr:rowOff>
    </xdr:to>
    <xdr:sp macro="" textlink="">
      <xdr:nvSpPr>
        <xdr:cNvPr id="650" name="フローチャート: 判断 649">
          <a:extLst>
            <a:ext uri="{FF2B5EF4-FFF2-40B4-BE49-F238E27FC236}">
              <a16:creationId xmlns:a16="http://schemas.microsoft.com/office/drawing/2014/main" id="{DAF796B0-F71B-4C35-80C4-B8D00812CE21}"/>
            </a:ext>
          </a:extLst>
        </xdr:cNvPr>
        <xdr:cNvSpPr/>
      </xdr:nvSpPr>
      <xdr:spPr>
        <a:xfrm>
          <a:off x="22110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51" name="フローチャート: 判断 650">
          <a:extLst>
            <a:ext uri="{FF2B5EF4-FFF2-40B4-BE49-F238E27FC236}">
              <a16:creationId xmlns:a16="http://schemas.microsoft.com/office/drawing/2014/main" id="{776D4BF8-94CD-4600-A955-F0275ADB67C7}"/>
            </a:ext>
          </a:extLst>
        </xdr:cNvPr>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2" name="フローチャート: 判断 651">
          <a:extLst>
            <a:ext uri="{FF2B5EF4-FFF2-40B4-BE49-F238E27FC236}">
              <a16:creationId xmlns:a16="http://schemas.microsoft.com/office/drawing/2014/main" id="{A5E08286-1647-4707-AA1F-B84868745C35}"/>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110744</xdr:rowOff>
    </xdr:from>
    <xdr:to>
      <xdr:col>102</xdr:col>
      <xdr:colOff>165100</xdr:colOff>
      <xdr:row>85</xdr:row>
      <xdr:rowOff>40894</xdr:rowOff>
    </xdr:to>
    <xdr:sp macro="" textlink="">
      <xdr:nvSpPr>
        <xdr:cNvPr id="653" name="フローチャート: 判断 652">
          <a:extLst>
            <a:ext uri="{FF2B5EF4-FFF2-40B4-BE49-F238E27FC236}">
              <a16:creationId xmlns:a16="http://schemas.microsoft.com/office/drawing/2014/main" id="{E75B6654-007B-4BEA-A847-6B4E4C3A7457}"/>
            </a:ext>
          </a:extLst>
        </xdr:cNvPr>
        <xdr:cNvSpPr/>
      </xdr:nvSpPr>
      <xdr:spPr>
        <a:xfrm>
          <a:off x="19494500" y="1451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D3576E00-C80E-49CA-B740-ED1CA4340991}"/>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DA9CCE4C-4BB3-4984-AB95-28459F820504}"/>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93FC7736-ED0F-4BEA-9B3D-9BFA25D5456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184619EF-76F1-45FA-AAFD-BE7A3D34C10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548BD12B-FD71-45EE-8DDB-90BCB749185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49022</xdr:rowOff>
    </xdr:from>
    <xdr:to>
      <xdr:col>116</xdr:col>
      <xdr:colOff>114300</xdr:colOff>
      <xdr:row>85</xdr:row>
      <xdr:rowOff>150622</xdr:rowOff>
    </xdr:to>
    <xdr:sp macro="" textlink="">
      <xdr:nvSpPr>
        <xdr:cNvPr id="659" name="楕円 658">
          <a:extLst>
            <a:ext uri="{FF2B5EF4-FFF2-40B4-BE49-F238E27FC236}">
              <a16:creationId xmlns:a16="http://schemas.microsoft.com/office/drawing/2014/main" id="{D93177CC-B46A-482C-A7A1-1BD82327E899}"/>
            </a:ext>
          </a:extLst>
        </xdr:cNvPr>
        <xdr:cNvSpPr/>
      </xdr:nvSpPr>
      <xdr:spPr>
        <a:xfrm>
          <a:off x="221107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135399</xdr:rowOff>
    </xdr:from>
    <xdr:ext cx="469744" cy="259045"/>
    <xdr:sp macro="" textlink="">
      <xdr:nvSpPr>
        <xdr:cNvPr id="660" name="【消防施設】&#10;一人当たり面積該当値テキスト">
          <a:extLst>
            <a:ext uri="{FF2B5EF4-FFF2-40B4-BE49-F238E27FC236}">
              <a16:creationId xmlns:a16="http://schemas.microsoft.com/office/drawing/2014/main" id="{26A865CA-DA54-4113-834E-87395372B8E4}"/>
            </a:ext>
          </a:extLst>
        </xdr:cNvPr>
        <xdr:cNvSpPr txBox="1"/>
      </xdr:nvSpPr>
      <xdr:spPr>
        <a:xfrm>
          <a:off x="22199600" y="1453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49022</xdr:rowOff>
    </xdr:from>
    <xdr:to>
      <xdr:col>112</xdr:col>
      <xdr:colOff>38100</xdr:colOff>
      <xdr:row>85</xdr:row>
      <xdr:rowOff>150622</xdr:rowOff>
    </xdr:to>
    <xdr:sp macro="" textlink="">
      <xdr:nvSpPr>
        <xdr:cNvPr id="661" name="楕円 660">
          <a:extLst>
            <a:ext uri="{FF2B5EF4-FFF2-40B4-BE49-F238E27FC236}">
              <a16:creationId xmlns:a16="http://schemas.microsoft.com/office/drawing/2014/main" id="{22013CD2-FBDA-4A01-B0B8-36DBF1B4C3C7}"/>
            </a:ext>
          </a:extLst>
        </xdr:cNvPr>
        <xdr:cNvSpPr/>
      </xdr:nvSpPr>
      <xdr:spPr>
        <a:xfrm>
          <a:off x="21272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99822</xdr:rowOff>
    </xdr:from>
    <xdr:to>
      <xdr:col>116</xdr:col>
      <xdr:colOff>63500</xdr:colOff>
      <xdr:row>85</xdr:row>
      <xdr:rowOff>99822</xdr:rowOff>
    </xdr:to>
    <xdr:cxnSp macro="">
      <xdr:nvCxnSpPr>
        <xdr:cNvPr id="662" name="直線コネクタ 661">
          <a:extLst>
            <a:ext uri="{FF2B5EF4-FFF2-40B4-BE49-F238E27FC236}">
              <a16:creationId xmlns:a16="http://schemas.microsoft.com/office/drawing/2014/main" id="{6F651C43-251A-4181-AFAD-9688ABFC74B8}"/>
            </a:ext>
          </a:extLst>
        </xdr:cNvPr>
        <xdr:cNvCxnSpPr/>
      </xdr:nvCxnSpPr>
      <xdr:spPr>
        <a:xfrm>
          <a:off x="21323300" y="146730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46737</xdr:rowOff>
    </xdr:from>
    <xdr:to>
      <xdr:col>107</xdr:col>
      <xdr:colOff>101600</xdr:colOff>
      <xdr:row>85</xdr:row>
      <xdr:rowOff>148337</xdr:rowOff>
    </xdr:to>
    <xdr:sp macro="" textlink="">
      <xdr:nvSpPr>
        <xdr:cNvPr id="663" name="楕円 662">
          <a:extLst>
            <a:ext uri="{FF2B5EF4-FFF2-40B4-BE49-F238E27FC236}">
              <a16:creationId xmlns:a16="http://schemas.microsoft.com/office/drawing/2014/main" id="{15C13017-4681-4338-8034-0E905810D98C}"/>
            </a:ext>
          </a:extLst>
        </xdr:cNvPr>
        <xdr:cNvSpPr/>
      </xdr:nvSpPr>
      <xdr:spPr>
        <a:xfrm>
          <a:off x="20383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97537</xdr:rowOff>
    </xdr:from>
    <xdr:to>
      <xdr:col>111</xdr:col>
      <xdr:colOff>177800</xdr:colOff>
      <xdr:row>85</xdr:row>
      <xdr:rowOff>99822</xdr:rowOff>
    </xdr:to>
    <xdr:cxnSp macro="">
      <xdr:nvCxnSpPr>
        <xdr:cNvPr id="664" name="直線コネクタ 663">
          <a:extLst>
            <a:ext uri="{FF2B5EF4-FFF2-40B4-BE49-F238E27FC236}">
              <a16:creationId xmlns:a16="http://schemas.microsoft.com/office/drawing/2014/main" id="{FCAA74CB-8C26-411E-833D-BF2713143D82}"/>
            </a:ext>
          </a:extLst>
        </xdr:cNvPr>
        <xdr:cNvCxnSpPr/>
      </xdr:nvCxnSpPr>
      <xdr:spPr>
        <a:xfrm>
          <a:off x="20434300" y="1467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49022</xdr:rowOff>
    </xdr:from>
    <xdr:to>
      <xdr:col>102</xdr:col>
      <xdr:colOff>165100</xdr:colOff>
      <xdr:row>85</xdr:row>
      <xdr:rowOff>150622</xdr:rowOff>
    </xdr:to>
    <xdr:sp macro="" textlink="">
      <xdr:nvSpPr>
        <xdr:cNvPr id="665" name="楕円 664">
          <a:extLst>
            <a:ext uri="{FF2B5EF4-FFF2-40B4-BE49-F238E27FC236}">
              <a16:creationId xmlns:a16="http://schemas.microsoft.com/office/drawing/2014/main" id="{72BA092E-D79C-4843-A913-885C229EEF64}"/>
            </a:ext>
          </a:extLst>
        </xdr:cNvPr>
        <xdr:cNvSpPr/>
      </xdr:nvSpPr>
      <xdr:spPr>
        <a:xfrm>
          <a:off x="19494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97537</xdr:rowOff>
    </xdr:from>
    <xdr:to>
      <xdr:col>107</xdr:col>
      <xdr:colOff>50800</xdr:colOff>
      <xdr:row>85</xdr:row>
      <xdr:rowOff>99822</xdr:rowOff>
    </xdr:to>
    <xdr:cxnSp macro="">
      <xdr:nvCxnSpPr>
        <xdr:cNvPr id="666" name="直線コネクタ 665">
          <a:extLst>
            <a:ext uri="{FF2B5EF4-FFF2-40B4-BE49-F238E27FC236}">
              <a16:creationId xmlns:a16="http://schemas.microsoft.com/office/drawing/2014/main" id="{ED6514C8-8E44-4CA7-A21E-1AA3B12207A7}"/>
            </a:ext>
          </a:extLst>
        </xdr:cNvPr>
        <xdr:cNvCxnSpPr/>
      </xdr:nvCxnSpPr>
      <xdr:spPr>
        <a:xfrm flipV="1">
          <a:off x="19545300" y="1467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7129</xdr:rowOff>
    </xdr:from>
    <xdr:ext cx="469744" cy="259045"/>
    <xdr:sp macro="" textlink="">
      <xdr:nvSpPr>
        <xdr:cNvPr id="667" name="n_1aveValue【消防施設】&#10;一人当たり面積">
          <a:extLst>
            <a:ext uri="{FF2B5EF4-FFF2-40B4-BE49-F238E27FC236}">
              <a16:creationId xmlns:a16="http://schemas.microsoft.com/office/drawing/2014/main" id="{D07C6D61-F6F2-42F3-ACA8-EAF9427A9CE7}"/>
            </a:ext>
          </a:extLst>
        </xdr:cNvPr>
        <xdr:cNvSpPr txBox="1"/>
      </xdr:nvSpPr>
      <xdr:spPr>
        <a:xfrm>
          <a:off x="210757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7129</xdr:rowOff>
    </xdr:from>
    <xdr:ext cx="469744" cy="259045"/>
    <xdr:sp macro="" textlink="">
      <xdr:nvSpPr>
        <xdr:cNvPr id="668" name="n_2aveValue【消防施設】&#10;一人当たり面積">
          <a:extLst>
            <a:ext uri="{FF2B5EF4-FFF2-40B4-BE49-F238E27FC236}">
              <a16:creationId xmlns:a16="http://schemas.microsoft.com/office/drawing/2014/main" id="{EF37F98B-E8DF-47B4-95D0-0AC71EFDA106}"/>
            </a:ext>
          </a:extLst>
        </xdr:cNvPr>
        <xdr:cNvSpPr txBox="1"/>
      </xdr:nvSpPr>
      <xdr:spPr>
        <a:xfrm>
          <a:off x="20199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57421</xdr:rowOff>
    </xdr:from>
    <xdr:ext cx="469744" cy="259045"/>
    <xdr:sp macro="" textlink="">
      <xdr:nvSpPr>
        <xdr:cNvPr id="669" name="n_3aveValue【消防施設】&#10;一人当たり面積">
          <a:extLst>
            <a:ext uri="{FF2B5EF4-FFF2-40B4-BE49-F238E27FC236}">
              <a16:creationId xmlns:a16="http://schemas.microsoft.com/office/drawing/2014/main" id="{56741077-076A-493A-9A4E-FCD89D5CD0FA}"/>
            </a:ext>
          </a:extLst>
        </xdr:cNvPr>
        <xdr:cNvSpPr txBox="1"/>
      </xdr:nvSpPr>
      <xdr:spPr>
        <a:xfrm>
          <a:off x="19310427" y="1428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141749</xdr:rowOff>
    </xdr:from>
    <xdr:ext cx="469744" cy="259045"/>
    <xdr:sp macro="" textlink="">
      <xdr:nvSpPr>
        <xdr:cNvPr id="670" name="n_1mainValue【消防施設】&#10;一人当たり面積">
          <a:extLst>
            <a:ext uri="{FF2B5EF4-FFF2-40B4-BE49-F238E27FC236}">
              <a16:creationId xmlns:a16="http://schemas.microsoft.com/office/drawing/2014/main" id="{4B8D5E31-CD04-4CDC-8205-1997933A37E3}"/>
            </a:ext>
          </a:extLst>
        </xdr:cNvPr>
        <xdr:cNvSpPr txBox="1"/>
      </xdr:nvSpPr>
      <xdr:spPr>
        <a:xfrm>
          <a:off x="210757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139464</xdr:rowOff>
    </xdr:from>
    <xdr:ext cx="469744" cy="259045"/>
    <xdr:sp macro="" textlink="">
      <xdr:nvSpPr>
        <xdr:cNvPr id="671" name="n_2mainValue【消防施設】&#10;一人当たり面積">
          <a:extLst>
            <a:ext uri="{FF2B5EF4-FFF2-40B4-BE49-F238E27FC236}">
              <a16:creationId xmlns:a16="http://schemas.microsoft.com/office/drawing/2014/main" id="{BF4331D0-7562-4523-9457-1AC73D333303}"/>
            </a:ext>
          </a:extLst>
        </xdr:cNvPr>
        <xdr:cNvSpPr txBox="1"/>
      </xdr:nvSpPr>
      <xdr:spPr>
        <a:xfrm>
          <a:off x="20199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141749</xdr:rowOff>
    </xdr:from>
    <xdr:ext cx="469744" cy="259045"/>
    <xdr:sp macro="" textlink="">
      <xdr:nvSpPr>
        <xdr:cNvPr id="672" name="n_3mainValue【消防施設】&#10;一人当たり面積">
          <a:extLst>
            <a:ext uri="{FF2B5EF4-FFF2-40B4-BE49-F238E27FC236}">
              <a16:creationId xmlns:a16="http://schemas.microsoft.com/office/drawing/2014/main" id="{356D9F8B-50EF-4C8C-8A7D-13DE7A263B7B}"/>
            </a:ext>
          </a:extLst>
        </xdr:cNvPr>
        <xdr:cNvSpPr txBox="1"/>
      </xdr:nvSpPr>
      <xdr:spPr>
        <a:xfrm>
          <a:off x="19310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3" name="正方形/長方形 672">
          <a:extLst>
            <a:ext uri="{FF2B5EF4-FFF2-40B4-BE49-F238E27FC236}">
              <a16:creationId xmlns:a16="http://schemas.microsoft.com/office/drawing/2014/main" id="{853E864E-17EA-4C72-BD39-A3FDD914443F}"/>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4" name="正方形/長方形 673">
          <a:extLst>
            <a:ext uri="{FF2B5EF4-FFF2-40B4-BE49-F238E27FC236}">
              <a16:creationId xmlns:a16="http://schemas.microsoft.com/office/drawing/2014/main" id="{26730EB3-2FF4-4F7A-AF92-22B3B2C1411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5" name="正方形/長方形 674">
          <a:extLst>
            <a:ext uri="{FF2B5EF4-FFF2-40B4-BE49-F238E27FC236}">
              <a16:creationId xmlns:a16="http://schemas.microsoft.com/office/drawing/2014/main" id="{197B2126-9067-4183-9A21-E531CA9D931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6" name="正方形/長方形 675">
          <a:extLst>
            <a:ext uri="{FF2B5EF4-FFF2-40B4-BE49-F238E27FC236}">
              <a16:creationId xmlns:a16="http://schemas.microsoft.com/office/drawing/2014/main" id="{8329CC23-96F6-4272-AD12-7FF0824BB9FF}"/>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7" name="正方形/長方形 676">
          <a:extLst>
            <a:ext uri="{FF2B5EF4-FFF2-40B4-BE49-F238E27FC236}">
              <a16:creationId xmlns:a16="http://schemas.microsoft.com/office/drawing/2014/main" id="{956FCF64-AE30-48AD-8CDD-B4CDB56A7CB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8" name="正方形/長方形 677">
          <a:extLst>
            <a:ext uri="{FF2B5EF4-FFF2-40B4-BE49-F238E27FC236}">
              <a16:creationId xmlns:a16="http://schemas.microsoft.com/office/drawing/2014/main" id="{22D4BD5E-1705-411D-8E15-FD112607379D}"/>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9" name="正方形/長方形 678">
          <a:extLst>
            <a:ext uri="{FF2B5EF4-FFF2-40B4-BE49-F238E27FC236}">
              <a16:creationId xmlns:a16="http://schemas.microsoft.com/office/drawing/2014/main" id="{E42F5EF3-EF92-4654-9644-1E2D9298DCE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0" name="正方形/長方形 679">
          <a:extLst>
            <a:ext uri="{FF2B5EF4-FFF2-40B4-BE49-F238E27FC236}">
              <a16:creationId xmlns:a16="http://schemas.microsoft.com/office/drawing/2014/main" id="{3498CE72-D199-4F88-8EBD-6E388A4E18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1" name="テキスト ボックス 680">
          <a:extLst>
            <a:ext uri="{FF2B5EF4-FFF2-40B4-BE49-F238E27FC236}">
              <a16:creationId xmlns:a16="http://schemas.microsoft.com/office/drawing/2014/main" id="{FB95C661-659C-49B0-92F5-920E0D11FF5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2" name="直線コネクタ 681">
          <a:extLst>
            <a:ext uri="{FF2B5EF4-FFF2-40B4-BE49-F238E27FC236}">
              <a16:creationId xmlns:a16="http://schemas.microsoft.com/office/drawing/2014/main" id="{6C52C1AC-0316-411B-8F18-23E9599FFC3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3" name="直線コネクタ 682">
          <a:extLst>
            <a:ext uri="{FF2B5EF4-FFF2-40B4-BE49-F238E27FC236}">
              <a16:creationId xmlns:a16="http://schemas.microsoft.com/office/drawing/2014/main" id="{415E0CE3-FFA9-4052-86E1-3BBB18975C2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4" name="テキスト ボックス 683">
          <a:extLst>
            <a:ext uri="{FF2B5EF4-FFF2-40B4-BE49-F238E27FC236}">
              <a16:creationId xmlns:a16="http://schemas.microsoft.com/office/drawing/2014/main" id="{2750A7C7-E735-4873-B710-1F2686C6E34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5" name="直線コネクタ 684">
          <a:extLst>
            <a:ext uri="{FF2B5EF4-FFF2-40B4-BE49-F238E27FC236}">
              <a16:creationId xmlns:a16="http://schemas.microsoft.com/office/drawing/2014/main" id="{2E619196-F1F8-4B3D-A39E-4ABEBAD451E2}"/>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6" name="テキスト ボックス 685">
          <a:extLst>
            <a:ext uri="{FF2B5EF4-FFF2-40B4-BE49-F238E27FC236}">
              <a16:creationId xmlns:a16="http://schemas.microsoft.com/office/drawing/2014/main" id="{F8322905-C189-4402-A86A-C4415A033B6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7" name="直線コネクタ 686">
          <a:extLst>
            <a:ext uri="{FF2B5EF4-FFF2-40B4-BE49-F238E27FC236}">
              <a16:creationId xmlns:a16="http://schemas.microsoft.com/office/drawing/2014/main" id="{0C67216E-E59B-40C8-B468-7FDCDDA829AB}"/>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8" name="テキスト ボックス 687">
          <a:extLst>
            <a:ext uri="{FF2B5EF4-FFF2-40B4-BE49-F238E27FC236}">
              <a16:creationId xmlns:a16="http://schemas.microsoft.com/office/drawing/2014/main" id="{1BD998D8-DD60-4A9C-9246-75CC624D136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9" name="直線コネクタ 688">
          <a:extLst>
            <a:ext uri="{FF2B5EF4-FFF2-40B4-BE49-F238E27FC236}">
              <a16:creationId xmlns:a16="http://schemas.microsoft.com/office/drawing/2014/main" id="{EDB2E34C-611A-4869-81EB-C053D44EB7F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0" name="テキスト ボックス 689">
          <a:extLst>
            <a:ext uri="{FF2B5EF4-FFF2-40B4-BE49-F238E27FC236}">
              <a16:creationId xmlns:a16="http://schemas.microsoft.com/office/drawing/2014/main" id="{7B88C70C-773D-4F0D-AB42-F75EF250D6AE}"/>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1" name="直線コネクタ 690">
          <a:extLst>
            <a:ext uri="{FF2B5EF4-FFF2-40B4-BE49-F238E27FC236}">
              <a16:creationId xmlns:a16="http://schemas.microsoft.com/office/drawing/2014/main" id="{C03772A1-70E1-4CD4-9A52-181B741070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2" name="テキスト ボックス 691">
          <a:extLst>
            <a:ext uri="{FF2B5EF4-FFF2-40B4-BE49-F238E27FC236}">
              <a16:creationId xmlns:a16="http://schemas.microsoft.com/office/drawing/2014/main" id="{2DEE500F-D042-4DF3-A96F-F202B50F79B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3" name="直線コネクタ 692">
          <a:extLst>
            <a:ext uri="{FF2B5EF4-FFF2-40B4-BE49-F238E27FC236}">
              <a16:creationId xmlns:a16="http://schemas.microsoft.com/office/drawing/2014/main" id="{553F4B97-2D70-49C3-9E06-72E7A682FB16}"/>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4" name="テキスト ボックス 693">
          <a:extLst>
            <a:ext uri="{FF2B5EF4-FFF2-40B4-BE49-F238E27FC236}">
              <a16:creationId xmlns:a16="http://schemas.microsoft.com/office/drawing/2014/main" id="{0C21A57C-7890-4BAA-8E46-FBD6B2466F97}"/>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5" name="直線コネクタ 694">
          <a:extLst>
            <a:ext uri="{FF2B5EF4-FFF2-40B4-BE49-F238E27FC236}">
              <a16:creationId xmlns:a16="http://schemas.microsoft.com/office/drawing/2014/main" id="{2D4D1AE0-0038-4617-BF75-12A0168B40D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6" name="テキスト ボックス 695">
          <a:extLst>
            <a:ext uri="{FF2B5EF4-FFF2-40B4-BE49-F238E27FC236}">
              <a16:creationId xmlns:a16="http://schemas.microsoft.com/office/drawing/2014/main" id="{300E0854-1071-4EBA-A48E-1BA684744BF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7" name="【庁舎】&#10;有形固定資産減価償却率グラフ枠">
          <a:extLst>
            <a:ext uri="{FF2B5EF4-FFF2-40B4-BE49-F238E27FC236}">
              <a16:creationId xmlns:a16="http://schemas.microsoft.com/office/drawing/2014/main" id="{88823FDA-7076-4BE3-BB22-71DA4F6B8F72}"/>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120287</xdr:rowOff>
    </xdr:from>
    <xdr:to>
      <xdr:col>85</xdr:col>
      <xdr:colOff>126364</xdr:colOff>
      <xdr:row>108</xdr:row>
      <xdr:rowOff>141514</xdr:rowOff>
    </xdr:to>
    <xdr:cxnSp macro="">
      <xdr:nvCxnSpPr>
        <xdr:cNvPr id="698" name="直線コネクタ 697">
          <a:extLst>
            <a:ext uri="{FF2B5EF4-FFF2-40B4-BE49-F238E27FC236}">
              <a16:creationId xmlns:a16="http://schemas.microsoft.com/office/drawing/2014/main" id="{CAC09FAB-3056-4996-BB22-795ED5E49C07}"/>
            </a:ext>
          </a:extLst>
        </xdr:cNvPr>
        <xdr:cNvCxnSpPr/>
      </xdr:nvCxnSpPr>
      <xdr:spPr>
        <a:xfrm flipV="1">
          <a:off x="16318864" y="17093837"/>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99" name="【庁舎】&#10;有形固定資産減価償却率最小値テキスト">
          <a:extLst>
            <a:ext uri="{FF2B5EF4-FFF2-40B4-BE49-F238E27FC236}">
              <a16:creationId xmlns:a16="http://schemas.microsoft.com/office/drawing/2014/main" id="{F27E2AC8-F637-4F0B-9BD9-CBDC9ADEA698}"/>
            </a:ext>
          </a:extLst>
        </xdr:cNvPr>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700" name="直線コネクタ 699">
          <a:extLst>
            <a:ext uri="{FF2B5EF4-FFF2-40B4-BE49-F238E27FC236}">
              <a16:creationId xmlns:a16="http://schemas.microsoft.com/office/drawing/2014/main" id="{7C5E12B6-6B7C-4874-A6F6-DB6B7EE379E3}"/>
            </a:ext>
          </a:extLst>
        </xdr:cNvPr>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66964</xdr:rowOff>
    </xdr:from>
    <xdr:ext cx="405111" cy="259045"/>
    <xdr:sp macro="" textlink="">
      <xdr:nvSpPr>
        <xdr:cNvPr id="701" name="【庁舎】&#10;有形固定資産減価償却率最大値テキスト">
          <a:extLst>
            <a:ext uri="{FF2B5EF4-FFF2-40B4-BE49-F238E27FC236}">
              <a16:creationId xmlns:a16="http://schemas.microsoft.com/office/drawing/2014/main" id="{268D06FA-F225-4F00-9C72-C352A72DA88C}"/>
            </a:ext>
          </a:extLst>
        </xdr:cNvPr>
        <xdr:cNvSpPr txBox="1"/>
      </xdr:nvSpPr>
      <xdr:spPr>
        <a:xfrm>
          <a:off x="163576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120287</xdr:rowOff>
    </xdr:from>
    <xdr:to>
      <xdr:col>86</xdr:col>
      <xdr:colOff>25400</xdr:colOff>
      <xdr:row>99</xdr:row>
      <xdr:rowOff>120287</xdr:rowOff>
    </xdr:to>
    <xdr:cxnSp macro="">
      <xdr:nvCxnSpPr>
        <xdr:cNvPr id="702" name="直線コネクタ 701">
          <a:extLst>
            <a:ext uri="{FF2B5EF4-FFF2-40B4-BE49-F238E27FC236}">
              <a16:creationId xmlns:a16="http://schemas.microsoft.com/office/drawing/2014/main" id="{F920BF41-00A1-48BE-9C73-616D86F1E6F0}"/>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45011</xdr:rowOff>
    </xdr:from>
    <xdr:ext cx="405111" cy="259045"/>
    <xdr:sp macro="" textlink="">
      <xdr:nvSpPr>
        <xdr:cNvPr id="703" name="【庁舎】&#10;有形固定資産減価償却率平均値テキスト">
          <a:extLst>
            <a:ext uri="{FF2B5EF4-FFF2-40B4-BE49-F238E27FC236}">
              <a16:creationId xmlns:a16="http://schemas.microsoft.com/office/drawing/2014/main" id="{071234FB-EA60-45A1-919F-6704EBC2B525}"/>
            </a:ext>
          </a:extLst>
        </xdr:cNvPr>
        <xdr:cNvSpPr txBox="1"/>
      </xdr:nvSpPr>
      <xdr:spPr>
        <a:xfrm>
          <a:off x="16357600" y="17532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22134</xdr:rowOff>
    </xdr:from>
    <xdr:to>
      <xdr:col>85</xdr:col>
      <xdr:colOff>177800</xdr:colOff>
      <xdr:row>103</xdr:row>
      <xdr:rowOff>123734</xdr:rowOff>
    </xdr:to>
    <xdr:sp macro="" textlink="">
      <xdr:nvSpPr>
        <xdr:cNvPr id="704" name="フローチャート: 判断 703">
          <a:extLst>
            <a:ext uri="{FF2B5EF4-FFF2-40B4-BE49-F238E27FC236}">
              <a16:creationId xmlns:a16="http://schemas.microsoft.com/office/drawing/2014/main" id="{2CB64CB1-D3B3-4D4F-AB33-431C9C4E5611}"/>
            </a:ext>
          </a:extLst>
        </xdr:cNvPr>
        <xdr:cNvSpPr/>
      </xdr:nvSpPr>
      <xdr:spPr>
        <a:xfrm>
          <a:off x="16268700" y="1768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35198</xdr:rowOff>
    </xdr:from>
    <xdr:to>
      <xdr:col>81</xdr:col>
      <xdr:colOff>101600</xdr:colOff>
      <xdr:row>103</xdr:row>
      <xdr:rowOff>136798</xdr:rowOff>
    </xdr:to>
    <xdr:sp macro="" textlink="">
      <xdr:nvSpPr>
        <xdr:cNvPr id="705" name="フローチャート: 判断 704">
          <a:extLst>
            <a:ext uri="{FF2B5EF4-FFF2-40B4-BE49-F238E27FC236}">
              <a16:creationId xmlns:a16="http://schemas.microsoft.com/office/drawing/2014/main" id="{6027331C-8328-4A61-8D97-4D3F8710828F}"/>
            </a:ext>
          </a:extLst>
        </xdr:cNvPr>
        <xdr:cNvSpPr/>
      </xdr:nvSpPr>
      <xdr:spPr>
        <a:xfrm>
          <a:off x="15430500" y="1769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53158</xdr:rowOff>
    </xdr:from>
    <xdr:to>
      <xdr:col>76</xdr:col>
      <xdr:colOff>165100</xdr:colOff>
      <xdr:row>103</xdr:row>
      <xdr:rowOff>154758</xdr:rowOff>
    </xdr:to>
    <xdr:sp macro="" textlink="">
      <xdr:nvSpPr>
        <xdr:cNvPr id="706" name="フローチャート: 判断 705">
          <a:extLst>
            <a:ext uri="{FF2B5EF4-FFF2-40B4-BE49-F238E27FC236}">
              <a16:creationId xmlns:a16="http://schemas.microsoft.com/office/drawing/2014/main" id="{93545089-09FE-4110-A21B-AE4C958A013D}"/>
            </a:ext>
          </a:extLst>
        </xdr:cNvPr>
        <xdr:cNvSpPr/>
      </xdr:nvSpPr>
      <xdr:spPr>
        <a:xfrm>
          <a:off x="14541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56424</xdr:rowOff>
    </xdr:from>
    <xdr:to>
      <xdr:col>72</xdr:col>
      <xdr:colOff>38100</xdr:colOff>
      <xdr:row>103</xdr:row>
      <xdr:rowOff>158024</xdr:rowOff>
    </xdr:to>
    <xdr:sp macro="" textlink="">
      <xdr:nvSpPr>
        <xdr:cNvPr id="707" name="フローチャート: 判断 706">
          <a:extLst>
            <a:ext uri="{FF2B5EF4-FFF2-40B4-BE49-F238E27FC236}">
              <a16:creationId xmlns:a16="http://schemas.microsoft.com/office/drawing/2014/main" id="{74A6F141-1C41-4AAE-B548-6D720DEE0560}"/>
            </a:ext>
          </a:extLst>
        </xdr:cNvPr>
        <xdr:cNvSpPr/>
      </xdr:nvSpPr>
      <xdr:spPr>
        <a:xfrm>
          <a:off x="13652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0AD76EE1-0DCD-4615-9F79-C7D1963A2C6A}"/>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8D4E752F-7B21-4F10-926C-A985ADA3B37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C862E06D-83A4-40FF-A058-46C5A80CF71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634013DB-A1FB-48E2-88A8-D8223106073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8E7838DA-05F7-45E0-910A-B8D13251482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74386</xdr:rowOff>
    </xdr:from>
    <xdr:to>
      <xdr:col>85</xdr:col>
      <xdr:colOff>177800</xdr:colOff>
      <xdr:row>104</xdr:row>
      <xdr:rowOff>4536</xdr:rowOff>
    </xdr:to>
    <xdr:sp macro="" textlink="">
      <xdr:nvSpPr>
        <xdr:cNvPr id="713" name="楕円 712">
          <a:extLst>
            <a:ext uri="{FF2B5EF4-FFF2-40B4-BE49-F238E27FC236}">
              <a16:creationId xmlns:a16="http://schemas.microsoft.com/office/drawing/2014/main" id="{2600B415-C190-4A6A-A9F5-C154F10D9296}"/>
            </a:ext>
          </a:extLst>
        </xdr:cNvPr>
        <xdr:cNvSpPr/>
      </xdr:nvSpPr>
      <xdr:spPr>
        <a:xfrm>
          <a:off x="16268700" y="177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52813</xdr:rowOff>
    </xdr:from>
    <xdr:ext cx="405111" cy="259045"/>
    <xdr:sp macro="" textlink="">
      <xdr:nvSpPr>
        <xdr:cNvPr id="714" name="【庁舎】&#10;有形固定資産減価償却率該当値テキスト">
          <a:extLst>
            <a:ext uri="{FF2B5EF4-FFF2-40B4-BE49-F238E27FC236}">
              <a16:creationId xmlns:a16="http://schemas.microsoft.com/office/drawing/2014/main" id="{0D75EE0C-FD32-41CF-B663-3BD428DBF369}"/>
            </a:ext>
          </a:extLst>
        </xdr:cNvPr>
        <xdr:cNvSpPr txBox="1"/>
      </xdr:nvSpPr>
      <xdr:spPr>
        <a:xfrm>
          <a:off x="16357600" y="17712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97245</xdr:rowOff>
    </xdr:from>
    <xdr:to>
      <xdr:col>81</xdr:col>
      <xdr:colOff>101600</xdr:colOff>
      <xdr:row>104</xdr:row>
      <xdr:rowOff>27395</xdr:rowOff>
    </xdr:to>
    <xdr:sp macro="" textlink="">
      <xdr:nvSpPr>
        <xdr:cNvPr id="715" name="楕円 714">
          <a:extLst>
            <a:ext uri="{FF2B5EF4-FFF2-40B4-BE49-F238E27FC236}">
              <a16:creationId xmlns:a16="http://schemas.microsoft.com/office/drawing/2014/main" id="{77439ABF-1882-44FA-A918-8D5BA127C5F1}"/>
            </a:ext>
          </a:extLst>
        </xdr:cNvPr>
        <xdr:cNvSpPr/>
      </xdr:nvSpPr>
      <xdr:spPr>
        <a:xfrm>
          <a:off x="15430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125186</xdr:rowOff>
    </xdr:from>
    <xdr:to>
      <xdr:col>85</xdr:col>
      <xdr:colOff>127000</xdr:colOff>
      <xdr:row>103</xdr:row>
      <xdr:rowOff>148045</xdr:rowOff>
    </xdr:to>
    <xdr:cxnSp macro="">
      <xdr:nvCxnSpPr>
        <xdr:cNvPr id="716" name="直線コネクタ 715">
          <a:extLst>
            <a:ext uri="{FF2B5EF4-FFF2-40B4-BE49-F238E27FC236}">
              <a16:creationId xmlns:a16="http://schemas.microsoft.com/office/drawing/2014/main" id="{65AD088B-C295-4660-9B5A-93E136B5B487}"/>
            </a:ext>
          </a:extLst>
        </xdr:cNvPr>
        <xdr:cNvCxnSpPr/>
      </xdr:nvCxnSpPr>
      <xdr:spPr>
        <a:xfrm flipV="1">
          <a:off x="15481300" y="177845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115207</xdr:rowOff>
    </xdr:from>
    <xdr:to>
      <xdr:col>76</xdr:col>
      <xdr:colOff>165100</xdr:colOff>
      <xdr:row>104</xdr:row>
      <xdr:rowOff>45357</xdr:rowOff>
    </xdr:to>
    <xdr:sp macro="" textlink="">
      <xdr:nvSpPr>
        <xdr:cNvPr id="717" name="楕円 716">
          <a:extLst>
            <a:ext uri="{FF2B5EF4-FFF2-40B4-BE49-F238E27FC236}">
              <a16:creationId xmlns:a16="http://schemas.microsoft.com/office/drawing/2014/main" id="{D9FB16D1-94CF-42D5-8084-704C1F48B73B}"/>
            </a:ext>
          </a:extLst>
        </xdr:cNvPr>
        <xdr:cNvSpPr/>
      </xdr:nvSpPr>
      <xdr:spPr>
        <a:xfrm>
          <a:off x="14541500" y="1777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148045</xdr:rowOff>
    </xdr:from>
    <xdr:to>
      <xdr:col>81</xdr:col>
      <xdr:colOff>50800</xdr:colOff>
      <xdr:row>103</xdr:row>
      <xdr:rowOff>166007</xdr:rowOff>
    </xdr:to>
    <xdr:cxnSp macro="">
      <xdr:nvCxnSpPr>
        <xdr:cNvPr id="718" name="直線コネクタ 717">
          <a:extLst>
            <a:ext uri="{FF2B5EF4-FFF2-40B4-BE49-F238E27FC236}">
              <a16:creationId xmlns:a16="http://schemas.microsoft.com/office/drawing/2014/main" id="{8D09AB76-D209-4624-A35B-CC5EACDD73EF}"/>
            </a:ext>
          </a:extLst>
        </xdr:cNvPr>
        <xdr:cNvCxnSpPr/>
      </xdr:nvCxnSpPr>
      <xdr:spPr>
        <a:xfrm flipV="1">
          <a:off x="14592300" y="17807395"/>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149498</xdr:rowOff>
    </xdr:from>
    <xdr:to>
      <xdr:col>72</xdr:col>
      <xdr:colOff>38100</xdr:colOff>
      <xdr:row>104</xdr:row>
      <xdr:rowOff>79648</xdr:rowOff>
    </xdr:to>
    <xdr:sp macro="" textlink="">
      <xdr:nvSpPr>
        <xdr:cNvPr id="719" name="楕円 718">
          <a:extLst>
            <a:ext uri="{FF2B5EF4-FFF2-40B4-BE49-F238E27FC236}">
              <a16:creationId xmlns:a16="http://schemas.microsoft.com/office/drawing/2014/main" id="{96734D01-FD48-4ED3-8D2F-CCA363915E92}"/>
            </a:ext>
          </a:extLst>
        </xdr:cNvPr>
        <xdr:cNvSpPr/>
      </xdr:nvSpPr>
      <xdr:spPr>
        <a:xfrm>
          <a:off x="13652500" y="1780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166007</xdr:rowOff>
    </xdr:from>
    <xdr:to>
      <xdr:col>76</xdr:col>
      <xdr:colOff>114300</xdr:colOff>
      <xdr:row>104</xdr:row>
      <xdr:rowOff>28848</xdr:rowOff>
    </xdr:to>
    <xdr:cxnSp macro="">
      <xdr:nvCxnSpPr>
        <xdr:cNvPr id="720" name="直線コネクタ 719">
          <a:extLst>
            <a:ext uri="{FF2B5EF4-FFF2-40B4-BE49-F238E27FC236}">
              <a16:creationId xmlns:a16="http://schemas.microsoft.com/office/drawing/2014/main" id="{58B51401-09C9-476F-B2D6-7219090C2A47}"/>
            </a:ext>
          </a:extLst>
        </xdr:cNvPr>
        <xdr:cNvCxnSpPr/>
      </xdr:nvCxnSpPr>
      <xdr:spPr>
        <a:xfrm flipV="1">
          <a:off x="13703300" y="17825357"/>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153325</xdr:rowOff>
    </xdr:from>
    <xdr:ext cx="405111" cy="259045"/>
    <xdr:sp macro="" textlink="">
      <xdr:nvSpPr>
        <xdr:cNvPr id="721" name="n_1aveValue【庁舎】&#10;有形固定資産減価償却率">
          <a:extLst>
            <a:ext uri="{FF2B5EF4-FFF2-40B4-BE49-F238E27FC236}">
              <a16:creationId xmlns:a16="http://schemas.microsoft.com/office/drawing/2014/main" id="{5C52D56F-B2E0-4C8F-8A07-980035E8C324}"/>
            </a:ext>
          </a:extLst>
        </xdr:cNvPr>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171285</xdr:rowOff>
    </xdr:from>
    <xdr:ext cx="405111" cy="259045"/>
    <xdr:sp macro="" textlink="">
      <xdr:nvSpPr>
        <xdr:cNvPr id="722" name="n_2aveValue【庁舎】&#10;有形固定資産減価償却率">
          <a:extLst>
            <a:ext uri="{FF2B5EF4-FFF2-40B4-BE49-F238E27FC236}">
              <a16:creationId xmlns:a16="http://schemas.microsoft.com/office/drawing/2014/main" id="{2DB35BEC-7B3A-4FA9-BBA2-31C08E797BAA}"/>
            </a:ext>
          </a:extLst>
        </xdr:cNvPr>
        <xdr:cNvSpPr txBox="1"/>
      </xdr:nvSpPr>
      <xdr:spPr>
        <a:xfrm>
          <a:off x="14389744" y="17487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3101</xdr:rowOff>
    </xdr:from>
    <xdr:ext cx="405111" cy="259045"/>
    <xdr:sp macro="" textlink="">
      <xdr:nvSpPr>
        <xdr:cNvPr id="723" name="n_3aveValue【庁舎】&#10;有形固定資産減価償却率">
          <a:extLst>
            <a:ext uri="{FF2B5EF4-FFF2-40B4-BE49-F238E27FC236}">
              <a16:creationId xmlns:a16="http://schemas.microsoft.com/office/drawing/2014/main" id="{CDA33C2B-28A4-47DC-AE70-44309F11E304}"/>
            </a:ext>
          </a:extLst>
        </xdr:cNvPr>
        <xdr:cNvSpPr txBox="1"/>
      </xdr:nvSpPr>
      <xdr:spPr>
        <a:xfrm>
          <a:off x="13500744" y="17491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18522</xdr:rowOff>
    </xdr:from>
    <xdr:ext cx="405111" cy="259045"/>
    <xdr:sp macro="" textlink="">
      <xdr:nvSpPr>
        <xdr:cNvPr id="724" name="n_1mainValue【庁舎】&#10;有形固定資産減価償却率">
          <a:extLst>
            <a:ext uri="{FF2B5EF4-FFF2-40B4-BE49-F238E27FC236}">
              <a16:creationId xmlns:a16="http://schemas.microsoft.com/office/drawing/2014/main" id="{459A2AE8-D735-449A-9A2F-C73B54D8147B}"/>
            </a:ext>
          </a:extLst>
        </xdr:cNvPr>
        <xdr:cNvSpPr txBox="1"/>
      </xdr:nvSpPr>
      <xdr:spPr>
        <a:xfrm>
          <a:off x="152660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36484</xdr:rowOff>
    </xdr:from>
    <xdr:ext cx="405111" cy="259045"/>
    <xdr:sp macro="" textlink="">
      <xdr:nvSpPr>
        <xdr:cNvPr id="725" name="n_2mainValue【庁舎】&#10;有形固定資産減価償却率">
          <a:extLst>
            <a:ext uri="{FF2B5EF4-FFF2-40B4-BE49-F238E27FC236}">
              <a16:creationId xmlns:a16="http://schemas.microsoft.com/office/drawing/2014/main" id="{5E7BEA23-5C75-4D8B-A7F7-358D917589B3}"/>
            </a:ext>
          </a:extLst>
        </xdr:cNvPr>
        <xdr:cNvSpPr txBox="1"/>
      </xdr:nvSpPr>
      <xdr:spPr>
        <a:xfrm>
          <a:off x="14389744" y="17867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70775</xdr:rowOff>
    </xdr:from>
    <xdr:ext cx="405111" cy="259045"/>
    <xdr:sp macro="" textlink="">
      <xdr:nvSpPr>
        <xdr:cNvPr id="726" name="n_3mainValue【庁舎】&#10;有形固定資産減価償却率">
          <a:extLst>
            <a:ext uri="{FF2B5EF4-FFF2-40B4-BE49-F238E27FC236}">
              <a16:creationId xmlns:a16="http://schemas.microsoft.com/office/drawing/2014/main" id="{9CAF2921-1E1E-4375-816F-FE7DF3EA4879}"/>
            </a:ext>
          </a:extLst>
        </xdr:cNvPr>
        <xdr:cNvSpPr txBox="1"/>
      </xdr:nvSpPr>
      <xdr:spPr>
        <a:xfrm>
          <a:off x="13500744" y="1790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7" name="正方形/長方形 726">
          <a:extLst>
            <a:ext uri="{FF2B5EF4-FFF2-40B4-BE49-F238E27FC236}">
              <a16:creationId xmlns:a16="http://schemas.microsoft.com/office/drawing/2014/main" id="{E93A32DC-759D-49B0-9714-EDEC2270A339}"/>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8" name="正方形/長方形 727">
          <a:extLst>
            <a:ext uri="{FF2B5EF4-FFF2-40B4-BE49-F238E27FC236}">
              <a16:creationId xmlns:a16="http://schemas.microsoft.com/office/drawing/2014/main" id="{F2FC2CF6-8622-45BE-A375-39E3262DD3C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9" name="正方形/長方形 728">
          <a:extLst>
            <a:ext uri="{FF2B5EF4-FFF2-40B4-BE49-F238E27FC236}">
              <a16:creationId xmlns:a16="http://schemas.microsoft.com/office/drawing/2014/main" id="{AD7661F5-C015-4B4F-B61C-557FB088C48F}"/>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0" name="正方形/長方形 729">
          <a:extLst>
            <a:ext uri="{FF2B5EF4-FFF2-40B4-BE49-F238E27FC236}">
              <a16:creationId xmlns:a16="http://schemas.microsoft.com/office/drawing/2014/main" id="{7852312C-E7CF-4260-AFCB-A28E6EDFA25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1" name="正方形/長方形 730">
          <a:extLst>
            <a:ext uri="{FF2B5EF4-FFF2-40B4-BE49-F238E27FC236}">
              <a16:creationId xmlns:a16="http://schemas.microsoft.com/office/drawing/2014/main" id="{99E2C273-0E73-4C78-A995-A46EA1EC3C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2" name="正方形/長方形 731">
          <a:extLst>
            <a:ext uri="{FF2B5EF4-FFF2-40B4-BE49-F238E27FC236}">
              <a16:creationId xmlns:a16="http://schemas.microsoft.com/office/drawing/2014/main" id="{B7C713F1-07F5-4F9C-8202-BA4C78BA680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3" name="正方形/長方形 732">
          <a:extLst>
            <a:ext uri="{FF2B5EF4-FFF2-40B4-BE49-F238E27FC236}">
              <a16:creationId xmlns:a16="http://schemas.microsoft.com/office/drawing/2014/main" id="{CC3676A6-5D0A-4F9C-A0DA-A8F4323B761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4" name="正方形/長方形 733">
          <a:extLst>
            <a:ext uri="{FF2B5EF4-FFF2-40B4-BE49-F238E27FC236}">
              <a16:creationId xmlns:a16="http://schemas.microsoft.com/office/drawing/2014/main" id="{FC4FD6EA-B25A-407F-A7BE-3C88E24B8F5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5" name="テキスト ボックス 734">
          <a:extLst>
            <a:ext uri="{FF2B5EF4-FFF2-40B4-BE49-F238E27FC236}">
              <a16:creationId xmlns:a16="http://schemas.microsoft.com/office/drawing/2014/main" id="{8D2AE6B3-B462-4809-BF14-749338E7693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6" name="直線コネクタ 735">
          <a:extLst>
            <a:ext uri="{FF2B5EF4-FFF2-40B4-BE49-F238E27FC236}">
              <a16:creationId xmlns:a16="http://schemas.microsoft.com/office/drawing/2014/main" id="{039199A5-4309-461B-A250-1167138A768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7" name="直線コネクタ 736">
          <a:extLst>
            <a:ext uri="{FF2B5EF4-FFF2-40B4-BE49-F238E27FC236}">
              <a16:creationId xmlns:a16="http://schemas.microsoft.com/office/drawing/2014/main" id="{AD645F8C-EF75-41F6-A45F-3676C9AEAD14}"/>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8" name="テキスト ボックス 737">
          <a:extLst>
            <a:ext uri="{FF2B5EF4-FFF2-40B4-BE49-F238E27FC236}">
              <a16:creationId xmlns:a16="http://schemas.microsoft.com/office/drawing/2014/main" id="{DA14A6BE-81F3-46F0-B15D-903B7AF6D905}"/>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9" name="直線コネクタ 738">
          <a:extLst>
            <a:ext uri="{FF2B5EF4-FFF2-40B4-BE49-F238E27FC236}">
              <a16:creationId xmlns:a16="http://schemas.microsoft.com/office/drawing/2014/main" id="{424A634A-F303-47BA-86DD-0182C1005C9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0" name="テキスト ボックス 739">
          <a:extLst>
            <a:ext uri="{FF2B5EF4-FFF2-40B4-BE49-F238E27FC236}">
              <a16:creationId xmlns:a16="http://schemas.microsoft.com/office/drawing/2014/main" id="{9E20AC79-31A5-4BDD-8EF3-14484C90AD9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41" name="直線コネクタ 740">
          <a:extLst>
            <a:ext uri="{FF2B5EF4-FFF2-40B4-BE49-F238E27FC236}">
              <a16:creationId xmlns:a16="http://schemas.microsoft.com/office/drawing/2014/main" id="{77FF20FA-3496-42CB-BDB4-D973BCCAC76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42" name="テキスト ボックス 741">
          <a:extLst>
            <a:ext uri="{FF2B5EF4-FFF2-40B4-BE49-F238E27FC236}">
              <a16:creationId xmlns:a16="http://schemas.microsoft.com/office/drawing/2014/main" id="{057152CC-9145-49CF-9800-4DE5689CDD9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43" name="直線コネクタ 742">
          <a:extLst>
            <a:ext uri="{FF2B5EF4-FFF2-40B4-BE49-F238E27FC236}">
              <a16:creationId xmlns:a16="http://schemas.microsoft.com/office/drawing/2014/main" id="{5590ADD2-8BDD-426D-9110-5228F88B1907}"/>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4" name="テキスト ボックス 743">
          <a:extLst>
            <a:ext uri="{FF2B5EF4-FFF2-40B4-BE49-F238E27FC236}">
              <a16:creationId xmlns:a16="http://schemas.microsoft.com/office/drawing/2014/main" id="{1C7054D2-41FF-4FE6-B8E4-D77DCF232F8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5" name="直線コネクタ 744">
          <a:extLst>
            <a:ext uri="{FF2B5EF4-FFF2-40B4-BE49-F238E27FC236}">
              <a16:creationId xmlns:a16="http://schemas.microsoft.com/office/drawing/2014/main" id="{66B51BCC-9AEF-4464-BBFC-01E79A578DD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6" name="テキスト ボックス 745">
          <a:extLst>
            <a:ext uri="{FF2B5EF4-FFF2-40B4-BE49-F238E27FC236}">
              <a16:creationId xmlns:a16="http://schemas.microsoft.com/office/drawing/2014/main" id="{F046A667-84F5-4C83-B53B-9A2A6314ABDC}"/>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7" name="直線コネクタ 746">
          <a:extLst>
            <a:ext uri="{FF2B5EF4-FFF2-40B4-BE49-F238E27FC236}">
              <a16:creationId xmlns:a16="http://schemas.microsoft.com/office/drawing/2014/main" id="{C2244866-14E2-4B27-A213-D7312D3A8103}"/>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8" name="テキスト ボックス 747">
          <a:extLst>
            <a:ext uri="{FF2B5EF4-FFF2-40B4-BE49-F238E27FC236}">
              <a16:creationId xmlns:a16="http://schemas.microsoft.com/office/drawing/2014/main" id="{68242C43-06CF-4C60-B5B2-01CC212DA0B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9" name="【庁舎】&#10;一人当たり面積グラフ枠">
          <a:extLst>
            <a:ext uri="{FF2B5EF4-FFF2-40B4-BE49-F238E27FC236}">
              <a16:creationId xmlns:a16="http://schemas.microsoft.com/office/drawing/2014/main" id="{9B4F4EB5-F4E8-467C-B084-0956EA928E4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64770</xdr:rowOff>
    </xdr:from>
    <xdr:to>
      <xdr:col>116</xdr:col>
      <xdr:colOff>62864</xdr:colOff>
      <xdr:row>108</xdr:row>
      <xdr:rowOff>114681</xdr:rowOff>
    </xdr:to>
    <xdr:cxnSp macro="">
      <xdr:nvCxnSpPr>
        <xdr:cNvPr id="750" name="直線コネクタ 749">
          <a:extLst>
            <a:ext uri="{FF2B5EF4-FFF2-40B4-BE49-F238E27FC236}">
              <a16:creationId xmlns:a16="http://schemas.microsoft.com/office/drawing/2014/main" id="{31C6070C-0FF2-4819-B6C8-4FEC48BC6B7A}"/>
            </a:ext>
          </a:extLst>
        </xdr:cNvPr>
        <xdr:cNvCxnSpPr/>
      </xdr:nvCxnSpPr>
      <xdr:spPr>
        <a:xfrm flipV="1">
          <a:off x="22160864" y="17381220"/>
          <a:ext cx="0" cy="1250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118508</xdr:rowOff>
    </xdr:from>
    <xdr:ext cx="469744" cy="259045"/>
    <xdr:sp macro="" textlink="">
      <xdr:nvSpPr>
        <xdr:cNvPr id="751" name="【庁舎】&#10;一人当たり面積最小値テキスト">
          <a:extLst>
            <a:ext uri="{FF2B5EF4-FFF2-40B4-BE49-F238E27FC236}">
              <a16:creationId xmlns:a16="http://schemas.microsoft.com/office/drawing/2014/main" id="{2CF12A54-12D2-443C-8369-7BD3B321E25B}"/>
            </a:ext>
          </a:extLst>
        </xdr:cNvPr>
        <xdr:cNvSpPr txBox="1"/>
      </xdr:nvSpPr>
      <xdr:spPr>
        <a:xfrm>
          <a:off x="22199600" y="18635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114681</xdr:rowOff>
    </xdr:from>
    <xdr:to>
      <xdr:col>116</xdr:col>
      <xdr:colOff>152400</xdr:colOff>
      <xdr:row>108</xdr:row>
      <xdr:rowOff>114681</xdr:rowOff>
    </xdr:to>
    <xdr:cxnSp macro="">
      <xdr:nvCxnSpPr>
        <xdr:cNvPr id="752" name="直線コネクタ 751">
          <a:extLst>
            <a:ext uri="{FF2B5EF4-FFF2-40B4-BE49-F238E27FC236}">
              <a16:creationId xmlns:a16="http://schemas.microsoft.com/office/drawing/2014/main" id="{0427BD47-8E4D-4B26-B40A-5536F038F032}"/>
            </a:ext>
          </a:extLst>
        </xdr:cNvPr>
        <xdr:cNvCxnSpPr/>
      </xdr:nvCxnSpPr>
      <xdr:spPr>
        <a:xfrm>
          <a:off x="22072600" y="186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11447</xdr:rowOff>
    </xdr:from>
    <xdr:ext cx="469744" cy="259045"/>
    <xdr:sp macro="" textlink="">
      <xdr:nvSpPr>
        <xdr:cNvPr id="753" name="【庁舎】&#10;一人当たり面積最大値テキスト">
          <a:extLst>
            <a:ext uri="{FF2B5EF4-FFF2-40B4-BE49-F238E27FC236}">
              <a16:creationId xmlns:a16="http://schemas.microsoft.com/office/drawing/2014/main" id="{3CCB3BE0-1938-4B82-8EFD-90973AC9ED4F}"/>
            </a:ext>
          </a:extLst>
        </xdr:cNvPr>
        <xdr:cNvSpPr txBox="1"/>
      </xdr:nvSpPr>
      <xdr:spPr>
        <a:xfrm>
          <a:off x="22199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64770</xdr:rowOff>
    </xdr:from>
    <xdr:to>
      <xdr:col>116</xdr:col>
      <xdr:colOff>152400</xdr:colOff>
      <xdr:row>101</xdr:row>
      <xdr:rowOff>64770</xdr:rowOff>
    </xdr:to>
    <xdr:cxnSp macro="">
      <xdr:nvCxnSpPr>
        <xdr:cNvPr id="754" name="直線コネクタ 753">
          <a:extLst>
            <a:ext uri="{FF2B5EF4-FFF2-40B4-BE49-F238E27FC236}">
              <a16:creationId xmlns:a16="http://schemas.microsoft.com/office/drawing/2014/main" id="{5524D49F-C856-4E85-A3CA-CB185782C9C3}"/>
            </a:ext>
          </a:extLst>
        </xdr:cNvPr>
        <xdr:cNvCxnSpPr/>
      </xdr:nvCxnSpPr>
      <xdr:spPr>
        <a:xfrm>
          <a:off x="22072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148480</xdr:rowOff>
    </xdr:from>
    <xdr:ext cx="469744" cy="259045"/>
    <xdr:sp macro="" textlink="">
      <xdr:nvSpPr>
        <xdr:cNvPr id="755" name="【庁舎】&#10;一人当たり面積平均値テキスト">
          <a:extLst>
            <a:ext uri="{FF2B5EF4-FFF2-40B4-BE49-F238E27FC236}">
              <a16:creationId xmlns:a16="http://schemas.microsoft.com/office/drawing/2014/main" id="{7F2F9E4C-4C4A-43CA-BE5D-AA0A84B840F3}"/>
            </a:ext>
          </a:extLst>
        </xdr:cNvPr>
        <xdr:cNvSpPr txBox="1"/>
      </xdr:nvSpPr>
      <xdr:spPr>
        <a:xfrm>
          <a:off x="22199600" y="183221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125603</xdr:rowOff>
    </xdr:from>
    <xdr:to>
      <xdr:col>116</xdr:col>
      <xdr:colOff>114300</xdr:colOff>
      <xdr:row>108</xdr:row>
      <xdr:rowOff>55753</xdr:rowOff>
    </xdr:to>
    <xdr:sp macro="" textlink="">
      <xdr:nvSpPr>
        <xdr:cNvPr id="756" name="フローチャート: 判断 755">
          <a:extLst>
            <a:ext uri="{FF2B5EF4-FFF2-40B4-BE49-F238E27FC236}">
              <a16:creationId xmlns:a16="http://schemas.microsoft.com/office/drawing/2014/main" id="{7C494A3F-B3C3-4C01-8125-76E0FEBD2145}"/>
            </a:ext>
          </a:extLst>
        </xdr:cNvPr>
        <xdr:cNvSpPr/>
      </xdr:nvSpPr>
      <xdr:spPr>
        <a:xfrm>
          <a:off x="22110700" y="1847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145035</xdr:rowOff>
    </xdr:from>
    <xdr:to>
      <xdr:col>112</xdr:col>
      <xdr:colOff>38100</xdr:colOff>
      <xdr:row>108</xdr:row>
      <xdr:rowOff>75185</xdr:rowOff>
    </xdr:to>
    <xdr:sp macro="" textlink="">
      <xdr:nvSpPr>
        <xdr:cNvPr id="757" name="フローチャート: 判断 756">
          <a:extLst>
            <a:ext uri="{FF2B5EF4-FFF2-40B4-BE49-F238E27FC236}">
              <a16:creationId xmlns:a16="http://schemas.microsoft.com/office/drawing/2014/main" id="{9E69ECEE-B538-468E-9EB8-16B125456EEC}"/>
            </a:ext>
          </a:extLst>
        </xdr:cNvPr>
        <xdr:cNvSpPr/>
      </xdr:nvSpPr>
      <xdr:spPr>
        <a:xfrm>
          <a:off x="21272500" y="184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149606</xdr:rowOff>
    </xdr:from>
    <xdr:to>
      <xdr:col>107</xdr:col>
      <xdr:colOff>101600</xdr:colOff>
      <xdr:row>108</xdr:row>
      <xdr:rowOff>79756</xdr:rowOff>
    </xdr:to>
    <xdr:sp macro="" textlink="">
      <xdr:nvSpPr>
        <xdr:cNvPr id="758" name="フローチャート: 判断 757">
          <a:extLst>
            <a:ext uri="{FF2B5EF4-FFF2-40B4-BE49-F238E27FC236}">
              <a16:creationId xmlns:a16="http://schemas.microsoft.com/office/drawing/2014/main" id="{238A1CCE-95E3-49F3-B52C-A9AD68002FF0}"/>
            </a:ext>
          </a:extLst>
        </xdr:cNvPr>
        <xdr:cNvSpPr/>
      </xdr:nvSpPr>
      <xdr:spPr>
        <a:xfrm>
          <a:off x="203835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163703</xdr:rowOff>
    </xdr:from>
    <xdr:to>
      <xdr:col>102</xdr:col>
      <xdr:colOff>165100</xdr:colOff>
      <xdr:row>108</xdr:row>
      <xdr:rowOff>93853</xdr:rowOff>
    </xdr:to>
    <xdr:sp macro="" textlink="">
      <xdr:nvSpPr>
        <xdr:cNvPr id="759" name="フローチャート: 判断 758">
          <a:extLst>
            <a:ext uri="{FF2B5EF4-FFF2-40B4-BE49-F238E27FC236}">
              <a16:creationId xmlns:a16="http://schemas.microsoft.com/office/drawing/2014/main" id="{7D309FC7-49A8-44B9-916B-CEC3EE14C78C}"/>
            </a:ext>
          </a:extLst>
        </xdr:cNvPr>
        <xdr:cNvSpPr/>
      </xdr:nvSpPr>
      <xdr:spPr>
        <a:xfrm>
          <a:off x="19494500" y="1850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0" name="テキスト ボックス 759">
          <a:extLst>
            <a:ext uri="{FF2B5EF4-FFF2-40B4-BE49-F238E27FC236}">
              <a16:creationId xmlns:a16="http://schemas.microsoft.com/office/drawing/2014/main" id="{13FCBAEB-6436-4249-8464-36BDF1A39A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1" name="テキスト ボックス 760">
          <a:extLst>
            <a:ext uri="{FF2B5EF4-FFF2-40B4-BE49-F238E27FC236}">
              <a16:creationId xmlns:a16="http://schemas.microsoft.com/office/drawing/2014/main" id="{270B1440-8ADF-48AF-9A5A-D8723F4DEDBD}"/>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2" name="テキスト ボックス 761">
          <a:extLst>
            <a:ext uri="{FF2B5EF4-FFF2-40B4-BE49-F238E27FC236}">
              <a16:creationId xmlns:a16="http://schemas.microsoft.com/office/drawing/2014/main" id="{E5CD0428-6B87-424B-B83B-CA0AE8E0B425}"/>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6005426B-04BE-442B-8A98-58CFB453F75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AEB91851-6F1B-4A9B-8A71-8DF51E4F7F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143890</xdr:rowOff>
    </xdr:from>
    <xdr:to>
      <xdr:col>116</xdr:col>
      <xdr:colOff>114300</xdr:colOff>
      <xdr:row>108</xdr:row>
      <xdr:rowOff>74040</xdr:rowOff>
    </xdr:to>
    <xdr:sp macro="" textlink="">
      <xdr:nvSpPr>
        <xdr:cNvPr id="765" name="楕円 764">
          <a:extLst>
            <a:ext uri="{FF2B5EF4-FFF2-40B4-BE49-F238E27FC236}">
              <a16:creationId xmlns:a16="http://schemas.microsoft.com/office/drawing/2014/main" id="{3BA72D48-893F-4B29-BBA7-D9FBA3674144}"/>
            </a:ext>
          </a:extLst>
        </xdr:cNvPr>
        <xdr:cNvSpPr/>
      </xdr:nvSpPr>
      <xdr:spPr>
        <a:xfrm>
          <a:off x="22110700" y="184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104029</xdr:rowOff>
    </xdr:from>
    <xdr:ext cx="469744" cy="259045"/>
    <xdr:sp macro="" textlink="">
      <xdr:nvSpPr>
        <xdr:cNvPr id="766" name="【庁舎】&#10;一人当たり面積該当値テキスト">
          <a:extLst>
            <a:ext uri="{FF2B5EF4-FFF2-40B4-BE49-F238E27FC236}">
              <a16:creationId xmlns:a16="http://schemas.microsoft.com/office/drawing/2014/main" id="{0628BAD4-C6D5-40B1-9CF0-DA309A395822}"/>
            </a:ext>
          </a:extLst>
        </xdr:cNvPr>
        <xdr:cNvSpPr txBox="1"/>
      </xdr:nvSpPr>
      <xdr:spPr>
        <a:xfrm>
          <a:off x="22199600" y="1844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143890</xdr:rowOff>
    </xdr:from>
    <xdr:to>
      <xdr:col>112</xdr:col>
      <xdr:colOff>38100</xdr:colOff>
      <xdr:row>108</xdr:row>
      <xdr:rowOff>74040</xdr:rowOff>
    </xdr:to>
    <xdr:sp macro="" textlink="">
      <xdr:nvSpPr>
        <xdr:cNvPr id="767" name="楕円 766">
          <a:extLst>
            <a:ext uri="{FF2B5EF4-FFF2-40B4-BE49-F238E27FC236}">
              <a16:creationId xmlns:a16="http://schemas.microsoft.com/office/drawing/2014/main" id="{F2E7FB0B-2B46-411C-9668-55EC357856B8}"/>
            </a:ext>
          </a:extLst>
        </xdr:cNvPr>
        <xdr:cNvSpPr/>
      </xdr:nvSpPr>
      <xdr:spPr>
        <a:xfrm>
          <a:off x="21272500" y="184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23240</xdr:rowOff>
    </xdr:from>
    <xdr:to>
      <xdr:col>116</xdr:col>
      <xdr:colOff>63500</xdr:colOff>
      <xdr:row>108</xdr:row>
      <xdr:rowOff>23240</xdr:rowOff>
    </xdr:to>
    <xdr:cxnSp macro="">
      <xdr:nvCxnSpPr>
        <xdr:cNvPr id="768" name="直線コネクタ 767">
          <a:extLst>
            <a:ext uri="{FF2B5EF4-FFF2-40B4-BE49-F238E27FC236}">
              <a16:creationId xmlns:a16="http://schemas.microsoft.com/office/drawing/2014/main" id="{C314B335-9160-43D3-9283-60DD9E252A01}"/>
            </a:ext>
          </a:extLst>
        </xdr:cNvPr>
        <xdr:cNvCxnSpPr/>
      </xdr:nvCxnSpPr>
      <xdr:spPr>
        <a:xfrm>
          <a:off x="21323300" y="185398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143511</xdr:rowOff>
    </xdr:from>
    <xdr:to>
      <xdr:col>107</xdr:col>
      <xdr:colOff>101600</xdr:colOff>
      <xdr:row>108</xdr:row>
      <xdr:rowOff>73661</xdr:rowOff>
    </xdr:to>
    <xdr:sp macro="" textlink="">
      <xdr:nvSpPr>
        <xdr:cNvPr id="769" name="楕円 768">
          <a:extLst>
            <a:ext uri="{FF2B5EF4-FFF2-40B4-BE49-F238E27FC236}">
              <a16:creationId xmlns:a16="http://schemas.microsoft.com/office/drawing/2014/main" id="{C8E28D27-F5FD-4ED2-8B5B-1C25CF889130}"/>
            </a:ext>
          </a:extLst>
        </xdr:cNvPr>
        <xdr:cNvSpPr/>
      </xdr:nvSpPr>
      <xdr:spPr>
        <a:xfrm>
          <a:off x="20383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22861</xdr:rowOff>
    </xdr:from>
    <xdr:to>
      <xdr:col>111</xdr:col>
      <xdr:colOff>177800</xdr:colOff>
      <xdr:row>108</xdr:row>
      <xdr:rowOff>23240</xdr:rowOff>
    </xdr:to>
    <xdr:cxnSp macro="">
      <xdr:nvCxnSpPr>
        <xdr:cNvPr id="770" name="直線コネクタ 769">
          <a:extLst>
            <a:ext uri="{FF2B5EF4-FFF2-40B4-BE49-F238E27FC236}">
              <a16:creationId xmlns:a16="http://schemas.microsoft.com/office/drawing/2014/main" id="{84DF728F-A2BE-495A-AB69-72ABFF68032F}"/>
            </a:ext>
          </a:extLst>
        </xdr:cNvPr>
        <xdr:cNvCxnSpPr/>
      </xdr:nvCxnSpPr>
      <xdr:spPr>
        <a:xfrm>
          <a:off x="20434300" y="18539461"/>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144272</xdr:rowOff>
    </xdr:from>
    <xdr:to>
      <xdr:col>102</xdr:col>
      <xdr:colOff>165100</xdr:colOff>
      <xdr:row>108</xdr:row>
      <xdr:rowOff>74422</xdr:rowOff>
    </xdr:to>
    <xdr:sp macro="" textlink="">
      <xdr:nvSpPr>
        <xdr:cNvPr id="771" name="楕円 770">
          <a:extLst>
            <a:ext uri="{FF2B5EF4-FFF2-40B4-BE49-F238E27FC236}">
              <a16:creationId xmlns:a16="http://schemas.microsoft.com/office/drawing/2014/main" id="{573E6724-ED67-4434-B42D-F1123860A84F}"/>
            </a:ext>
          </a:extLst>
        </xdr:cNvPr>
        <xdr:cNvSpPr/>
      </xdr:nvSpPr>
      <xdr:spPr>
        <a:xfrm>
          <a:off x="19494500" y="1848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22861</xdr:rowOff>
    </xdr:from>
    <xdr:to>
      <xdr:col>107</xdr:col>
      <xdr:colOff>50800</xdr:colOff>
      <xdr:row>108</xdr:row>
      <xdr:rowOff>23622</xdr:rowOff>
    </xdr:to>
    <xdr:cxnSp macro="">
      <xdr:nvCxnSpPr>
        <xdr:cNvPr id="772" name="直線コネクタ 771">
          <a:extLst>
            <a:ext uri="{FF2B5EF4-FFF2-40B4-BE49-F238E27FC236}">
              <a16:creationId xmlns:a16="http://schemas.microsoft.com/office/drawing/2014/main" id="{A110262D-FAD2-4CF3-A45A-7CDAA67256A1}"/>
            </a:ext>
          </a:extLst>
        </xdr:cNvPr>
        <xdr:cNvCxnSpPr/>
      </xdr:nvCxnSpPr>
      <xdr:spPr>
        <a:xfrm flipV="1">
          <a:off x="19545300" y="18539461"/>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66312</xdr:rowOff>
    </xdr:from>
    <xdr:ext cx="469744" cy="259045"/>
    <xdr:sp macro="" textlink="">
      <xdr:nvSpPr>
        <xdr:cNvPr id="773" name="n_1aveValue【庁舎】&#10;一人当たり面積">
          <a:extLst>
            <a:ext uri="{FF2B5EF4-FFF2-40B4-BE49-F238E27FC236}">
              <a16:creationId xmlns:a16="http://schemas.microsoft.com/office/drawing/2014/main" id="{B9648A6F-9D59-43C4-89E6-92908E5B4EC1}"/>
            </a:ext>
          </a:extLst>
        </xdr:cNvPr>
        <xdr:cNvSpPr txBox="1"/>
      </xdr:nvSpPr>
      <xdr:spPr>
        <a:xfrm>
          <a:off x="21075727"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70883</xdr:rowOff>
    </xdr:from>
    <xdr:ext cx="469744" cy="259045"/>
    <xdr:sp macro="" textlink="">
      <xdr:nvSpPr>
        <xdr:cNvPr id="774" name="n_2aveValue【庁舎】&#10;一人当たり面積">
          <a:extLst>
            <a:ext uri="{FF2B5EF4-FFF2-40B4-BE49-F238E27FC236}">
              <a16:creationId xmlns:a16="http://schemas.microsoft.com/office/drawing/2014/main" id="{0FB68925-93FD-4BBC-AC21-36C70ADE1DED}"/>
            </a:ext>
          </a:extLst>
        </xdr:cNvPr>
        <xdr:cNvSpPr txBox="1"/>
      </xdr:nvSpPr>
      <xdr:spPr>
        <a:xfrm>
          <a:off x="20199427"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84980</xdr:rowOff>
    </xdr:from>
    <xdr:ext cx="469744" cy="259045"/>
    <xdr:sp macro="" textlink="">
      <xdr:nvSpPr>
        <xdr:cNvPr id="775" name="n_3aveValue【庁舎】&#10;一人当たり面積">
          <a:extLst>
            <a:ext uri="{FF2B5EF4-FFF2-40B4-BE49-F238E27FC236}">
              <a16:creationId xmlns:a16="http://schemas.microsoft.com/office/drawing/2014/main" id="{23BF594C-A3C5-41C6-A924-C2C67D87FC8D}"/>
            </a:ext>
          </a:extLst>
        </xdr:cNvPr>
        <xdr:cNvSpPr txBox="1"/>
      </xdr:nvSpPr>
      <xdr:spPr>
        <a:xfrm>
          <a:off x="19310427" y="18601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90567</xdr:rowOff>
    </xdr:from>
    <xdr:ext cx="469744" cy="259045"/>
    <xdr:sp macro="" textlink="">
      <xdr:nvSpPr>
        <xdr:cNvPr id="776" name="n_1mainValue【庁舎】&#10;一人当たり面積">
          <a:extLst>
            <a:ext uri="{FF2B5EF4-FFF2-40B4-BE49-F238E27FC236}">
              <a16:creationId xmlns:a16="http://schemas.microsoft.com/office/drawing/2014/main" id="{2351789F-BE02-467E-A65E-1866CB401E1F}"/>
            </a:ext>
          </a:extLst>
        </xdr:cNvPr>
        <xdr:cNvSpPr txBox="1"/>
      </xdr:nvSpPr>
      <xdr:spPr>
        <a:xfrm>
          <a:off x="21075727" y="182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90188</xdr:rowOff>
    </xdr:from>
    <xdr:ext cx="469744" cy="259045"/>
    <xdr:sp macro="" textlink="">
      <xdr:nvSpPr>
        <xdr:cNvPr id="777" name="n_2mainValue【庁舎】&#10;一人当たり面積">
          <a:extLst>
            <a:ext uri="{FF2B5EF4-FFF2-40B4-BE49-F238E27FC236}">
              <a16:creationId xmlns:a16="http://schemas.microsoft.com/office/drawing/2014/main" id="{F1BDECFE-1DDF-4678-ACB9-393257DE7F44}"/>
            </a:ext>
          </a:extLst>
        </xdr:cNvPr>
        <xdr:cNvSpPr txBox="1"/>
      </xdr:nvSpPr>
      <xdr:spPr>
        <a:xfrm>
          <a:off x="20199427" y="18263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90949</xdr:rowOff>
    </xdr:from>
    <xdr:ext cx="469744" cy="259045"/>
    <xdr:sp macro="" textlink="">
      <xdr:nvSpPr>
        <xdr:cNvPr id="778" name="n_3mainValue【庁舎】&#10;一人当たり面積">
          <a:extLst>
            <a:ext uri="{FF2B5EF4-FFF2-40B4-BE49-F238E27FC236}">
              <a16:creationId xmlns:a16="http://schemas.microsoft.com/office/drawing/2014/main" id="{1BF1C2DD-EA72-44C1-8EA9-DA9D6AA58579}"/>
            </a:ext>
          </a:extLst>
        </xdr:cNvPr>
        <xdr:cNvSpPr txBox="1"/>
      </xdr:nvSpPr>
      <xdr:spPr>
        <a:xfrm>
          <a:off x="19310427" y="18264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79" name="正方形/長方形 778">
          <a:extLst>
            <a:ext uri="{FF2B5EF4-FFF2-40B4-BE49-F238E27FC236}">
              <a16:creationId xmlns:a16="http://schemas.microsoft.com/office/drawing/2014/main" id="{ACAA0AF6-141B-4ED0-BFD2-4C7E5C42945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0" name="正方形/長方形 779">
          <a:extLst>
            <a:ext uri="{FF2B5EF4-FFF2-40B4-BE49-F238E27FC236}">
              <a16:creationId xmlns:a16="http://schemas.microsoft.com/office/drawing/2014/main" id="{81C8C756-BEC1-4C8E-AAB6-AE5CB55ED3D4}"/>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1" name="テキスト ボックス 780">
          <a:extLst>
            <a:ext uri="{FF2B5EF4-FFF2-40B4-BE49-F238E27FC236}">
              <a16:creationId xmlns:a16="http://schemas.microsoft.com/office/drawing/2014/main" id="{F47820EA-738C-466D-AC0E-4D825EDAD825}"/>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類似団体と比較して特に有形固定資産減価償却率が高くなっている施設は、消防施設であり、特に低くなっている施設は、図書館である。</a:t>
          </a:r>
        </a:p>
        <a:p>
          <a:r>
            <a:rPr kumimoji="1" lang="ja-JP" altLang="en-US" sz="1300">
              <a:latin typeface="ＭＳ Ｐゴシック" panose="020B0600070205080204" pitchFamily="50" charset="-128"/>
              <a:ea typeface="ＭＳ Ｐゴシック" panose="020B0600070205080204" pitchFamily="50" charset="-128"/>
            </a:rPr>
            <a:t>消防施設の減価償却率が高位にあるのは、設置時期の古い防火水槽が施設の大半を占めるためであり、今後も必要に応じ適切な維持管理を行う。</a:t>
          </a:r>
        </a:p>
        <a:p>
          <a:r>
            <a:rPr kumimoji="1" lang="ja-JP" altLang="en-US" sz="1300">
              <a:latin typeface="ＭＳ Ｐゴシック" panose="020B0600070205080204" pitchFamily="50" charset="-128"/>
              <a:ea typeface="ＭＳ Ｐゴシック" panose="020B0600070205080204" pitchFamily="50" charset="-128"/>
            </a:rPr>
            <a:t>図書館については平成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年度に建替えを行ったため減価償却率が低位にある。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17,414
17,209
22.15
8,340,255
7,959,945
151,638
3,974,034
6,132,943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平成２７年度は０．０１ポイント上昇、平成２８年度は０．０１ポイント上昇、平成２９年度は横ばい、平成３０年度は０．０１ポイント上昇となった。</a:t>
          </a:r>
        </a:p>
        <a:p>
          <a:r>
            <a:rPr kumimoji="1" lang="ja-JP" altLang="en-US" sz="1300">
              <a:latin typeface="ＭＳ Ｐゴシック" panose="020B0600070205080204" pitchFamily="50" charset="-128"/>
              <a:ea typeface="ＭＳ Ｐゴシック" panose="020B0600070205080204" pitchFamily="50" charset="-128"/>
            </a:rPr>
            <a:t>類似団体の平均は上回っているものの、今後も人口増対策や定住促進及び徴収率向上による自主財源確保を図るとともに、行財政改革などによる歳出の見直しを推進しながら財政の健全化を図る。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13002</xdr:rowOff>
    </xdr:from>
    <xdr:to>
      <xdr:col>23</xdr:col>
      <xdr:colOff>133350</xdr:colOff>
      <xdr:row>41</xdr:row>
      <xdr:rowOff>24493</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042452"/>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106636</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3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134559</xdr:rowOff>
    </xdr:from>
    <xdr:to>
      <xdr:col>23</xdr:col>
      <xdr:colOff>184150</xdr:colOff>
      <xdr:row>42</xdr:row>
      <xdr:rowOff>64709</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24493</xdr:rowOff>
    </xdr:from>
    <xdr:to>
      <xdr:col>19</xdr:col>
      <xdr:colOff>133350</xdr:colOff>
      <xdr:row>41</xdr:row>
      <xdr:rowOff>24493</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0539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24493</xdr:rowOff>
    </xdr:from>
    <xdr:to>
      <xdr:col>15</xdr:col>
      <xdr:colOff>82550</xdr:colOff>
      <xdr:row>41</xdr:row>
      <xdr:rowOff>35983</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053943"/>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157541</xdr:rowOff>
    </xdr:from>
    <xdr:to>
      <xdr:col>15</xdr:col>
      <xdr:colOff>133350</xdr:colOff>
      <xdr:row>42</xdr:row>
      <xdr:rowOff>87691</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72468</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47474</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flipV="1">
          <a:off x="1447800" y="70654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123069</xdr:rowOff>
    </xdr:from>
    <xdr:to>
      <xdr:col>11</xdr:col>
      <xdr:colOff>82550</xdr:colOff>
      <xdr:row>42</xdr:row>
      <xdr:rowOff>53219</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37996</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723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133652</xdr:rowOff>
    </xdr:from>
    <xdr:to>
      <xdr:col>23</xdr:col>
      <xdr:colOff>184150</xdr:colOff>
      <xdr:row>41</xdr:row>
      <xdr:rowOff>63802</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99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150179</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83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145143</xdr:rowOff>
    </xdr:from>
    <xdr:to>
      <xdr:col>19</xdr:col>
      <xdr:colOff>184150</xdr:colOff>
      <xdr:row>41</xdr:row>
      <xdr:rowOff>75293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85470</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77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145143</xdr:rowOff>
    </xdr:from>
    <xdr:to>
      <xdr:col>15</xdr:col>
      <xdr:colOff>133350</xdr:colOff>
      <xdr:row>41</xdr:row>
      <xdr:rowOff>75293</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85470</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７年度は、前年度より４．４ポイント大きく低下し８８．２％となったが、平成２８年度は３．３ポイント上昇、平成２９年度は１．５ポイント上昇、平成３０年度は２．８ポイント上昇し９５．８％となった。これは、経常一般財源歳入である地方税及び普通交付税の減少と経常一般財源歳出である扶助費、物件費が増加したことによる。</a:t>
          </a:r>
        </a:p>
        <a:p>
          <a:r>
            <a:rPr kumimoji="1" lang="ja-JP" altLang="en-US" sz="1300">
              <a:latin typeface="ＭＳ Ｐゴシック" panose="020B0600070205080204" pitchFamily="50" charset="-128"/>
              <a:ea typeface="ＭＳ Ｐゴシック" panose="020B0600070205080204" pitchFamily="50" charset="-128"/>
            </a:rPr>
            <a:t>依然として類似団体の平均を上回っており、今後も扶助費の増加等の影響で高い水準で推移すると見込まれるため、引き続き財政改革の取組を通じて、経常経費の抑制に努める。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140788</xdr:rowOff>
    </xdr:from>
    <xdr:to>
      <xdr:col>23</xdr:col>
      <xdr:colOff>133350</xdr:colOff>
      <xdr:row>67</xdr:row>
      <xdr:rowOff>159294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953000" y="10084888"/>
          <a:ext cx="0" cy="15615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131371</xdr:rowOff>
    </xdr:from>
    <xdr:ext cx="762000" cy="259045"/>
    <xdr:sp macro="" textlink="">
      <xdr:nvSpPr>
        <xdr:cNvPr id="131" name="財政構造の弾力性最小値テキスト">
          <a:extLst>
            <a:ext uri="{FF2B5EF4-FFF2-40B4-BE49-F238E27FC236}">
              <a16:creationId xmlns:a16="http://schemas.microsoft.com/office/drawing/2014/main" id="{00000000-0008-0000-0300-000083000000}"/>
            </a:ext>
          </a:extLst>
        </xdr:cNvPr>
        <xdr:cNvSpPr txBox="1"/>
      </xdr:nvSpPr>
      <xdr:spPr>
        <a:xfrm>
          <a:off x="5041900" y="1161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159294</xdr:rowOff>
    </xdr:from>
    <xdr:to>
      <xdr:col>24</xdr:col>
      <xdr:colOff>12700</xdr:colOff>
      <xdr:row>67</xdr:row>
      <xdr:rowOff>159294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164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55715</xdr:rowOff>
    </xdr:from>
    <xdr:ext cx="762000" cy="259045"/>
    <xdr:sp macro="" textlink="">
      <xdr:nvSpPr>
        <xdr:cNvPr id="133" name="財政構造の弾力性最大値テキスト">
          <a:extLst>
            <a:ext uri="{FF2B5EF4-FFF2-40B4-BE49-F238E27FC236}">
              <a16:creationId xmlns:a16="http://schemas.microsoft.com/office/drawing/2014/main" id="{00000000-0008-0000-0300-000085000000}"/>
            </a:ext>
          </a:extLst>
        </xdr:cNvPr>
        <xdr:cNvSpPr txBox="1"/>
      </xdr:nvSpPr>
      <xdr:spPr>
        <a:xfrm>
          <a:off x="5041900" y="982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140788</xdr:rowOff>
    </xdr:from>
    <xdr:to>
      <xdr:col>24</xdr:col>
      <xdr:colOff>12700</xdr:colOff>
      <xdr:row>58</xdr:row>
      <xdr:rowOff>140788</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864100" y="10084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97972</xdr:rowOff>
    </xdr:from>
    <xdr:to>
      <xdr:col>23</xdr:col>
      <xdr:colOff>133350</xdr:colOff>
      <xdr:row>65</xdr:row>
      <xdr:rowOff>23041</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4114800" y="11070772"/>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135181</xdr:rowOff>
    </xdr:from>
    <xdr:ext cx="762000" cy="259045"/>
    <xdr:sp macro="" textlink="">
      <xdr:nvSpPr>
        <xdr:cNvPr id="136" name="財政構造の弾力性平均値テキスト">
          <a:extLst>
            <a:ext uri="{FF2B5EF4-FFF2-40B4-BE49-F238E27FC236}">
              <a16:creationId xmlns:a16="http://schemas.microsoft.com/office/drawing/2014/main" id="{00000000-0008-0000-0300-000088000000}"/>
            </a:ext>
          </a:extLst>
        </xdr:cNvPr>
        <xdr:cNvSpPr txBox="1"/>
      </xdr:nvSpPr>
      <xdr:spPr>
        <a:xfrm>
          <a:off x="5041900" y="107650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118654</xdr:rowOff>
    </xdr:from>
    <xdr:to>
      <xdr:col>23</xdr:col>
      <xdr:colOff>184150</xdr:colOff>
      <xdr:row>64</xdr:row>
      <xdr:rowOff>48804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902200" y="1092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46265</xdr:rowOff>
    </xdr:from>
    <xdr:to>
      <xdr:col>19</xdr:col>
      <xdr:colOff>133350</xdr:colOff>
      <xdr:row>64</xdr:row>
      <xdr:rowOff>97972</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3225800" y="11019065"/>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101419</xdr:rowOff>
    </xdr:from>
    <xdr:to>
      <xdr:col>19</xdr:col>
      <xdr:colOff>184150</xdr:colOff>
      <xdr:row>64</xdr:row>
      <xdr:rowOff>31569</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4064000" y="1090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41746</xdr:rowOff>
    </xdr:from>
    <xdr:ext cx="7366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733800" y="106716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103959</xdr:rowOff>
    </xdr:from>
    <xdr:to>
      <xdr:col>15</xdr:col>
      <xdr:colOff>82550</xdr:colOff>
      <xdr:row>64</xdr:row>
      <xdr:rowOff>46265</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2336800" y="10905309"/>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84183</xdr:rowOff>
    </xdr:from>
    <xdr:to>
      <xdr:col>15</xdr:col>
      <xdr:colOff>133350</xdr:colOff>
      <xdr:row>64</xdr:row>
      <xdr:rowOff>14333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3175000" y="108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24510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2844800" y="10654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103959</xdr:rowOff>
    </xdr:from>
    <xdr:to>
      <xdr:col>11</xdr:col>
      <xdr:colOff>31750</xdr:colOff>
      <xdr:row>64</xdr:row>
      <xdr:rowOff>84183</xdr:rowOff>
    </xdr:to>
    <xdr:cxnSp macro="">
      <xdr:nvCxnSpPr>
        <xdr:cNvPr id="144" name="直線コネクタ 143">
          <a:extLst>
            <a:ext uri="{FF2B5EF4-FFF2-40B4-BE49-F238E27FC236}">
              <a16:creationId xmlns:a16="http://schemas.microsoft.com/office/drawing/2014/main" id="{00000000-0008-0000-0300-000090000000}"/>
            </a:ext>
          </a:extLst>
        </xdr:cNvPr>
        <xdr:cNvCxnSpPr/>
      </xdr:nvCxnSpPr>
      <xdr:spPr>
        <a:xfrm flipV="1">
          <a:off x="1447800" y="10905309"/>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4899</xdr:rowOff>
    </xdr:from>
    <xdr:to>
      <xdr:col>11</xdr:col>
      <xdr:colOff>82550</xdr:colOff>
      <xdr:row>63</xdr:row>
      <xdr:rowOff>106499</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2286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116676</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955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73841</xdr:rowOff>
    </xdr:from>
    <xdr:to>
      <xdr:col>7</xdr:col>
      <xdr:colOff>31750</xdr:colOff>
      <xdr:row>64</xdr:row>
      <xdr:rowOff>3991</xdr:rowOff>
    </xdr:to>
    <xdr:sp macro="" textlink="">
      <xdr:nvSpPr>
        <xdr:cNvPr id="147" name="フローチャート: 判断 146">
          <a:extLst>
            <a:ext uri="{FF2B5EF4-FFF2-40B4-BE49-F238E27FC236}">
              <a16:creationId xmlns:a16="http://schemas.microsoft.com/office/drawing/2014/main" id="{00000000-0008-0000-0300-000093000000}"/>
            </a:ext>
          </a:extLst>
        </xdr:cNvPr>
        <xdr:cNvSpPr/>
      </xdr:nvSpPr>
      <xdr:spPr>
        <a:xfrm>
          <a:off x="1397000" y="1087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14168</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066800" y="10644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143691</xdr:rowOff>
    </xdr:from>
    <xdr:to>
      <xdr:col>23</xdr:col>
      <xdr:colOff>184150</xdr:colOff>
      <xdr:row>65</xdr:row>
      <xdr:rowOff>73841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9022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115768</xdr:rowOff>
    </xdr:from>
    <xdr:ext cx="762000" cy="259045"/>
    <xdr:sp macro="" textlink="">
      <xdr:nvSpPr>
        <xdr:cNvPr id="155" name="財政構造の弾力性該当値テキスト">
          <a:extLst>
            <a:ext uri="{FF2B5EF4-FFF2-40B4-BE49-F238E27FC236}">
              <a16:creationId xmlns:a16="http://schemas.microsoft.com/office/drawing/2014/main" id="{00000000-0008-0000-0300-00009B000000}"/>
            </a:ext>
          </a:extLst>
        </xdr:cNvPr>
        <xdr:cNvSpPr txBox="1"/>
      </xdr:nvSpPr>
      <xdr:spPr>
        <a:xfrm>
          <a:off x="5041900" y="1108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47172</xdr:rowOff>
    </xdr:from>
    <xdr:to>
      <xdr:col>19</xdr:col>
      <xdr:colOff>184150</xdr:colOff>
      <xdr:row>64</xdr:row>
      <xdr:rowOff>148772</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4064000" y="1101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133549</xdr:rowOff>
    </xdr:from>
    <xdr:ext cx="7366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3733800" y="1110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166915</xdr:rowOff>
    </xdr:from>
    <xdr:to>
      <xdr:col>15</xdr:col>
      <xdr:colOff>133350</xdr:colOff>
      <xdr:row>64</xdr:row>
      <xdr:rowOff>97065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3175000" y="1096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81842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2844800" y="1105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53159</xdr:rowOff>
    </xdr:from>
    <xdr:to>
      <xdr:col>11</xdr:col>
      <xdr:colOff>82550</xdr:colOff>
      <xdr:row>63</xdr:row>
      <xdr:rowOff>154759</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2286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139536</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955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33383</xdr:rowOff>
    </xdr:from>
    <xdr:to>
      <xdr:col>7</xdr:col>
      <xdr:colOff>31750</xdr:colOff>
      <xdr:row>64</xdr:row>
      <xdr:rowOff>134983</xdr:rowOff>
    </xdr:to>
    <xdr:sp macro="" textlink="">
      <xdr:nvSpPr>
        <xdr:cNvPr id="162" name="楕円 161">
          <a:extLst>
            <a:ext uri="{FF2B5EF4-FFF2-40B4-BE49-F238E27FC236}">
              <a16:creationId xmlns:a16="http://schemas.microsoft.com/office/drawing/2014/main" id="{00000000-0008-0000-0300-0000A2000000}"/>
            </a:ext>
          </a:extLst>
        </xdr:cNvPr>
        <xdr:cNvSpPr/>
      </xdr:nvSpPr>
      <xdr:spPr>
        <a:xfrm>
          <a:off x="1397000" y="1100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119760</xdr:rowOff>
    </xdr:from>
    <xdr:ext cx="762000" cy="25904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1066800" y="1109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定員管理計画に即した人件費の抑制や需用費等の削減による物件費の抑制を行っているが、委託料等の増加による物件費の増等により、平成３０年度の人口１人あたりの金額は増加した。</a:t>
          </a:r>
        </a:p>
        <a:p>
          <a:r>
            <a:rPr kumimoji="1" lang="ja-JP" altLang="en-US" sz="1300">
              <a:latin typeface="ＭＳ Ｐゴシック" panose="020B0600070205080204" pitchFamily="50" charset="-128"/>
              <a:ea typeface="ＭＳ Ｐゴシック" panose="020B0600070205080204" pitchFamily="50" charset="-128"/>
            </a:rPr>
            <a:t>ごみ処理業務や消防業務を一部事務組合で行っているため類似団体平均を大きく下回っているものの、今後も定員管理計画の見直しや委託料等の見直しによる経費節減に努め、引き続き人件費・物件費等の抑制に努める。</a:t>
          </a: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27936</xdr:rowOff>
    </xdr:from>
    <xdr:to>
      <xdr:col>23</xdr:col>
      <xdr:colOff>133350</xdr:colOff>
      <xdr:row>89</xdr:row>
      <xdr:rowOff>147309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915386"/>
          <a:ext cx="0" cy="1490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119386</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147309</xdr:rowOff>
    </xdr:from>
    <xdr:to>
      <xdr:col>24</xdr:col>
      <xdr:colOff>12700</xdr:colOff>
      <xdr:row>89</xdr:row>
      <xdr:rowOff>147309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40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114313</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65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27936</xdr:rowOff>
    </xdr:from>
    <xdr:to>
      <xdr:col>24</xdr:col>
      <xdr:colOff>12700</xdr:colOff>
      <xdr:row>81</xdr:row>
      <xdr:rowOff>27936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91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136536</xdr:rowOff>
    </xdr:from>
    <xdr:to>
      <xdr:col>23</xdr:col>
      <xdr:colOff>133350</xdr:colOff>
      <xdr:row>81</xdr:row>
      <xdr:rowOff>137875</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4023986"/>
          <a:ext cx="838200" cy="1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122652</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0101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102060</xdr:rowOff>
    </xdr:from>
    <xdr:to>
      <xdr:col>23</xdr:col>
      <xdr:colOff>184150</xdr:colOff>
      <xdr:row>82</xdr:row>
      <xdr:rowOff>32210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398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82978</xdr:rowOff>
    </xdr:from>
    <xdr:to>
      <xdr:col>19</xdr:col>
      <xdr:colOff>133350</xdr:colOff>
      <xdr:row>81</xdr:row>
      <xdr:rowOff>136536</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3970428"/>
          <a:ext cx="889000" cy="53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72924</xdr:rowOff>
    </xdr:from>
    <xdr:to>
      <xdr:col>19</xdr:col>
      <xdr:colOff>184150</xdr:colOff>
      <xdr:row>82</xdr:row>
      <xdr:rowOff>3074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396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13251</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37292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51098</xdr:rowOff>
    </xdr:from>
    <xdr:to>
      <xdr:col>15</xdr:col>
      <xdr:colOff>82550</xdr:colOff>
      <xdr:row>81</xdr:row>
      <xdr:rowOff>82978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3938548"/>
          <a:ext cx="889000" cy="3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73240</xdr:rowOff>
    </xdr:from>
    <xdr:to>
      <xdr:col>15</xdr:col>
      <xdr:colOff>133350</xdr:colOff>
      <xdr:row>82</xdr:row>
      <xdr:rowOff>3390</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396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159617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047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42990</xdr:rowOff>
    </xdr:from>
    <xdr:to>
      <xdr:col>11</xdr:col>
      <xdr:colOff>31750</xdr:colOff>
      <xdr:row>81</xdr:row>
      <xdr:rowOff>51098</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3930440"/>
          <a:ext cx="889000" cy="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62122</xdr:rowOff>
    </xdr:from>
    <xdr:to>
      <xdr:col>11</xdr:col>
      <xdr:colOff>82550</xdr:colOff>
      <xdr:row>81</xdr:row>
      <xdr:rowOff>163722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394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148499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3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58134</xdr:rowOff>
    </xdr:from>
    <xdr:to>
      <xdr:col>7</xdr:col>
      <xdr:colOff>31750</xdr:colOff>
      <xdr:row>81</xdr:row>
      <xdr:rowOff>159734</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3945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144511</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4031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87075</xdr:rowOff>
    </xdr:from>
    <xdr:to>
      <xdr:col>23</xdr:col>
      <xdr:colOff>184150</xdr:colOff>
      <xdr:row>82</xdr:row>
      <xdr:rowOff>17225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397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8352</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389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85736</xdr:rowOff>
    </xdr:from>
    <xdr:to>
      <xdr:col>19</xdr:col>
      <xdr:colOff>184150</xdr:colOff>
      <xdr:row>82</xdr:row>
      <xdr:rowOff>15886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39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663</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4059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32178</xdr:rowOff>
    </xdr:from>
    <xdr:to>
      <xdr:col>15</xdr:col>
      <xdr:colOff>133350</xdr:colOff>
      <xdr:row>81</xdr:row>
      <xdr:rowOff>133778</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391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143955</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3688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298</xdr:rowOff>
    </xdr:from>
    <xdr:to>
      <xdr:col>11</xdr:col>
      <xdr:colOff>82550</xdr:colOff>
      <xdr:row>81</xdr:row>
      <xdr:rowOff>101898</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3887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112075</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365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163640</xdr:rowOff>
    </xdr:from>
    <xdr:to>
      <xdr:col>7</xdr:col>
      <xdr:colOff>31750</xdr:colOff>
      <xdr:row>81</xdr:row>
      <xdr:rowOff>93790</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387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103967</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364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平成２６年度以降は１００を切っており、平成３０年度は９９．５ポイントとなっている。</a:t>
          </a:r>
        </a:p>
        <a:p>
          <a:r>
            <a:rPr kumimoji="1" lang="ja-JP" altLang="en-US" sz="1300">
              <a:latin typeface="ＭＳ Ｐゴシック" panose="020B0600070205080204" pitchFamily="50" charset="-128"/>
              <a:ea typeface="ＭＳ Ｐゴシック" panose="020B0600070205080204" pitchFamily="50" charset="-128"/>
            </a:rPr>
            <a:t>今後も引き続き適正な定員管理及び給与の適正化に努める。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154516</xdr:rowOff>
    </xdr:from>
    <xdr:to>
      <xdr:col>81</xdr:col>
      <xdr:colOff>44450</xdr:colOff>
      <xdr:row>89</xdr:row>
      <xdr:rowOff>61807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4041966"/>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69443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785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154516</xdr:rowOff>
    </xdr:from>
    <xdr:to>
      <xdr:col>81</xdr:col>
      <xdr:colOff>133350</xdr:colOff>
      <xdr:row>81</xdr:row>
      <xdr:rowOff>154516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404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42757</xdr:rowOff>
    </xdr:from>
    <xdr:to>
      <xdr:col>81</xdr:col>
      <xdr:colOff>44450</xdr:colOff>
      <xdr:row>87</xdr:row>
      <xdr:rowOff>50800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95890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2981</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157904</xdr:rowOff>
    </xdr:from>
    <xdr:to>
      <xdr:col>81</xdr:col>
      <xdr:colOff>95250</xdr:colOff>
      <xdr:row>86</xdr:row>
      <xdr:rowOff>88054</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125730</xdr:rowOff>
    </xdr:from>
    <xdr:to>
      <xdr:col>77</xdr:col>
      <xdr:colOff>44450</xdr:colOff>
      <xdr:row>87</xdr:row>
      <xdr:rowOff>42757</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870430"/>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157904</xdr:rowOff>
    </xdr:from>
    <xdr:to>
      <xdr:col>77</xdr:col>
      <xdr:colOff>95250</xdr:colOff>
      <xdr:row>86</xdr:row>
      <xdr:rowOff>88054</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98231</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50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125730</xdr:rowOff>
    </xdr:from>
    <xdr:to>
      <xdr:col>72</xdr:col>
      <xdr:colOff>203200</xdr:colOff>
      <xdr:row>86</xdr:row>
      <xdr:rowOff>141816</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4401800" y="1487043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157904</xdr:rowOff>
    </xdr:from>
    <xdr:to>
      <xdr:col>73</xdr:col>
      <xdr:colOff>44450</xdr:colOff>
      <xdr:row>86</xdr:row>
      <xdr:rowOff>88054</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98231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500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141816</xdr:rowOff>
    </xdr:from>
    <xdr:to>
      <xdr:col>68</xdr:col>
      <xdr:colOff>152400</xdr:colOff>
      <xdr:row>87</xdr:row>
      <xdr:rowOff>10584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flipV="1">
          <a:off x="13512800" y="148865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2539</xdr:rowOff>
    </xdr:from>
    <xdr:to>
      <xdr:col>68</xdr:col>
      <xdr:colOff>203200</xdr:colOff>
      <xdr:row>86</xdr:row>
      <xdr:rowOff>104139</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114316</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51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117687</xdr:rowOff>
    </xdr:from>
    <xdr:to>
      <xdr:col>64</xdr:col>
      <xdr:colOff>152400</xdr:colOff>
      <xdr:row>86</xdr:row>
      <xdr:rowOff>47837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58014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45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0</xdr:rowOff>
    </xdr:from>
    <xdr:to>
      <xdr:col>81</xdr:col>
      <xdr:colOff>95250</xdr:colOff>
      <xdr:row>87</xdr:row>
      <xdr:rowOff>101600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143527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88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163407</xdr:rowOff>
    </xdr:from>
    <xdr:to>
      <xdr:col>77</xdr:col>
      <xdr:colOff>95250</xdr:colOff>
      <xdr:row>87</xdr:row>
      <xdr:rowOff>93557</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78334</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9944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74930</xdr:rowOff>
    </xdr:from>
    <xdr:to>
      <xdr:col>73</xdr:col>
      <xdr:colOff>44450</xdr:colOff>
      <xdr:row>87</xdr:row>
      <xdr:rowOff>5080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81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161307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5943</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131234</xdr:rowOff>
    </xdr:from>
    <xdr:to>
      <xdr:col>64</xdr:col>
      <xdr:colOff>152400</xdr:colOff>
      <xdr:row>87</xdr:row>
      <xdr:rowOff>61384</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46161</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前年度より０．４人の増となり、退職者の増加等により、類似団体の平均を１．１８人下回る８．０４人となっている。</a:t>
          </a:r>
        </a:p>
        <a:p>
          <a:r>
            <a:rPr kumimoji="1" lang="ja-JP" altLang="en-US" sz="1300">
              <a:latin typeface="ＭＳ Ｐゴシック" panose="020B0600070205080204" pitchFamily="50" charset="-128"/>
              <a:ea typeface="ＭＳ Ｐゴシック" panose="020B0600070205080204" pitchFamily="50" charset="-128"/>
            </a:rPr>
            <a:t>今後も更なる業務の効率化を図り、定員管理計画により職員数の適正管理に努める。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a:extLst>
            <a:ext uri="{FF2B5EF4-FFF2-40B4-BE49-F238E27FC236}">
              <a16:creationId xmlns:a16="http://schemas.microsoft.com/office/drawing/2014/main" id="{00000000-0008-0000-0300-00004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132745</xdr:rowOff>
    </xdr:from>
    <xdr:to>
      <xdr:col>81</xdr:col>
      <xdr:colOff>44450</xdr:colOff>
      <xdr:row>67</xdr:row>
      <xdr:rowOff>6471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7018000" y="10076845"/>
          <a:ext cx="0" cy="1416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149998</xdr:rowOff>
    </xdr:from>
    <xdr:ext cx="762000" cy="259045"/>
    <xdr:sp macro="" textlink="">
      <xdr:nvSpPr>
        <xdr:cNvPr id="322" name="定員管理の状況最小値テキスト">
          <a:extLst>
            <a:ext uri="{FF2B5EF4-FFF2-40B4-BE49-F238E27FC236}">
              <a16:creationId xmlns:a16="http://schemas.microsoft.com/office/drawing/2014/main" id="{00000000-0008-0000-0300-000042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6471</xdr:rowOff>
    </xdr:from>
    <xdr:to>
      <xdr:col>81</xdr:col>
      <xdr:colOff>133350</xdr:colOff>
      <xdr:row>67</xdr:row>
      <xdr:rowOff>6471</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47672</xdr:rowOff>
    </xdr:from>
    <xdr:ext cx="762000" cy="259045"/>
    <xdr:sp macro="" textlink="">
      <xdr:nvSpPr>
        <xdr:cNvPr id="324" name="定員管理の状況最大値テキスト">
          <a:extLst>
            <a:ext uri="{FF2B5EF4-FFF2-40B4-BE49-F238E27FC236}">
              <a16:creationId xmlns:a16="http://schemas.microsoft.com/office/drawing/2014/main" id="{00000000-0008-0000-0300-000044010000}"/>
            </a:ext>
          </a:extLst>
        </xdr:cNvPr>
        <xdr:cNvSpPr txBox="1"/>
      </xdr:nvSpPr>
      <xdr:spPr>
        <a:xfrm>
          <a:off x="17106900" y="98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132745</xdr:rowOff>
    </xdr:from>
    <xdr:to>
      <xdr:col>81</xdr:col>
      <xdr:colOff>133350</xdr:colOff>
      <xdr:row>58</xdr:row>
      <xdr:rowOff>132745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929100" y="1007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7922</xdr:rowOff>
    </xdr:from>
    <xdr:to>
      <xdr:col>81</xdr:col>
      <xdr:colOff>44450</xdr:colOff>
      <xdr:row>61</xdr:row>
      <xdr:rowOff>53884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6179800" y="10466372"/>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110749</xdr:rowOff>
    </xdr:from>
    <xdr:ext cx="762000" cy="259045"/>
    <xdr:sp macro="" textlink="">
      <xdr:nvSpPr>
        <xdr:cNvPr id="327" name="定員管理の状況平均値テキスト">
          <a:extLst>
            <a:ext uri="{FF2B5EF4-FFF2-40B4-BE49-F238E27FC236}">
              <a16:creationId xmlns:a16="http://schemas.microsoft.com/office/drawing/2014/main" id="{00000000-0008-0000-0300-000047010000}"/>
            </a:ext>
          </a:extLst>
        </xdr:cNvPr>
        <xdr:cNvSpPr txBox="1"/>
      </xdr:nvSpPr>
      <xdr:spPr>
        <a:xfrm>
          <a:off x="17106900" y="10569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138672</xdr:rowOff>
    </xdr:from>
    <xdr:to>
      <xdr:col>81</xdr:col>
      <xdr:colOff>95250</xdr:colOff>
      <xdr:row>62</xdr:row>
      <xdr:rowOff>68822</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967200" y="10597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7922</xdr:rowOff>
    </xdr:from>
    <xdr:to>
      <xdr:col>77</xdr:col>
      <xdr:colOff>44450</xdr:colOff>
      <xdr:row>61</xdr:row>
      <xdr:rowOff>21711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5290800" y="10466372"/>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127181</xdr:rowOff>
    </xdr:from>
    <xdr:to>
      <xdr:col>77</xdr:col>
      <xdr:colOff>95250</xdr:colOff>
      <xdr:row>62</xdr:row>
      <xdr:rowOff>57331</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6129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42108</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672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149497</xdr:rowOff>
    </xdr:from>
    <xdr:to>
      <xdr:col>72</xdr:col>
      <xdr:colOff>203200</xdr:colOff>
      <xdr:row>61</xdr:row>
      <xdr:rowOff>21711</xdr:rowOff>
    </xdr:to>
    <xdr:cxnSp macro="">
      <xdr:nvCxnSpPr>
        <xdr:cNvPr id="332" name="直線コネクタ 331">
          <a:extLst>
            <a:ext uri="{FF2B5EF4-FFF2-40B4-BE49-F238E27FC236}">
              <a16:creationId xmlns:a16="http://schemas.microsoft.com/office/drawing/2014/main" id="{00000000-0008-0000-0300-00004C010000}"/>
            </a:ext>
          </a:extLst>
        </xdr:cNvPr>
        <xdr:cNvCxnSpPr/>
      </xdr:nvCxnSpPr>
      <xdr:spPr>
        <a:xfrm>
          <a:off x="14401800" y="10436497"/>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121436</xdr:rowOff>
    </xdr:from>
    <xdr:to>
      <xdr:col>73</xdr:col>
      <xdr:colOff>44450</xdr:colOff>
      <xdr:row>62</xdr:row>
      <xdr:rowOff>51586</xdr:rowOff>
    </xdr:to>
    <xdr:sp macro="" textlink="">
      <xdr:nvSpPr>
        <xdr:cNvPr id="333" name="フローチャート: 判断 332">
          <a:extLst>
            <a:ext uri="{FF2B5EF4-FFF2-40B4-BE49-F238E27FC236}">
              <a16:creationId xmlns:a16="http://schemas.microsoft.com/office/drawing/2014/main" id="{00000000-0008-0000-0300-00004D010000}"/>
            </a:ext>
          </a:extLst>
        </xdr:cNvPr>
        <xdr:cNvSpPr/>
      </xdr:nvSpPr>
      <xdr:spPr>
        <a:xfrm>
          <a:off x="152400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36363</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6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132262</xdr:rowOff>
    </xdr:from>
    <xdr:to>
      <xdr:col>68</xdr:col>
      <xdr:colOff>152400</xdr:colOff>
      <xdr:row>60</xdr:row>
      <xdr:rowOff>149497</xdr:rowOff>
    </xdr:to>
    <xdr:cxnSp macro="">
      <xdr:nvCxnSpPr>
        <xdr:cNvPr id="335" name="直線コネクタ 334">
          <a:extLst>
            <a:ext uri="{FF2B5EF4-FFF2-40B4-BE49-F238E27FC236}">
              <a16:creationId xmlns:a16="http://schemas.microsoft.com/office/drawing/2014/main" id="{00000000-0008-0000-0300-00004F010000}"/>
            </a:ext>
          </a:extLst>
        </xdr:cNvPr>
        <xdr:cNvCxnSpPr/>
      </xdr:nvCxnSpPr>
      <xdr:spPr>
        <a:xfrm>
          <a:off x="13512800" y="1041926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101902</xdr:rowOff>
    </xdr:from>
    <xdr:to>
      <xdr:col>68</xdr:col>
      <xdr:colOff>203200</xdr:colOff>
      <xdr:row>62</xdr:row>
      <xdr:rowOff>32052</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4351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16829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4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88114</xdr:rowOff>
    </xdr:from>
    <xdr:to>
      <xdr:col>64</xdr:col>
      <xdr:colOff>152400</xdr:colOff>
      <xdr:row>62</xdr:row>
      <xdr:rowOff>18264</xdr:rowOff>
    </xdr:to>
    <xdr:sp macro="" textlink="">
      <xdr:nvSpPr>
        <xdr:cNvPr id="338" name="フローチャート: 判断 337">
          <a:extLst>
            <a:ext uri="{FF2B5EF4-FFF2-40B4-BE49-F238E27FC236}">
              <a16:creationId xmlns:a16="http://schemas.microsoft.com/office/drawing/2014/main" id="{00000000-0008-0000-0300-000052010000}"/>
            </a:ext>
          </a:extLst>
        </xdr:cNvPr>
        <xdr:cNvSpPr/>
      </xdr:nvSpPr>
      <xdr:spPr>
        <a:xfrm>
          <a:off x="13462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3041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6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3084</xdr:rowOff>
    </xdr:from>
    <xdr:to>
      <xdr:col>81</xdr:col>
      <xdr:colOff>95250</xdr:colOff>
      <xdr:row>61</xdr:row>
      <xdr:rowOff>104684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9672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19611</xdr:rowOff>
    </xdr:from>
    <xdr:ext cx="762000" cy="259045"/>
    <xdr:sp macro="" textlink="">
      <xdr:nvSpPr>
        <xdr:cNvPr id="346" name="定員管理の状況該当値テキスト">
          <a:extLst>
            <a:ext uri="{FF2B5EF4-FFF2-40B4-BE49-F238E27FC236}">
              <a16:creationId xmlns:a16="http://schemas.microsoft.com/office/drawing/2014/main" id="{00000000-0008-0000-0300-00005A010000}"/>
            </a:ext>
          </a:extLst>
        </xdr:cNvPr>
        <xdr:cNvSpPr txBox="1"/>
      </xdr:nvSpPr>
      <xdr:spPr>
        <a:xfrm>
          <a:off x="17106900" y="1030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128572</xdr:rowOff>
    </xdr:from>
    <xdr:to>
      <xdr:col>77</xdr:col>
      <xdr:colOff>95250</xdr:colOff>
      <xdr:row>61</xdr:row>
      <xdr:rowOff>58722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6129000" y="1041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68899</xdr:rowOff>
    </xdr:from>
    <xdr:ext cx="7366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5798800" y="10184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142361</xdr:rowOff>
    </xdr:from>
    <xdr:to>
      <xdr:col>73</xdr:col>
      <xdr:colOff>44450</xdr:colOff>
      <xdr:row>61</xdr:row>
      <xdr:rowOff>72511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5240000" y="104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82688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909800" y="10198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98697</xdr:rowOff>
    </xdr:from>
    <xdr:to>
      <xdr:col>68</xdr:col>
      <xdr:colOff>203200</xdr:colOff>
      <xdr:row>61</xdr:row>
      <xdr:rowOff>28847</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4351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39024</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4020800" y="1015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81462</xdr:rowOff>
    </xdr:from>
    <xdr:to>
      <xdr:col>64</xdr:col>
      <xdr:colOff>152400</xdr:colOff>
      <xdr:row>61</xdr:row>
      <xdr:rowOff>11612</xdr:rowOff>
    </xdr:to>
    <xdr:sp macro="" textlink="">
      <xdr:nvSpPr>
        <xdr:cNvPr id="353" name="楕円 352">
          <a:extLst>
            <a:ext uri="{FF2B5EF4-FFF2-40B4-BE49-F238E27FC236}">
              <a16:creationId xmlns:a16="http://schemas.microsoft.com/office/drawing/2014/main" id="{00000000-0008-0000-0300-000061010000}"/>
            </a:ext>
          </a:extLst>
        </xdr:cNvPr>
        <xdr:cNvSpPr/>
      </xdr:nvSpPr>
      <xdr:spPr>
        <a:xfrm>
          <a:off x="134620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21789</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131800" y="10137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a:extLst>
            <a:ext uri="{FF2B5EF4-FFF2-40B4-BE49-F238E27FC236}">
              <a16:creationId xmlns:a16="http://schemas.microsoft.com/office/drawing/2014/main" id="{00000000-0008-0000-0300-00006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方債の元利償還金等の減により前年度より１．３ポイントの減となったものの、類似団体の平均を上回っている。今後も引き続き、繰上償還の活用や緊急度・住民ニーズを的確に把握した事業の選択により地方債の残高を抑制するとともに、新規発行は交付税措置があるものに限定するなど、健全な財政運営に努める。</a:t>
          </a:r>
        </a:p>
      </xdr:txBody>
    </xdr:sp>
    <xdr:clientData/>
  </xdr:twoCellAnchor>
  <xdr:oneCellAnchor>
    <xdr:from>
      <xdr:col>61</xdr:col>
      <xdr:colOff>6350</xdr:colOff>
      <xdr:row>32</xdr:row>
      <xdr:rowOff>101600</xdr:rowOff>
    </xdr:from>
    <xdr:ext cx="298543" cy="225703"/>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64516</xdr:rowOff>
    </xdr:from>
    <xdr:to>
      <xdr:col>81</xdr:col>
      <xdr:colOff>44450</xdr:colOff>
      <xdr:row>45</xdr:row>
      <xdr:rowOff>46736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57961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18813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3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46736</xdr:rowOff>
    </xdr:from>
    <xdr:to>
      <xdr:col>81</xdr:col>
      <xdr:colOff>133350</xdr:colOff>
      <xdr:row>45</xdr:row>
      <xdr:rowOff>46736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76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150893</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323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64516</xdr:rowOff>
    </xdr:from>
    <xdr:to>
      <xdr:col>81</xdr:col>
      <xdr:colOff>133350</xdr:colOff>
      <xdr:row>38</xdr:row>
      <xdr:rowOff>64516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57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163068</xdr:rowOff>
    </xdr:from>
    <xdr:to>
      <xdr:col>81</xdr:col>
      <xdr:colOff>44450</xdr:colOff>
      <xdr:row>42</xdr:row>
      <xdr:rowOff>54356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192518"/>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61231</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919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54356</xdr:rowOff>
    </xdr:from>
    <xdr:to>
      <xdr:col>77</xdr:col>
      <xdr:colOff>44450</xdr:colOff>
      <xdr:row>42</xdr:row>
      <xdr:rowOff>121920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25525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3556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228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59182</xdr:rowOff>
    </xdr:from>
    <xdr:to>
      <xdr:col>73</xdr:col>
      <xdr:colOff>44450</xdr:colOff>
      <xdr:row>41</xdr:row>
      <xdr:rowOff>160782</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170959</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3556</xdr:rowOff>
    </xdr:from>
    <xdr:to>
      <xdr:col>68</xdr:col>
      <xdr:colOff>152400</xdr:colOff>
      <xdr:row>43</xdr:row>
      <xdr:rowOff>66294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37590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97790</xdr:rowOff>
    </xdr:from>
    <xdr:to>
      <xdr:col>68</xdr:col>
      <xdr:colOff>203200</xdr:colOff>
      <xdr:row>42</xdr:row>
      <xdr:rowOff>27940</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38117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165354</xdr:rowOff>
    </xdr:from>
    <xdr:to>
      <xdr:col>64</xdr:col>
      <xdr:colOff>152400</xdr:colOff>
      <xdr:row>42</xdr:row>
      <xdr:rowOff>95504</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19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105681</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112268</xdr:rowOff>
    </xdr:from>
    <xdr:to>
      <xdr:col>81</xdr:col>
      <xdr:colOff>95250</xdr:colOff>
      <xdr:row>42</xdr:row>
      <xdr:rowOff>42418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14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84345</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113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3556</xdr:rowOff>
    </xdr:from>
    <xdr:to>
      <xdr:col>77</xdr:col>
      <xdr:colOff>95250</xdr:colOff>
      <xdr:row>42</xdr:row>
      <xdr:rowOff>105156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89933</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29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124206</xdr:rowOff>
    </xdr:from>
    <xdr:to>
      <xdr:col>68</xdr:col>
      <xdr:colOff>203200</xdr:colOff>
      <xdr:row>43</xdr:row>
      <xdr:rowOff>54356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2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39133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11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15494</xdr:rowOff>
    </xdr:from>
    <xdr:to>
      <xdr:col>64</xdr:col>
      <xdr:colOff>152400</xdr:colOff>
      <xdr:row>43</xdr:row>
      <xdr:rowOff>117094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8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101871</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7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平成２９年度は、子育て・若者世帯の定住促進住宅建設により将来負担比率が増加していたが、地方債残高の減や組合負担等見込額の減、充当可能基金の増により将来負担比率なしとなっている。</a:t>
          </a:r>
        </a:p>
        <a:p>
          <a:r>
            <a:rPr kumimoji="1" lang="ja-JP" altLang="en-US" sz="1300">
              <a:latin typeface="ＭＳ Ｐゴシック" panose="020B0600070205080204" pitchFamily="50" charset="-128"/>
              <a:ea typeface="ＭＳ Ｐゴシック" panose="020B0600070205080204" pitchFamily="50" charset="-128"/>
            </a:rPr>
            <a:t>今後も、投資的事業の抑制等により適正な地方債管理を行い、財政の健全化に努める。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111328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451100"/>
          <a:ext cx="0" cy="10892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83405</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51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111328</xdr:rowOff>
    </xdr:from>
    <xdr:to>
      <xdr:col>81</xdr:col>
      <xdr:colOff>133350</xdr:colOff>
      <xdr:row>20</xdr:row>
      <xdr:rowOff>111328</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5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71010</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471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98933</xdr:rowOff>
    </xdr:from>
    <xdr:to>
      <xdr:col>81</xdr:col>
      <xdr:colOff>95250</xdr:colOff>
      <xdr:row>15</xdr:row>
      <xdr:rowOff>29083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49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121260</xdr:rowOff>
    </xdr:from>
    <xdr:to>
      <xdr:col>68</xdr:col>
      <xdr:colOff>152400</xdr:colOff>
      <xdr:row>14</xdr:row>
      <xdr:rowOff>167589</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3512800" y="2521560"/>
          <a:ext cx="889000" cy="4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137541</xdr:rowOff>
    </xdr:from>
    <xdr:to>
      <xdr:col>77</xdr:col>
      <xdr:colOff>95250</xdr:colOff>
      <xdr:row>15</xdr:row>
      <xdr:rowOff>67691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537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77868</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06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158775</xdr:rowOff>
    </xdr:from>
    <xdr:to>
      <xdr:col>73</xdr:col>
      <xdr:colOff>44450</xdr:colOff>
      <xdr:row>15</xdr:row>
      <xdr:rowOff>88925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52400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99102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327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4699</xdr:rowOff>
    </xdr:from>
    <xdr:to>
      <xdr:col>68</xdr:col>
      <xdr:colOff>203200</xdr:colOff>
      <xdr:row>15</xdr:row>
      <xdr:rowOff>106299</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91076</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62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63576</xdr:rowOff>
    </xdr:from>
    <xdr:to>
      <xdr:col>64</xdr:col>
      <xdr:colOff>152400</xdr:colOff>
      <xdr:row>15</xdr:row>
      <xdr:rowOff>165176</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149953</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721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151054</xdr:rowOff>
    </xdr:from>
    <xdr:to>
      <xdr:col>77</xdr:col>
      <xdr:colOff>95250</xdr:colOff>
      <xdr:row>15</xdr:row>
      <xdr:rowOff>81204</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55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65981</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6377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116789</xdr:rowOff>
    </xdr:from>
    <xdr:to>
      <xdr:col>68</xdr:col>
      <xdr:colOff>203200</xdr:colOff>
      <xdr:row>15</xdr:row>
      <xdr:rowOff>46939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4351000" y="251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57116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020800" y="2285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70460</xdr:rowOff>
    </xdr:from>
    <xdr:to>
      <xdr:col>64</xdr:col>
      <xdr:colOff>152400</xdr:colOff>
      <xdr:row>15</xdr:row>
      <xdr:rowOff>610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3462000" y="24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10787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131800" y="223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17,414
17,209
22.15
8,340,255
7,959,945
151,638
3,974,034
6,132,943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人件費にかかる経常収支比率は、前年度に比べ０．１ポイント増の２６．８％となり、依然として類似団体の平均より若干高い水準にある。</a:t>
          </a:r>
        </a:p>
        <a:p>
          <a:r>
            <a:rPr kumimoji="1" lang="ja-JP" altLang="en-US" sz="1300">
              <a:latin typeface="ＭＳ Ｐゴシック" panose="020B0600070205080204" pitchFamily="50" charset="-128"/>
              <a:ea typeface="ＭＳ Ｐゴシック" panose="020B0600070205080204" pitchFamily="50" charset="-128"/>
            </a:rPr>
            <a:t>指定管理者の導入などにより委託化を進めているが、今後も定員管理計画の見直し等により、人件費の抑制に努める。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44704</xdr:rowOff>
    </xdr:from>
    <xdr:to>
      <xdr:col>24</xdr:col>
      <xdr:colOff>25400</xdr:colOff>
      <xdr:row>40</xdr:row>
      <xdr:rowOff>21844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165371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5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21844</xdr:rowOff>
    </xdr:from>
    <xdr:to>
      <xdr:col>24</xdr:col>
      <xdr:colOff>114300</xdr:colOff>
      <xdr:row>40</xdr:row>
      <xdr:rowOff>21844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7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44704</xdr:rowOff>
    </xdr:from>
    <xdr:to>
      <xdr:col>24</xdr:col>
      <xdr:colOff>114300</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147574</xdr:rowOff>
    </xdr:from>
    <xdr:to>
      <xdr:col>24</xdr:col>
      <xdr:colOff>25400</xdr:colOff>
      <xdr:row>37</xdr:row>
      <xdr:rowOff>152146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9122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161307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37</xdr:row>
      <xdr:rowOff>147574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729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149352</xdr:rowOff>
    </xdr:from>
    <xdr:to>
      <xdr:col>20</xdr:col>
      <xdr:colOff>38100</xdr:colOff>
      <xdr:row>37</xdr:row>
      <xdr:rowOff>79502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89679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88138</xdr:rowOff>
    </xdr:from>
    <xdr:to>
      <xdr:col>11</xdr:col>
      <xdr:colOff>9525</xdr:colOff>
      <xdr:row>37</xdr:row>
      <xdr:rowOff>115570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317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101346</xdr:rowOff>
    </xdr:from>
    <xdr:to>
      <xdr:col>24</xdr:col>
      <xdr:colOff>76200</xdr:colOff>
      <xdr:row>38</xdr:row>
      <xdr:rowOff>31496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73423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96774</xdr:rowOff>
    </xdr:from>
    <xdr:to>
      <xdr:col>20</xdr:col>
      <xdr:colOff>38100</xdr:colOff>
      <xdr:row>38</xdr:row>
      <xdr:rowOff>26924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11701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26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臨時雇賃金の増加や業務の増加等により、前年度に比べ０．４ポイント増の１６．９％となった。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今後も所要人員の精査や委託料の削減等により物件費の水準抑制に努める。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130810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358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102887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130810</xdr:rowOff>
    </xdr:from>
    <xdr:to>
      <xdr:col>82</xdr:col>
      <xdr:colOff>196850</xdr:colOff>
      <xdr:row>21</xdr:row>
      <xdr:rowOff>130810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43180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988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100330</xdr:rowOff>
    </xdr:from>
    <xdr:to>
      <xdr:col>78</xdr:col>
      <xdr:colOff>69850</xdr:colOff>
      <xdr:row>18</xdr:row>
      <xdr:rowOff>12700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30149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xdr:rowOff>
    </xdr:from>
    <xdr:to>
      <xdr:col>78</xdr:col>
      <xdr:colOff>120650</xdr:colOff>
      <xdr:row>17</xdr:row>
      <xdr:rowOff>105410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115587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87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100330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908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160020</xdr:rowOff>
    </xdr:from>
    <xdr:to>
      <xdr:col>74</xdr:col>
      <xdr:colOff>31750</xdr:colOff>
      <xdr:row>17</xdr:row>
      <xdr:rowOff>90170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165100</xdr:rowOff>
    </xdr:from>
    <xdr:to>
      <xdr:col>69</xdr:col>
      <xdr:colOff>92075</xdr:colOff>
      <xdr:row>17</xdr:row>
      <xdr:rowOff>1270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908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163830</xdr:rowOff>
    </xdr:from>
    <xdr:to>
      <xdr:col>82</xdr:col>
      <xdr:colOff>158750</xdr:colOff>
      <xdr:row>18</xdr:row>
      <xdr:rowOff>93980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135907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133350</xdr:rowOff>
    </xdr:from>
    <xdr:to>
      <xdr:col>78</xdr:col>
      <xdr:colOff>120650</xdr:colOff>
      <xdr:row>18</xdr:row>
      <xdr:rowOff>63500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48277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13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49530</xdr:rowOff>
    </xdr:from>
    <xdr:to>
      <xdr:col>74</xdr:col>
      <xdr:colOff>31750</xdr:colOff>
      <xdr:row>17</xdr:row>
      <xdr:rowOff>151130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135907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05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121920</xdr:rowOff>
    </xdr:from>
    <xdr:to>
      <xdr:col>65</xdr:col>
      <xdr:colOff>53975</xdr:colOff>
      <xdr:row>17</xdr:row>
      <xdr:rowOff>52070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36847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の平均より０．４ポイント上回り７．３ポイントとなっている。老人ホーム入所措置費、障害者自立支援給付費の増や平成２５年度から単独事業として不妊治療助成を開始したこと等により、年々増加するものと見込まれる。</a:t>
          </a:r>
        </a:p>
        <a:p>
          <a:r>
            <a:rPr kumimoji="1" lang="ja-JP" altLang="en-US" sz="1300">
              <a:latin typeface="ＭＳ Ｐゴシック" panose="020B0600070205080204" pitchFamily="50" charset="-128"/>
              <a:ea typeface="ＭＳ Ｐゴシック" panose="020B0600070205080204" pitchFamily="50" charset="-128"/>
            </a:rPr>
            <a:t>今後は、老人福祉費や児童福祉費の医療費助成、社会福祉費の増が予想されるため、住民ニーズを的確に把握した事業の選択により経費を節減し、財政を圧迫することのないように努める。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6350</xdr:rowOff>
    </xdr:from>
    <xdr:to>
      <xdr:col>24</xdr:col>
      <xdr:colOff>25400</xdr:colOff>
      <xdr:row>61</xdr:row>
      <xdr:rowOff>6350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932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149877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3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6350</xdr:rowOff>
    </xdr:from>
    <xdr:to>
      <xdr:col>24</xdr:col>
      <xdr:colOff>114300</xdr:colOff>
      <xdr:row>61</xdr:row>
      <xdr:rowOff>6350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6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92727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6350</xdr:rowOff>
    </xdr:from>
    <xdr:to>
      <xdr:col>24</xdr:col>
      <xdr:colOff>114300</xdr:colOff>
      <xdr:row>53</xdr:row>
      <xdr:rowOff>6350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9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0</xdr:rowOff>
    </xdr:from>
    <xdr:to>
      <xdr:col>24</xdr:col>
      <xdr:colOff>25400</xdr:colOff>
      <xdr:row>56</xdr:row>
      <xdr:rowOff>25400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601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95250</xdr:rowOff>
    </xdr:from>
    <xdr:to>
      <xdr:col>24</xdr:col>
      <xdr:colOff>76200</xdr:colOff>
      <xdr:row>56</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69850</xdr:rowOff>
    </xdr:from>
    <xdr:to>
      <xdr:col>19</xdr:col>
      <xdr:colOff>187325</xdr:colOff>
      <xdr:row>56</xdr:row>
      <xdr:rowOff>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4996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69850</xdr:rowOff>
    </xdr:from>
    <xdr:to>
      <xdr:col>20</xdr:col>
      <xdr:colOff>38100</xdr:colOff>
      <xdr:row>56</xdr:row>
      <xdr:rowOff>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10177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26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19050</xdr:rowOff>
    </xdr:from>
    <xdr:to>
      <xdr:col>15</xdr:col>
      <xdr:colOff>98425</xdr:colOff>
      <xdr:row>55</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4488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31750</xdr:rowOff>
    </xdr:from>
    <xdr:to>
      <xdr:col>15</xdr:col>
      <xdr:colOff>149225</xdr:colOff>
      <xdr:row>55</xdr:row>
      <xdr:rowOff>133350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118127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19050</xdr:rowOff>
    </xdr:from>
    <xdr:to>
      <xdr:col>11</xdr:col>
      <xdr:colOff>9525</xdr:colOff>
      <xdr:row>55</xdr:row>
      <xdr:rowOff>44450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9448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127000</xdr:rowOff>
    </xdr:from>
    <xdr:to>
      <xdr:col>11</xdr:col>
      <xdr:colOff>60325</xdr:colOff>
      <xdr:row>55</xdr:row>
      <xdr:rowOff>57150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67327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15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146050</xdr:rowOff>
    </xdr:from>
    <xdr:to>
      <xdr:col>24</xdr:col>
      <xdr:colOff>76200</xdr:colOff>
      <xdr:row>56</xdr:row>
      <xdr:rowOff>76200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120650</xdr:rowOff>
    </xdr:from>
    <xdr:to>
      <xdr:col>20</xdr:col>
      <xdr:colOff>38100</xdr:colOff>
      <xdr:row>56</xdr:row>
      <xdr:rowOff>50800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35577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63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19050</xdr:rowOff>
    </xdr:from>
    <xdr:to>
      <xdr:col>15</xdr:col>
      <xdr:colOff>149225</xdr:colOff>
      <xdr:row>55</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139700</xdr:rowOff>
    </xdr:from>
    <xdr:to>
      <xdr:col>11</xdr:col>
      <xdr:colOff>60325</xdr:colOff>
      <xdr:row>55</xdr:row>
      <xdr:rowOff>69850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54627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165100</xdr:rowOff>
    </xdr:from>
    <xdr:to>
      <xdr:col>6</xdr:col>
      <xdr:colOff>171450</xdr:colOff>
      <xdr:row>55</xdr:row>
      <xdr:rowOff>95250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80027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50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その他に係る経常収支比率は類似団体の平均を２．９ポイント下回る１２．１ポイントとなっている。そのほとんどが他会計への繰出金である。</a:t>
          </a:r>
        </a:p>
        <a:p>
          <a:r>
            <a:rPr kumimoji="1" lang="ja-JP" altLang="en-US" sz="1300">
              <a:latin typeface="ＭＳ Ｐゴシック" panose="020B0600070205080204" pitchFamily="50" charset="-128"/>
              <a:ea typeface="ＭＳ Ｐゴシック" panose="020B0600070205080204" pitchFamily="50" charset="-128"/>
            </a:rPr>
            <a:t>今後は、特別会計への繰出金の増が予想されるため、経費削減等により繰出金の抑制に努める。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19558</xdr:rowOff>
    </xdr:from>
    <xdr:to>
      <xdr:col>82</xdr:col>
      <xdr:colOff>107950</xdr:colOff>
      <xdr:row>60</xdr:row>
      <xdr:rowOff>94996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449308"/>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67073</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354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94996</xdr:rowOff>
    </xdr:from>
    <xdr:to>
      <xdr:col>82</xdr:col>
      <xdr:colOff>196850</xdr:colOff>
      <xdr:row>60</xdr:row>
      <xdr:rowOff>94996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381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105935</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9192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19558</xdr:rowOff>
    </xdr:from>
    <xdr:to>
      <xdr:col>82</xdr:col>
      <xdr:colOff>196850</xdr:colOff>
      <xdr:row>55</xdr:row>
      <xdr:rowOff>19558</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44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72136</xdr:rowOff>
    </xdr:from>
    <xdr:to>
      <xdr:col>82</xdr:col>
      <xdr:colOff>107950</xdr:colOff>
      <xdr:row>56</xdr:row>
      <xdr:rowOff>108712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967333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72136</xdr:rowOff>
    </xdr:from>
    <xdr:to>
      <xdr:col>78</xdr:col>
      <xdr:colOff>69850</xdr:colOff>
      <xdr:row>56</xdr:row>
      <xdr:rowOff>76708</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4782800" y="9673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14478</xdr:rowOff>
    </xdr:from>
    <xdr:to>
      <xdr:col>78</xdr:col>
      <xdr:colOff>120650</xdr:colOff>
      <xdr:row>57</xdr:row>
      <xdr:rowOff>116078</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100855</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87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35560</xdr:rowOff>
    </xdr:from>
    <xdr:to>
      <xdr:col>73</xdr:col>
      <xdr:colOff>180975</xdr:colOff>
      <xdr:row>56</xdr:row>
      <xdr:rowOff>76708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3893800" y="963676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9906</xdr:rowOff>
    </xdr:from>
    <xdr:to>
      <xdr:col>74</xdr:col>
      <xdr:colOff>31750</xdr:colOff>
      <xdr:row>57</xdr:row>
      <xdr:rowOff>111506</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96283</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868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35560</xdr:rowOff>
    </xdr:from>
    <xdr:to>
      <xdr:col>69</xdr:col>
      <xdr:colOff>92075</xdr:colOff>
      <xdr:row>56</xdr:row>
      <xdr:rowOff>159004</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3004800" y="963676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158496</xdr:rowOff>
    </xdr:from>
    <xdr:to>
      <xdr:col>69</xdr:col>
      <xdr:colOff>142875</xdr:colOff>
      <xdr:row>57</xdr:row>
      <xdr:rowOff>88646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75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5334</xdr:rowOff>
    </xdr:from>
    <xdr:to>
      <xdr:col>65</xdr:col>
      <xdr:colOff>53975</xdr:colOff>
      <xdr:row>57</xdr:row>
      <xdr:rowOff>106934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77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91711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57912</xdr:rowOff>
    </xdr:from>
    <xdr:to>
      <xdr:col>82</xdr:col>
      <xdr:colOff>158750</xdr:colOff>
      <xdr:row>56</xdr:row>
      <xdr:rowOff>159512</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965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74439</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950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21336</xdr:rowOff>
    </xdr:from>
    <xdr:to>
      <xdr:col>78</xdr:col>
      <xdr:colOff>120650</xdr:colOff>
      <xdr:row>56</xdr:row>
      <xdr:rowOff>122936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9622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133113</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9391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25908</xdr:rowOff>
    </xdr:from>
    <xdr:to>
      <xdr:col>74</xdr:col>
      <xdr:colOff>31750</xdr:colOff>
      <xdr:row>56</xdr:row>
      <xdr:rowOff>127508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9627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137685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9395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156210</xdr:rowOff>
    </xdr:from>
    <xdr:to>
      <xdr:col>69</xdr:col>
      <xdr:colOff>142875</xdr:colOff>
      <xdr:row>56</xdr:row>
      <xdr:rowOff>86360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96537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108204</xdr:rowOff>
    </xdr:from>
    <xdr:to>
      <xdr:col>65</xdr:col>
      <xdr:colOff>53975</xdr:colOff>
      <xdr:row>57</xdr:row>
      <xdr:rowOff>38354</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9709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48531</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94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前年度に比べ２．１ポイント増の１９．１％となっている。ごみ処理業務や消防業務等の一部事務組合への負担金としての支出に伴い、類似団体の平均を５．３ポイント上回っている。</a:t>
          </a:r>
        </a:p>
        <a:p>
          <a:r>
            <a:rPr kumimoji="1" lang="ja-JP" altLang="en-US" sz="1300">
              <a:latin typeface="ＭＳ Ｐゴシック" panose="020B0600070205080204" pitchFamily="50" charset="-128"/>
              <a:ea typeface="ＭＳ Ｐゴシック" panose="020B0600070205080204" pitchFamily="50" charset="-128"/>
            </a:rPr>
            <a:t>今後は、行財政改革により補助金等の見直しを行い、水準抑制に努める。</a:t>
          </a: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42</xdr:row>
      <xdr:rowOff>3556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69432"/>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147083</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3556</xdr:rowOff>
    </xdr:from>
    <xdr:to>
      <xdr:col>82</xdr:col>
      <xdr:colOff>196850</xdr:colOff>
      <xdr:row>42</xdr:row>
      <xdr:rowOff>3556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161290</xdr:rowOff>
    </xdr:from>
    <xdr:to>
      <xdr:col>82</xdr:col>
      <xdr:colOff>107950</xdr:colOff>
      <xdr:row>38</xdr:row>
      <xdr:rowOff>85852</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504940"/>
          <a:ext cx="8382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156718</xdr:rowOff>
    </xdr:from>
    <xdr:to>
      <xdr:col>78</xdr:col>
      <xdr:colOff>69850</xdr:colOff>
      <xdr:row>37</xdr:row>
      <xdr:rowOff>161290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5003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135636</xdr:rowOff>
    </xdr:from>
    <xdr:to>
      <xdr:col>78</xdr:col>
      <xdr:colOff>120650</xdr:colOff>
      <xdr:row>37</xdr:row>
      <xdr:rowOff>65786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75963</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07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156718</xdr:rowOff>
    </xdr:from>
    <xdr:to>
      <xdr:col>73</xdr:col>
      <xdr:colOff>180975</xdr:colOff>
      <xdr:row>37</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5003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165862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4592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53103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35052</xdr:rowOff>
    </xdr:from>
    <xdr:to>
      <xdr:col>82</xdr:col>
      <xdr:colOff>158750</xdr:colOff>
      <xdr:row>38</xdr:row>
      <xdr:rowOff>136652</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550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7129</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110490</xdr:rowOff>
    </xdr:from>
    <xdr:to>
      <xdr:col>78</xdr:col>
      <xdr:colOff>120650</xdr:colOff>
      <xdr:row>38</xdr:row>
      <xdr:rowOff>40640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25417</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105918</xdr:rowOff>
    </xdr:from>
    <xdr:to>
      <xdr:col>74</xdr:col>
      <xdr:colOff>31750</xdr:colOff>
      <xdr:row>38</xdr:row>
      <xdr:rowOff>36068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20845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115062</xdr:rowOff>
    </xdr:from>
    <xdr:to>
      <xdr:col>69</xdr:col>
      <xdr:colOff>142875</xdr:colOff>
      <xdr:row>38</xdr:row>
      <xdr:rowOff>45212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29989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起債の元利償還金の減により前年度より０．８ポイント減の１３．６％となり、類似団体を１．８ポイント下回った。</a:t>
          </a:r>
        </a:p>
        <a:p>
          <a:r>
            <a:rPr kumimoji="1" lang="ja-JP" altLang="en-US" sz="1300">
              <a:latin typeface="ＭＳ Ｐゴシック" panose="020B0600070205080204" pitchFamily="50" charset="-128"/>
              <a:ea typeface="ＭＳ Ｐゴシック" panose="020B0600070205080204" pitchFamily="50" charset="-128"/>
            </a:rPr>
            <a:t>今後も繰上償還の活用や新規起債の発行の抑制、低利での起債に努める。</a:t>
          </a: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120142</xdr:rowOff>
    </xdr:from>
    <xdr:to>
      <xdr:col>24</xdr:col>
      <xdr:colOff>25400</xdr:colOff>
      <xdr:row>80</xdr:row>
      <xdr:rowOff>44704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635992"/>
          <a:ext cx="0" cy="112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16781</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44704</xdr:rowOff>
    </xdr:from>
    <xdr:to>
      <xdr:col>24</xdr:col>
      <xdr:colOff>114300</xdr:colOff>
      <xdr:row>80</xdr:row>
      <xdr:rowOff>44704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35069</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37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120142</xdr:rowOff>
    </xdr:from>
    <xdr:to>
      <xdr:col>24</xdr:col>
      <xdr:colOff>114300</xdr:colOff>
      <xdr:row>73</xdr:row>
      <xdr:rowOff>120142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63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5842</xdr:rowOff>
    </xdr:from>
    <xdr:to>
      <xdr:col>24</xdr:col>
      <xdr:colOff>25400</xdr:colOff>
      <xdr:row>77</xdr:row>
      <xdr:rowOff>42418</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2074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42418</xdr:rowOff>
    </xdr:from>
    <xdr:to>
      <xdr:col>19</xdr:col>
      <xdr:colOff>187325</xdr:colOff>
      <xdr:row>77</xdr:row>
      <xdr:rowOff>78994</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098800" y="132440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78994</xdr:rowOff>
    </xdr:from>
    <xdr:to>
      <xdr:col>15</xdr:col>
      <xdr:colOff>98425</xdr:colOff>
      <xdr:row>77</xdr:row>
      <xdr:rowOff>83565</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2806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83565</xdr:rowOff>
    </xdr:from>
    <xdr:to>
      <xdr:col>11</xdr:col>
      <xdr:colOff>9525</xdr:colOff>
      <xdr:row>77</xdr:row>
      <xdr:rowOff>170435</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1320800" y="13285215"/>
          <a:ext cx="8890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23622</xdr:rowOff>
    </xdr:from>
    <xdr:to>
      <xdr:col>11</xdr:col>
      <xdr:colOff>60325</xdr:colOff>
      <xdr:row>77</xdr:row>
      <xdr:rowOff>125222</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135399</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99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126492</xdr:rowOff>
    </xdr:from>
    <xdr:to>
      <xdr:col>24</xdr:col>
      <xdr:colOff>76200</xdr:colOff>
      <xdr:row>77</xdr:row>
      <xdr:rowOff>56642</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143019</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0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163068</xdr:rowOff>
    </xdr:from>
    <xdr:to>
      <xdr:col>20</xdr:col>
      <xdr:colOff>38100</xdr:colOff>
      <xdr:row>77</xdr:row>
      <xdr:rowOff>93218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103395</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2962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28194</xdr:rowOff>
    </xdr:from>
    <xdr:to>
      <xdr:col>15</xdr:col>
      <xdr:colOff>149225</xdr:colOff>
      <xdr:row>77</xdr:row>
      <xdr:rowOff>129794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139971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32765</xdr:rowOff>
    </xdr:from>
    <xdr:to>
      <xdr:col>11</xdr:col>
      <xdr:colOff>60325</xdr:colOff>
      <xdr:row>77</xdr:row>
      <xdr:rowOff>134365</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119635</xdr:rowOff>
    </xdr:from>
    <xdr:to>
      <xdr:col>6</xdr:col>
      <xdr:colOff>171450</xdr:colOff>
      <xdr:row>78</xdr:row>
      <xdr:rowOff>49785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59962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公債費以外の経常収支比率は８２．２％となり、前年度より３．６ポイント上回り、依然として類似団体の平均を上回っている。</a:t>
          </a:r>
        </a:p>
        <a:p>
          <a:r>
            <a:rPr kumimoji="1" lang="ja-JP" altLang="en-US" sz="1300">
              <a:latin typeface="ＭＳ Ｐゴシック" panose="020B0600070205080204" pitchFamily="50" charset="-128"/>
              <a:ea typeface="ＭＳ Ｐゴシック" panose="020B0600070205080204" pitchFamily="50" charset="-128"/>
            </a:rPr>
            <a:t>主な要因としては、物件費や人件費の増によるものと考えられる。今後も行財政改革による経費節減を行い、引き続き水準抑制に努める。</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142240</xdr:rowOff>
    </xdr:from>
    <xdr:to>
      <xdr:col>82</xdr:col>
      <xdr:colOff>107950</xdr:colOff>
      <xdr:row>81</xdr:row>
      <xdr:rowOff>66039</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86640"/>
          <a:ext cx="0" cy="1466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38116</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92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66039</xdr:rowOff>
    </xdr:from>
    <xdr:to>
      <xdr:col>82</xdr:col>
      <xdr:colOff>196850</xdr:colOff>
      <xdr:row>81</xdr:row>
      <xdr:rowOff>66039</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57167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23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142240</xdr:rowOff>
    </xdr:from>
    <xdr:to>
      <xdr:col>82</xdr:col>
      <xdr:colOff>196850</xdr:colOff>
      <xdr:row>72</xdr:row>
      <xdr:rowOff>142240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86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16511</xdr:rowOff>
    </xdr:from>
    <xdr:to>
      <xdr:col>82</xdr:col>
      <xdr:colOff>107950</xdr:colOff>
      <xdr:row>77</xdr:row>
      <xdr:rowOff>153670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5671800" y="13218161"/>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5097</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286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160020</xdr:rowOff>
    </xdr:from>
    <xdr:to>
      <xdr:col>82</xdr:col>
      <xdr:colOff>158750</xdr:colOff>
      <xdr:row>76</xdr:row>
      <xdr:rowOff>90170</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16511</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4782800" y="131305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144780</xdr:rowOff>
    </xdr:from>
    <xdr:to>
      <xdr:col>78</xdr:col>
      <xdr:colOff>120650</xdr:colOff>
      <xdr:row>76</xdr:row>
      <xdr:rowOff>74930</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85107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77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142240</xdr:rowOff>
    </xdr:from>
    <xdr:to>
      <xdr:col>73</xdr:col>
      <xdr:colOff>180975</xdr:colOff>
      <xdr:row>76</xdr:row>
      <xdr:rowOff>100330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00099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121920</xdr:rowOff>
    </xdr:from>
    <xdr:to>
      <xdr:col>74</xdr:col>
      <xdr:colOff>31750</xdr:colOff>
      <xdr:row>76</xdr:row>
      <xdr:rowOff>52070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62247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142240</xdr:rowOff>
    </xdr:from>
    <xdr:to>
      <xdr:col>69</xdr:col>
      <xdr:colOff>92075</xdr:colOff>
      <xdr:row>76</xdr:row>
      <xdr:rowOff>66039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004800" y="13000990"/>
          <a:ext cx="889000" cy="95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45720</xdr:rowOff>
    </xdr:from>
    <xdr:to>
      <xdr:col>69</xdr:col>
      <xdr:colOff>142875</xdr:colOff>
      <xdr:row>75</xdr:row>
      <xdr:rowOff>147320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157497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673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38100</xdr:rowOff>
    </xdr:from>
    <xdr:to>
      <xdr:col>65</xdr:col>
      <xdr:colOff>53975</xdr:colOff>
      <xdr:row>75</xdr:row>
      <xdr:rowOff>139700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149877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102870</xdr:rowOff>
    </xdr:from>
    <xdr:to>
      <xdr:col>82</xdr:col>
      <xdr:colOff>158750</xdr:colOff>
      <xdr:row>78</xdr:row>
      <xdr:rowOff>33020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74947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137161</xdr:rowOff>
    </xdr:from>
    <xdr:to>
      <xdr:col>78</xdr:col>
      <xdr:colOff>120650</xdr:colOff>
      <xdr:row>77</xdr:row>
      <xdr:rowOff>67311</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135907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91440</xdr:rowOff>
    </xdr:from>
    <xdr:to>
      <xdr:col>69</xdr:col>
      <xdr:colOff>142875</xdr:colOff>
      <xdr:row>76</xdr:row>
      <xdr:rowOff>21589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6366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036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15239</xdr:rowOff>
    </xdr:from>
    <xdr:to>
      <xdr:col>65</xdr:col>
      <xdr:colOff>53975</xdr:colOff>
      <xdr:row>76</xdr:row>
      <xdr:rowOff>116839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101616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108788</xdr:rowOff>
    </xdr:from>
    <xdr:to>
      <xdr:col>29</xdr:col>
      <xdr:colOff>127000</xdr:colOff>
      <xdr:row>21</xdr:row>
      <xdr:rowOff>2179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42363"/>
          <a:ext cx="0" cy="1607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145706</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622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2179</xdr:rowOff>
    </xdr:from>
    <xdr:to>
      <xdr:col>30</xdr:col>
      <xdr:colOff>25400</xdr:colOff>
      <xdr:row>21</xdr:row>
      <xdr:rowOff>2179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502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23715</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78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108788</xdr:rowOff>
    </xdr:from>
    <xdr:to>
      <xdr:col>30</xdr:col>
      <xdr:colOff>25400</xdr:colOff>
      <xdr:row>11</xdr:row>
      <xdr:rowOff>108788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423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53042</xdr:rowOff>
    </xdr:from>
    <xdr:to>
      <xdr:col>29</xdr:col>
      <xdr:colOff>127000</xdr:colOff>
      <xdr:row>18</xdr:row>
      <xdr:rowOff>86320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6767"/>
          <a:ext cx="647700" cy="33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125901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52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109374</xdr:rowOff>
    </xdr:from>
    <xdr:to>
      <xdr:col>29</xdr:col>
      <xdr:colOff>177800</xdr:colOff>
      <xdr:row>17</xdr:row>
      <xdr:rowOff>39524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001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86320</xdr:rowOff>
    </xdr:from>
    <xdr:to>
      <xdr:col>26</xdr:col>
      <xdr:colOff>50800</xdr:colOff>
      <xdr:row>18</xdr:row>
      <xdr:rowOff>144140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20045"/>
          <a:ext cx="698500" cy="57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137721</xdr:rowOff>
    </xdr:from>
    <xdr:to>
      <xdr:col>26</xdr:col>
      <xdr:colOff>101600</xdr:colOff>
      <xdr:row>17</xdr:row>
      <xdr:rowOff>67871</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285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78048</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9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144140</xdr:rowOff>
    </xdr:from>
    <xdr:to>
      <xdr:col>22</xdr:col>
      <xdr:colOff>114300</xdr:colOff>
      <xdr:row>18</xdr:row>
      <xdr:rowOff>171049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77865"/>
          <a:ext cx="698500" cy="269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160793</xdr:rowOff>
    </xdr:from>
    <xdr:to>
      <xdr:col>22</xdr:col>
      <xdr:colOff>165100</xdr:colOff>
      <xdr:row>17</xdr:row>
      <xdr:rowOff>90943</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101120</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72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171049</xdr:rowOff>
    </xdr:from>
    <xdr:to>
      <xdr:col>18</xdr:col>
      <xdr:colOff>177800</xdr:colOff>
      <xdr:row>19</xdr:row>
      <xdr:rowOff>51867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304774"/>
          <a:ext cx="698500" cy="5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267</xdr:rowOff>
    </xdr:from>
    <xdr:to>
      <xdr:col>19</xdr:col>
      <xdr:colOff>38100</xdr:colOff>
      <xdr:row>17</xdr:row>
      <xdr:rowOff>101867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112044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731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29103</xdr:rowOff>
    </xdr:from>
    <xdr:to>
      <xdr:col>15</xdr:col>
      <xdr:colOff>101600</xdr:colOff>
      <xdr:row>17</xdr:row>
      <xdr:rowOff>130703</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140880</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60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2242</xdr:rowOff>
    </xdr:from>
    <xdr:to>
      <xdr:col>29</xdr:col>
      <xdr:colOff>177800</xdr:colOff>
      <xdr:row>18</xdr:row>
      <xdr:rowOff>103842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35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145769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10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35520</xdr:rowOff>
    </xdr:from>
    <xdr:to>
      <xdr:col>26</xdr:col>
      <xdr:colOff>101600</xdr:colOff>
      <xdr:row>18</xdr:row>
      <xdr:rowOff>137120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69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121897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556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93340</xdr:rowOff>
    </xdr:from>
    <xdr:to>
      <xdr:col>22</xdr:col>
      <xdr:colOff>165100</xdr:colOff>
      <xdr:row>19</xdr:row>
      <xdr:rowOff>23490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2270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8267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31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120249</xdr:rowOff>
    </xdr:from>
    <xdr:to>
      <xdr:col>19</xdr:col>
      <xdr:colOff>38100</xdr:colOff>
      <xdr:row>19</xdr:row>
      <xdr:rowOff>50399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53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35176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40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1067</xdr:rowOff>
    </xdr:from>
    <xdr:to>
      <xdr:col>15</xdr:col>
      <xdr:colOff>101600</xdr:colOff>
      <xdr:row>19</xdr:row>
      <xdr:rowOff>102667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306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87444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92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314395</xdr:rowOff>
    </xdr:from>
    <xdr:to>
      <xdr:col>29</xdr:col>
      <xdr:colOff>127000</xdr:colOff>
      <xdr:row>37</xdr:row>
      <xdr:rowOff>218687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238945"/>
          <a:ext cx="0" cy="110444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190764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315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218687</xdr:rowOff>
    </xdr:from>
    <xdr:to>
      <xdr:col>30</xdr:col>
      <xdr:colOff>25400</xdr:colOff>
      <xdr:row>37</xdr:row>
      <xdr:rowOff>218687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3433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57872</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982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314395</xdr:rowOff>
    </xdr:from>
    <xdr:to>
      <xdr:col>30</xdr:col>
      <xdr:colOff>25400</xdr:colOff>
      <xdr:row>33</xdr:row>
      <xdr:rowOff>314395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23894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232899</xdr:rowOff>
    </xdr:from>
    <xdr:to>
      <xdr:col>29</xdr:col>
      <xdr:colOff>127000</xdr:colOff>
      <xdr:row>35</xdr:row>
      <xdr:rowOff>261150</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843249"/>
          <a:ext cx="647700" cy="282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328585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596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140608</xdr:rowOff>
    </xdr:from>
    <xdr:to>
      <xdr:col>29</xdr:col>
      <xdr:colOff>177800</xdr:colOff>
      <xdr:row>35</xdr:row>
      <xdr:rowOff>242208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142887</xdr:rowOff>
    </xdr:from>
    <xdr:to>
      <xdr:col>26</xdr:col>
      <xdr:colOff>50800</xdr:colOff>
      <xdr:row>35</xdr:row>
      <xdr:rowOff>232899</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753237"/>
          <a:ext cx="698500" cy="90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136551</xdr:rowOff>
    </xdr:from>
    <xdr:to>
      <xdr:col>26</xdr:col>
      <xdr:colOff>101600</xdr:colOff>
      <xdr:row>35</xdr:row>
      <xdr:rowOff>238151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248328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515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109055</xdr:rowOff>
    </xdr:from>
    <xdr:to>
      <xdr:col>22</xdr:col>
      <xdr:colOff>114300</xdr:colOff>
      <xdr:row>35</xdr:row>
      <xdr:rowOff>142887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719405"/>
          <a:ext cx="698500" cy="338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133674</xdr:rowOff>
    </xdr:from>
    <xdr:to>
      <xdr:col>22</xdr:col>
      <xdr:colOff>165100</xdr:colOff>
      <xdr:row>35</xdr:row>
      <xdr:rowOff>235274</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220051</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83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90253</xdr:rowOff>
    </xdr:from>
    <xdr:to>
      <xdr:col>18</xdr:col>
      <xdr:colOff>177800</xdr:colOff>
      <xdr:row>35</xdr:row>
      <xdr:rowOff>109055</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700603"/>
          <a:ext cx="698500" cy="18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120358</xdr:rowOff>
    </xdr:from>
    <xdr:to>
      <xdr:col>19</xdr:col>
      <xdr:colOff>38100</xdr:colOff>
      <xdr:row>35</xdr:row>
      <xdr:rowOff>221958</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206735</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81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81953</xdr:rowOff>
    </xdr:from>
    <xdr:to>
      <xdr:col>15</xdr:col>
      <xdr:colOff>101600</xdr:colOff>
      <xdr:row>35</xdr:row>
      <xdr:rowOff>183553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168330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210350</xdr:rowOff>
    </xdr:from>
    <xdr:to>
      <xdr:col>29</xdr:col>
      <xdr:colOff>177800</xdr:colOff>
      <xdr:row>35</xdr:row>
      <xdr:rowOff>311950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0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182427</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7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182099</xdr:rowOff>
    </xdr:from>
    <xdr:to>
      <xdr:col>26</xdr:col>
      <xdr:colOff>101600</xdr:colOff>
      <xdr:row>35</xdr:row>
      <xdr:rowOff>283699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792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268476</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8788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92087</xdr:rowOff>
    </xdr:from>
    <xdr:to>
      <xdr:col>22</xdr:col>
      <xdr:colOff>165100</xdr:colOff>
      <xdr:row>35</xdr:row>
      <xdr:rowOff>193687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70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203864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47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58255</xdr:rowOff>
    </xdr:from>
    <xdr:to>
      <xdr:col>19</xdr:col>
      <xdr:colOff>38100</xdr:colOff>
      <xdr:row>35</xdr:row>
      <xdr:rowOff>159855</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668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170032</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437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39453</xdr:rowOff>
    </xdr:from>
    <xdr:to>
      <xdr:col>15</xdr:col>
      <xdr:colOff>101600</xdr:colOff>
      <xdr:row>35</xdr:row>
      <xdr:rowOff>141053</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151230</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17,414
17,209
22.15
8,340,255
7,959,945
151,638
3,974,034
6,132,943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160604</xdr:rowOff>
    </xdr:from>
    <xdr:to>
      <xdr:col>24</xdr:col>
      <xdr:colOff>62865</xdr:colOff>
      <xdr:row>38</xdr:row>
      <xdr:rowOff>100647</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04104"/>
          <a:ext cx="1270" cy="1311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104474</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100647</xdr:rowOff>
    </xdr:from>
    <xdr:to>
      <xdr:col>24</xdr:col>
      <xdr:colOff>152400</xdr:colOff>
      <xdr:row>38</xdr:row>
      <xdr:rowOff>100647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5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107281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9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160604</xdr:rowOff>
    </xdr:from>
    <xdr:to>
      <xdr:col>24</xdr:col>
      <xdr:colOff>152400</xdr:colOff>
      <xdr:row>30</xdr:row>
      <xdr:rowOff>160604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04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35217</xdr:rowOff>
    </xdr:from>
    <xdr:to>
      <xdr:col>24</xdr:col>
      <xdr:colOff>63500</xdr:colOff>
      <xdr:row>36</xdr:row>
      <xdr:rowOff>58636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07417"/>
          <a:ext cx="838200" cy="2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60748</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00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37871</xdr:rowOff>
    </xdr:from>
    <xdr:to>
      <xdr:col>24</xdr:col>
      <xdr:colOff>114300</xdr:colOff>
      <xdr:row>35</xdr:row>
      <xdr:rowOff>139471</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3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58636</xdr:rowOff>
    </xdr:from>
    <xdr:to>
      <xdr:col>19</xdr:col>
      <xdr:colOff>177800</xdr:colOff>
      <xdr:row>36</xdr:row>
      <xdr:rowOff>78702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30836"/>
          <a:ext cx="889000" cy="2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45860</xdr:rowOff>
    </xdr:from>
    <xdr:to>
      <xdr:col>20</xdr:col>
      <xdr:colOff>38100</xdr:colOff>
      <xdr:row>35</xdr:row>
      <xdr:rowOff>147460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46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163987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2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78702</xdr:rowOff>
    </xdr:from>
    <xdr:to>
      <xdr:col>15</xdr:col>
      <xdr:colOff>50800</xdr:colOff>
      <xdr:row>36</xdr:row>
      <xdr:rowOff>86119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50902"/>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50025</xdr:rowOff>
    </xdr:from>
    <xdr:to>
      <xdr:col>15</xdr:col>
      <xdr:colOff>101600</xdr:colOff>
      <xdr:row>35</xdr:row>
      <xdr:rowOff>151625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5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168152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2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86119</xdr:rowOff>
    </xdr:from>
    <xdr:to>
      <xdr:col>10</xdr:col>
      <xdr:colOff>114300</xdr:colOff>
      <xdr:row>36</xdr:row>
      <xdr:rowOff>102273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258319"/>
          <a:ext cx="889000" cy="16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43472</xdr:rowOff>
    </xdr:from>
    <xdr:to>
      <xdr:col>10</xdr:col>
      <xdr:colOff>165100</xdr:colOff>
      <xdr:row>35</xdr:row>
      <xdr:rowOff>145072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44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161599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72403</xdr:rowOff>
    </xdr:from>
    <xdr:to>
      <xdr:col>6</xdr:col>
      <xdr:colOff>38100</xdr:colOff>
      <xdr:row>36</xdr:row>
      <xdr:rowOff>2553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73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19080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48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155867</xdr:rowOff>
    </xdr:from>
    <xdr:to>
      <xdr:col>24</xdr:col>
      <xdr:colOff>114300</xdr:colOff>
      <xdr:row>36</xdr:row>
      <xdr:rowOff>86017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5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134294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3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7836</xdr:rowOff>
    </xdr:from>
    <xdr:to>
      <xdr:col>20</xdr:col>
      <xdr:colOff>38100</xdr:colOff>
      <xdr:row>36</xdr:row>
      <xdr:rowOff>109436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100563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27902</xdr:rowOff>
    </xdr:from>
    <xdr:to>
      <xdr:col>15</xdr:col>
      <xdr:colOff>101600</xdr:colOff>
      <xdr:row>36</xdr:row>
      <xdr:rowOff>129502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00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120629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35319</xdr:rowOff>
    </xdr:from>
    <xdr:to>
      <xdr:col>10</xdr:col>
      <xdr:colOff>165100</xdr:colOff>
      <xdr:row>36</xdr:row>
      <xdr:rowOff>136919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128046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0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51473</xdr:rowOff>
    </xdr:from>
    <xdr:to>
      <xdr:col>6</xdr:col>
      <xdr:colOff>38100</xdr:colOff>
      <xdr:row>36</xdr:row>
      <xdr:rowOff>153073</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223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144200</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1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62141</xdr:rowOff>
    </xdr:from>
    <xdr:to>
      <xdr:col>24</xdr:col>
      <xdr:colOff>62865</xdr:colOff>
      <xdr:row>59</xdr:row>
      <xdr:rowOff>25701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806091"/>
          <a:ext cx="1270" cy="1335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29528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10145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25701</xdr:rowOff>
    </xdr:from>
    <xdr:to>
      <xdr:col>24</xdr:col>
      <xdr:colOff>152400</xdr:colOff>
      <xdr:row>59</xdr:row>
      <xdr:rowOff>25701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1014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8818</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581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62141</xdr:rowOff>
    </xdr:from>
    <xdr:to>
      <xdr:col>24</xdr:col>
      <xdr:colOff>152400</xdr:colOff>
      <xdr:row>51</xdr:row>
      <xdr:rowOff>62141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806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115549</xdr:rowOff>
    </xdr:from>
    <xdr:to>
      <xdr:col>24</xdr:col>
      <xdr:colOff>63500</xdr:colOff>
      <xdr:row>58</xdr:row>
      <xdr:rowOff>118725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10059649"/>
          <a:ext cx="838200" cy="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48688</xdr:rowOff>
    </xdr:from>
    <xdr:ext cx="534377"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9927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70261</xdr:rowOff>
    </xdr:from>
    <xdr:to>
      <xdr:col>24</xdr:col>
      <xdr:colOff>114300</xdr:colOff>
      <xdr:row>59</xdr:row>
      <xdr:rowOff>411</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1001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115549</xdr:rowOff>
    </xdr:from>
    <xdr:to>
      <xdr:col>19</xdr:col>
      <xdr:colOff>177800</xdr:colOff>
      <xdr:row>58</xdr:row>
      <xdr:rowOff>162489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908300" y="10059649"/>
          <a:ext cx="889000" cy="4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96641</xdr:rowOff>
    </xdr:from>
    <xdr:to>
      <xdr:col>20</xdr:col>
      <xdr:colOff>38100</xdr:colOff>
      <xdr:row>59</xdr:row>
      <xdr:rowOff>26791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10040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17918</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530111" y="10133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162489</xdr:rowOff>
    </xdr:from>
    <xdr:to>
      <xdr:col>15</xdr:col>
      <xdr:colOff>50800</xdr:colOff>
      <xdr:row>59</xdr:row>
      <xdr:rowOff>20865</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10106589"/>
          <a:ext cx="889000" cy="29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94153</xdr:rowOff>
    </xdr:from>
    <xdr:to>
      <xdr:col>15</xdr:col>
      <xdr:colOff>101600</xdr:colOff>
      <xdr:row>59</xdr:row>
      <xdr:rowOff>24303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40830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41111" y="981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20865</xdr:rowOff>
    </xdr:from>
    <xdr:to>
      <xdr:col>10</xdr:col>
      <xdr:colOff>114300</xdr:colOff>
      <xdr:row>59</xdr:row>
      <xdr:rowOff>25298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10136415"/>
          <a:ext cx="889000" cy="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104765</xdr:rowOff>
    </xdr:from>
    <xdr:to>
      <xdr:col>10</xdr:col>
      <xdr:colOff>165100</xdr:colOff>
      <xdr:row>59</xdr:row>
      <xdr:rowOff>34915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1004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51442</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52111" y="982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104097</xdr:rowOff>
    </xdr:from>
    <xdr:to>
      <xdr:col>6</xdr:col>
      <xdr:colOff>38100</xdr:colOff>
      <xdr:row>59</xdr:row>
      <xdr:rowOff>34247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10048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50774</xdr:rowOff>
    </xdr:from>
    <xdr:ext cx="534377"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63111" y="982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67925</xdr:rowOff>
    </xdr:from>
    <xdr:to>
      <xdr:col>24</xdr:col>
      <xdr:colOff>114300</xdr:colOff>
      <xdr:row>58</xdr:row>
      <xdr:rowOff>169525</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100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27302</xdr:rowOff>
    </xdr:from>
    <xdr:ext cx="534377"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799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64749</xdr:rowOff>
    </xdr:from>
    <xdr:to>
      <xdr:col>20</xdr:col>
      <xdr:colOff>38100</xdr:colOff>
      <xdr:row>58</xdr:row>
      <xdr:rowOff>166349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1000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11426</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530111" y="9784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111689</xdr:rowOff>
    </xdr:from>
    <xdr:to>
      <xdr:col>15</xdr:col>
      <xdr:colOff>101600</xdr:colOff>
      <xdr:row>59</xdr:row>
      <xdr:rowOff>41839</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1005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32966</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41111" y="1014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141515</xdr:rowOff>
    </xdr:from>
    <xdr:to>
      <xdr:col>10</xdr:col>
      <xdr:colOff>165100</xdr:colOff>
      <xdr:row>59</xdr:row>
      <xdr:rowOff>71665</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1008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62792</xdr:rowOff>
    </xdr:from>
    <xdr:ext cx="534377"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52111" y="101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145948</xdr:rowOff>
    </xdr:from>
    <xdr:to>
      <xdr:col>6</xdr:col>
      <xdr:colOff>38100</xdr:colOff>
      <xdr:row>59</xdr:row>
      <xdr:rowOff>76098</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1009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67225</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1018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133223</xdr:rowOff>
    </xdr:from>
    <xdr:to>
      <xdr:col>24</xdr:col>
      <xdr:colOff>62865</xdr:colOff>
      <xdr:row>79</xdr:row>
      <xdr:rowOff>33440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306173"/>
          <a:ext cx="1270" cy="1271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37267</xdr:rowOff>
    </xdr:from>
    <xdr:ext cx="378565"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818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33440</xdr:rowOff>
    </xdr:from>
    <xdr:to>
      <xdr:col>24</xdr:col>
      <xdr:colOff>152400</xdr:colOff>
      <xdr:row>79</xdr:row>
      <xdr:rowOff>33440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77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79900</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208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133223</xdr:rowOff>
    </xdr:from>
    <xdr:to>
      <xdr:col>24</xdr:col>
      <xdr:colOff>152400</xdr:colOff>
      <xdr:row>71</xdr:row>
      <xdr:rowOff>133223</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30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23076</xdr:rowOff>
    </xdr:from>
    <xdr:to>
      <xdr:col>24</xdr:col>
      <xdr:colOff>63500</xdr:colOff>
      <xdr:row>78</xdr:row>
      <xdr:rowOff>76836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96176"/>
          <a:ext cx="838200" cy="53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124768</xdr:rowOff>
    </xdr:from>
    <xdr:ext cx="469744"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31549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101891</xdr:rowOff>
    </xdr:from>
    <xdr:to>
      <xdr:col>24</xdr:col>
      <xdr:colOff>114300</xdr:colOff>
      <xdr:row>78</xdr:row>
      <xdr:rowOff>32041</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62395</xdr:rowOff>
    </xdr:from>
    <xdr:to>
      <xdr:col>19</xdr:col>
      <xdr:colOff>177800</xdr:colOff>
      <xdr:row>78</xdr:row>
      <xdr:rowOff>76836</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35495"/>
          <a:ext cx="889000" cy="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97930</xdr:rowOff>
    </xdr:from>
    <xdr:to>
      <xdr:col>20</xdr:col>
      <xdr:colOff>38100</xdr:colOff>
      <xdr:row>78</xdr:row>
      <xdr:rowOff>28080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44607</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62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62395</xdr:rowOff>
    </xdr:from>
    <xdr:to>
      <xdr:col>15</xdr:col>
      <xdr:colOff>50800</xdr:colOff>
      <xdr:row>78</xdr:row>
      <xdr:rowOff>86703</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35495"/>
          <a:ext cx="889000" cy="2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114694</xdr:rowOff>
    </xdr:from>
    <xdr:to>
      <xdr:col>15</xdr:col>
      <xdr:colOff>101600</xdr:colOff>
      <xdr:row>78</xdr:row>
      <xdr:rowOff>44844</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61371</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73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74054</xdr:rowOff>
    </xdr:from>
    <xdr:to>
      <xdr:col>10</xdr:col>
      <xdr:colOff>114300</xdr:colOff>
      <xdr:row>78</xdr:row>
      <xdr:rowOff>86703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1130300" y="13447154"/>
          <a:ext cx="889000" cy="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127724</xdr:rowOff>
    </xdr:from>
    <xdr:to>
      <xdr:col>10</xdr:col>
      <xdr:colOff>165100</xdr:colOff>
      <xdr:row>78</xdr:row>
      <xdr:rowOff>57874</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74401</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145287</xdr:rowOff>
    </xdr:from>
    <xdr:to>
      <xdr:col>6</xdr:col>
      <xdr:colOff>38100</xdr:colOff>
      <xdr:row>78</xdr:row>
      <xdr:rowOff>75437</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91964</xdr:rowOff>
    </xdr:from>
    <xdr:ext cx="469744"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95428"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143726</xdr:rowOff>
    </xdr:from>
    <xdr:to>
      <xdr:col>24</xdr:col>
      <xdr:colOff>114300</xdr:colOff>
      <xdr:row>78</xdr:row>
      <xdr:rowOff>73876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4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122153</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323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26036</xdr:rowOff>
    </xdr:from>
    <xdr:to>
      <xdr:col>20</xdr:col>
      <xdr:colOff>38100</xdr:colOff>
      <xdr:row>78</xdr:row>
      <xdr:rowOff>127636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118763</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9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11595</xdr:rowOff>
    </xdr:from>
    <xdr:to>
      <xdr:col>15</xdr:col>
      <xdr:colOff>101600</xdr:colOff>
      <xdr:row>78</xdr:row>
      <xdr:rowOff>113195</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104322</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7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35903</xdr:rowOff>
    </xdr:from>
    <xdr:to>
      <xdr:col>10</xdr:col>
      <xdr:colOff>165100</xdr:colOff>
      <xdr:row>78</xdr:row>
      <xdr:rowOff>137503</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4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128630</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50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23254</xdr:rowOff>
    </xdr:from>
    <xdr:to>
      <xdr:col>6</xdr:col>
      <xdr:colOff>38100</xdr:colOff>
      <xdr:row>78</xdr:row>
      <xdr:rowOff>124854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9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115981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89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62776</xdr:rowOff>
    </xdr:from>
    <xdr:to>
      <xdr:col>24</xdr:col>
      <xdr:colOff>62865</xdr:colOff>
      <xdr:row>98</xdr:row>
      <xdr:rowOff>143979</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93276"/>
          <a:ext cx="1270" cy="1452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147806</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49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143979</xdr:rowOff>
    </xdr:from>
    <xdr:to>
      <xdr:col>24</xdr:col>
      <xdr:colOff>152400</xdr:colOff>
      <xdr:row>98</xdr:row>
      <xdr:rowOff>143979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46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9453</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268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62776</xdr:rowOff>
    </xdr:from>
    <xdr:to>
      <xdr:col>24</xdr:col>
      <xdr:colOff>152400</xdr:colOff>
      <xdr:row>90</xdr:row>
      <xdr:rowOff>62776</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150118</xdr:rowOff>
    </xdr:from>
    <xdr:to>
      <xdr:col>24</xdr:col>
      <xdr:colOff>63500</xdr:colOff>
      <xdr:row>96</xdr:row>
      <xdr:rowOff>13595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37868"/>
          <a:ext cx="838200" cy="3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117181</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062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94304</xdr:rowOff>
    </xdr:from>
    <xdr:to>
      <xdr:col>24</xdr:col>
      <xdr:colOff>114300</xdr:colOff>
      <xdr:row>95</xdr:row>
      <xdr:rowOff>24454</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210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13595</xdr:rowOff>
    </xdr:from>
    <xdr:to>
      <xdr:col>19</xdr:col>
      <xdr:colOff>177800</xdr:colOff>
      <xdr:row>96</xdr:row>
      <xdr:rowOff>64115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472795"/>
          <a:ext cx="889000" cy="50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105327</xdr:rowOff>
    </xdr:from>
    <xdr:to>
      <xdr:col>20</xdr:col>
      <xdr:colOff>38100</xdr:colOff>
      <xdr:row>95</xdr:row>
      <xdr:rowOff>35477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22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52004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599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64115</xdr:rowOff>
    </xdr:from>
    <xdr:to>
      <xdr:col>15</xdr:col>
      <xdr:colOff>50800</xdr:colOff>
      <xdr:row>96</xdr:row>
      <xdr:rowOff>139292</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523315"/>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128905</xdr:rowOff>
    </xdr:from>
    <xdr:to>
      <xdr:col>15</xdr:col>
      <xdr:colOff>101600</xdr:colOff>
      <xdr:row>95</xdr:row>
      <xdr:rowOff>59055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75582</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02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139292</xdr:rowOff>
    </xdr:from>
    <xdr:to>
      <xdr:col>10</xdr:col>
      <xdr:colOff>114300</xdr:colOff>
      <xdr:row>96</xdr:row>
      <xdr:rowOff>143277</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598492"/>
          <a:ext cx="889000" cy="3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91170</xdr:rowOff>
    </xdr:from>
    <xdr:to>
      <xdr:col>10</xdr:col>
      <xdr:colOff>165100</xdr:colOff>
      <xdr:row>96</xdr:row>
      <xdr:rowOff>21320</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37847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77437</xdr:rowOff>
    </xdr:from>
    <xdr:to>
      <xdr:col>6</xdr:col>
      <xdr:colOff>38100</xdr:colOff>
      <xdr:row>96</xdr:row>
      <xdr:rowOff>7587</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24114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99318</xdr:rowOff>
    </xdr:from>
    <xdr:to>
      <xdr:col>24</xdr:col>
      <xdr:colOff>114300</xdr:colOff>
      <xdr:row>96</xdr:row>
      <xdr:rowOff>29468</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3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77745</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3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134245</xdr:rowOff>
    </xdr:from>
    <xdr:to>
      <xdr:col>20</xdr:col>
      <xdr:colOff>38100</xdr:colOff>
      <xdr:row>96</xdr:row>
      <xdr:rowOff>64395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55522</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51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13315</xdr:rowOff>
    </xdr:from>
    <xdr:to>
      <xdr:col>15</xdr:col>
      <xdr:colOff>101600</xdr:colOff>
      <xdr:row>96</xdr:row>
      <xdr:rowOff>114915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47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106042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56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88492</xdr:rowOff>
    </xdr:from>
    <xdr:to>
      <xdr:col>10</xdr:col>
      <xdr:colOff>165100</xdr:colOff>
      <xdr:row>97</xdr:row>
      <xdr:rowOff>18642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4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9769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6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92477</xdr:rowOff>
    </xdr:from>
    <xdr:to>
      <xdr:col>6</xdr:col>
      <xdr:colOff>38100</xdr:colOff>
      <xdr:row>97</xdr:row>
      <xdr:rowOff>22627</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55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13754</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64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112916</xdr:rowOff>
    </xdr:from>
    <xdr:to>
      <xdr:col>54</xdr:col>
      <xdr:colOff>189865</xdr:colOff>
      <xdr:row>38</xdr:row>
      <xdr:rowOff>95192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427866"/>
          <a:ext cx="1270" cy="1182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99019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1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95192</xdr:rowOff>
    </xdr:from>
    <xdr:to>
      <xdr:col>55</xdr:col>
      <xdr:colOff>88900</xdr:colOff>
      <xdr:row>38</xdr:row>
      <xdr:rowOff>95192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1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59593</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20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112916</xdr:rowOff>
    </xdr:from>
    <xdr:to>
      <xdr:col>55</xdr:col>
      <xdr:colOff>88900</xdr:colOff>
      <xdr:row>31</xdr:row>
      <xdr:rowOff>112916</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42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162690</xdr:rowOff>
    </xdr:from>
    <xdr:to>
      <xdr:col>55</xdr:col>
      <xdr:colOff>0</xdr:colOff>
      <xdr:row>36</xdr:row>
      <xdr:rowOff>163817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9639300" y="6334890"/>
          <a:ext cx="838200" cy="1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170725</xdr:rowOff>
    </xdr:from>
    <xdr:ext cx="534377"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00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147848</xdr:rowOff>
    </xdr:from>
    <xdr:to>
      <xdr:col>55</xdr:col>
      <xdr:colOff>50800</xdr:colOff>
      <xdr:row>36</xdr:row>
      <xdr:rowOff>77998</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10426700" y="614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158773</xdr:rowOff>
    </xdr:from>
    <xdr:to>
      <xdr:col>50</xdr:col>
      <xdr:colOff>114300</xdr:colOff>
      <xdr:row>36</xdr:row>
      <xdr:rowOff>162690</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330973"/>
          <a:ext cx="889000" cy="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23825</xdr:rowOff>
    </xdr:from>
    <xdr:to>
      <xdr:col>50</xdr:col>
      <xdr:colOff>165100</xdr:colOff>
      <xdr:row>36</xdr:row>
      <xdr:rowOff>125425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9588500" y="619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141952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72111" y="597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135227</xdr:rowOff>
    </xdr:from>
    <xdr:to>
      <xdr:col>45</xdr:col>
      <xdr:colOff>177800</xdr:colOff>
      <xdr:row>36</xdr:row>
      <xdr:rowOff>158773</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7861300" y="6307427"/>
          <a:ext cx="8890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27513</xdr:rowOff>
    </xdr:from>
    <xdr:to>
      <xdr:col>46</xdr:col>
      <xdr:colOff>38100</xdr:colOff>
      <xdr:row>36</xdr:row>
      <xdr:rowOff>129113</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8699500" y="6199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145640</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83111" y="597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135227</xdr:rowOff>
    </xdr:from>
    <xdr:to>
      <xdr:col>41</xdr:col>
      <xdr:colOff>50800</xdr:colOff>
      <xdr:row>37</xdr:row>
      <xdr:rowOff>42865</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6972300" y="6307427"/>
          <a:ext cx="889000" cy="7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44818</xdr:rowOff>
    </xdr:from>
    <xdr:to>
      <xdr:col>41</xdr:col>
      <xdr:colOff>101600</xdr:colOff>
      <xdr:row>36</xdr:row>
      <xdr:rowOff>146418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7810500" y="621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162945</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94111" y="599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47546</xdr:rowOff>
    </xdr:from>
    <xdr:to>
      <xdr:col>36</xdr:col>
      <xdr:colOff>165100</xdr:colOff>
      <xdr:row>36</xdr:row>
      <xdr:rowOff>149146</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6921500" y="621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165673</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05111" y="599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113017</xdr:rowOff>
    </xdr:from>
    <xdr:to>
      <xdr:col>55</xdr:col>
      <xdr:colOff>50800</xdr:colOff>
      <xdr:row>37</xdr:row>
      <xdr:rowOff>43167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10426700" y="628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91444</xdr:rowOff>
    </xdr:from>
    <xdr:ext cx="534377"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263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111890</xdr:rowOff>
    </xdr:from>
    <xdr:to>
      <xdr:col>50</xdr:col>
      <xdr:colOff>165100</xdr:colOff>
      <xdr:row>37</xdr:row>
      <xdr:rowOff>42040</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9588500" y="628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33167</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72111" y="6376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107973</xdr:rowOff>
    </xdr:from>
    <xdr:to>
      <xdr:col>46</xdr:col>
      <xdr:colOff>38100</xdr:colOff>
      <xdr:row>37</xdr:row>
      <xdr:rowOff>38123</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8699500" y="628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29250</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83111" y="637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84427</xdr:rowOff>
    </xdr:from>
    <xdr:to>
      <xdr:col>41</xdr:col>
      <xdr:colOff>101600</xdr:colOff>
      <xdr:row>37</xdr:row>
      <xdr:rowOff>14577</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7810500" y="625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5704</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94111" y="634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163515</xdr:rowOff>
    </xdr:from>
    <xdr:to>
      <xdr:col>36</xdr:col>
      <xdr:colOff>165100</xdr:colOff>
      <xdr:row>37</xdr:row>
      <xdr:rowOff>93665</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6921500" y="633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84792</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705111" y="642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137949</xdr:rowOff>
    </xdr:from>
    <xdr:to>
      <xdr:col>54</xdr:col>
      <xdr:colOff>189865</xdr:colOff>
      <xdr:row>58</xdr:row>
      <xdr:rowOff>101281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881899"/>
          <a:ext cx="1270" cy="1163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105108</xdr:rowOff>
    </xdr:from>
    <xdr:ext cx="469744"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04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101281</xdr:rowOff>
    </xdr:from>
    <xdr:to>
      <xdr:col>55</xdr:col>
      <xdr:colOff>88900</xdr:colOff>
      <xdr:row>58</xdr:row>
      <xdr:rowOff>101281</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045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84626</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65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137949</xdr:rowOff>
    </xdr:from>
    <xdr:to>
      <xdr:col>55</xdr:col>
      <xdr:colOff>88900</xdr:colOff>
      <xdr:row>51</xdr:row>
      <xdr:rowOff>137949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881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105035</xdr:rowOff>
    </xdr:from>
    <xdr:to>
      <xdr:col>55</xdr:col>
      <xdr:colOff>0</xdr:colOff>
      <xdr:row>57</xdr:row>
      <xdr:rowOff>109932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706235"/>
          <a:ext cx="838200" cy="176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118749</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48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95872</xdr:rowOff>
    </xdr:from>
    <xdr:to>
      <xdr:col>55</xdr:col>
      <xdr:colOff>50800</xdr:colOff>
      <xdr:row>57</xdr:row>
      <xdr:rowOff>26022</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105035</xdr:rowOff>
    </xdr:from>
    <xdr:to>
      <xdr:col>50</xdr:col>
      <xdr:colOff>114300</xdr:colOff>
      <xdr:row>57</xdr:row>
      <xdr:rowOff>154591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706235"/>
          <a:ext cx="889000" cy="221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123908</xdr:rowOff>
    </xdr:from>
    <xdr:to>
      <xdr:col>50</xdr:col>
      <xdr:colOff>165100</xdr:colOff>
      <xdr:row>57</xdr:row>
      <xdr:rowOff>54058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45185</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9421</xdr:rowOff>
    </xdr:from>
    <xdr:to>
      <xdr:col>45</xdr:col>
      <xdr:colOff>177800</xdr:colOff>
      <xdr:row>57</xdr:row>
      <xdr:rowOff>154591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82071"/>
          <a:ext cx="889000" cy="14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124137</xdr:rowOff>
    </xdr:from>
    <xdr:to>
      <xdr:col>46</xdr:col>
      <xdr:colOff>38100</xdr:colOff>
      <xdr:row>57</xdr:row>
      <xdr:rowOff>54287</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70814</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9421</xdr:rowOff>
    </xdr:from>
    <xdr:to>
      <xdr:col>41</xdr:col>
      <xdr:colOff>50800</xdr:colOff>
      <xdr:row>57</xdr:row>
      <xdr:rowOff>121270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782071"/>
          <a:ext cx="889000" cy="1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114188</xdr:rowOff>
    </xdr:from>
    <xdr:to>
      <xdr:col>41</xdr:col>
      <xdr:colOff>101600</xdr:colOff>
      <xdr:row>57</xdr:row>
      <xdr:rowOff>44338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1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60865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49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42242</xdr:rowOff>
    </xdr:from>
    <xdr:to>
      <xdr:col>36</xdr:col>
      <xdr:colOff>165100</xdr:colOff>
      <xdr:row>56</xdr:row>
      <xdr:rowOff>143842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4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160369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41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59132</xdr:rowOff>
    </xdr:from>
    <xdr:to>
      <xdr:col>55</xdr:col>
      <xdr:colOff>50800</xdr:colOff>
      <xdr:row>57</xdr:row>
      <xdr:rowOff>160732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831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37559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81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54235</xdr:rowOff>
    </xdr:from>
    <xdr:to>
      <xdr:col>50</xdr:col>
      <xdr:colOff>165100</xdr:colOff>
      <xdr:row>56</xdr:row>
      <xdr:rowOff>155835</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65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912</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9430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103791</xdr:rowOff>
    </xdr:from>
    <xdr:to>
      <xdr:col>46</xdr:col>
      <xdr:colOff>38100</xdr:colOff>
      <xdr:row>58</xdr:row>
      <xdr:rowOff>33941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876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25068</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96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130071</xdr:rowOff>
    </xdr:from>
    <xdr:to>
      <xdr:col>41</xdr:col>
      <xdr:colOff>101600</xdr:colOff>
      <xdr:row>57</xdr:row>
      <xdr:rowOff>60221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3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51348</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2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70470</xdr:rowOff>
    </xdr:from>
    <xdr:to>
      <xdr:col>36</xdr:col>
      <xdr:colOff>165100</xdr:colOff>
      <xdr:row>58</xdr:row>
      <xdr:rowOff>620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84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163197</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935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38169</xdr:rowOff>
    </xdr:from>
    <xdr:to>
      <xdr:col>54</xdr:col>
      <xdr:colOff>189865</xdr:colOff>
      <xdr:row>79</xdr:row>
      <xdr:rowOff>98879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211119"/>
          <a:ext cx="1270" cy="1432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156296</xdr:rowOff>
    </xdr:from>
    <xdr:ext cx="599010"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86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38169</xdr:rowOff>
    </xdr:from>
    <xdr:to>
      <xdr:col>55</xdr:col>
      <xdr:colOff>88900</xdr:colOff>
      <xdr:row>71</xdr:row>
      <xdr:rowOff>38169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21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106716</xdr:rowOff>
    </xdr:from>
    <xdr:to>
      <xdr:col>55</xdr:col>
      <xdr:colOff>0</xdr:colOff>
      <xdr:row>79</xdr:row>
      <xdr:rowOff>31736</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308366"/>
          <a:ext cx="838200" cy="267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7622</xdr:rowOff>
    </xdr:from>
    <xdr:ext cx="534377"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092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156195</xdr:rowOff>
    </xdr:from>
    <xdr:to>
      <xdr:col>55</xdr:col>
      <xdr:colOff>50800</xdr:colOff>
      <xdr:row>78</xdr:row>
      <xdr:rowOff>86345</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5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106716</xdr:rowOff>
    </xdr:from>
    <xdr:to>
      <xdr:col>50</xdr:col>
      <xdr:colOff>114300</xdr:colOff>
      <xdr:row>78</xdr:row>
      <xdr:rowOff>153383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308366"/>
          <a:ext cx="889000" cy="218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5516</xdr:rowOff>
    </xdr:from>
    <xdr:to>
      <xdr:col>50</xdr:col>
      <xdr:colOff>165100</xdr:colOff>
      <xdr:row>78</xdr:row>
      <xdr:rowOff>107116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7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98243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72111" y="1347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132787</xdr:rowOff>
    </xdr:from>
    <xdr:to>
      <xdr:col>45</xdr:col>
      <xdr:colOff>177800</xdr:colOff>
      <xdr:row>78</xdr:row>
      <xdr:rowOff>153383</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162987"/>
          <a:ext cx="889000" cy="36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150110</xdr:rowOff>
    </xdr:from>
    <xdr:to>
      <xdr:col>46</xdr:col>
      <xdr:colOff>38100</xdr:colOff>
      <xdr:row>78</xdr:row>
      <xdr:rowOff>80260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35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96787</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126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132787</xdr:rowOff>
    </xdr:from>
    <xdr:to>
      <xdr:col>41</xdr:col>
      <xdr:colOff>50800</xdr:colOff>
      <xdr:row>77</xdr:row>
      <xdr:rowOff>169385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162987"/>
          <a:ext cx="889000" cy="20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58105</xdr:rowOff>
    </xdr:from>
    <xdr:to>
      <xdr:col>41</xdr:col>
      <xdr:colOff>101600</xdr:colOff>
      <xdr:row>77</xdr:row>
      <xdr:rowOff>159705</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2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150832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3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122721</xdr:rowOff>
    </xdr:from>
    <xdr:to>
      <xdr:col>36</xdr:col>
      <xdr:colOff>165100</xdr:colOff>
      <xdr:row>77</xdr:row>
      <xdr:rowOff>52871</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15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69399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292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152386</xdr:rowOff>
    </xdr:from>
    <xdr:to>
      <xdr:col>55</xdr:col>
      <xdr:colOff>50800</xdr:colOff>
      <xdr:row>79</xdr:row>
      <xdr:rowOff>82536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52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67313</xdr:rowOff>
    </xdr:from>
    <xdr:ext cx="469744"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44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55916</xdr:rowOff>
    </xdr:from>
    <xdr:to>
      <xdr:col>50</xdr:col>
      <xdr:colOff>165100</xdr:colOff>
      <xdr:row>77</xdr:row>
      <xdr:rowOff>157516</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25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2593</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72111" y="1303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102583</xdr:rowOff>
    </xdr:from>
    <xdr:to>
      <xdr:col>46</xdr:col>
      <xdr:colOff>38100</xdr:colOff>
      <xdr:row>79</xdr:row>
      <xdr:rowOff>32733</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47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23860</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83111" y="1356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81987</xdr:rowOff>
    </xdr:from>
    <xdr:to>
      <xdr:col>41</xdr:col>
      <xdr:colOff>101600</xdr:colOff>
      <xdr:row>77</xdr:row>
      <xdr:rowOff>12137</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11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28664</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94111" y="1288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118585</xdr:rowOff>
    </xdr:from>
    <xdr:to>
      <xdr:col>36</xdr:col>
      <xdr:colOff>165100</xdr:colOff>
      <xdr:row>78</xdr:row>
      <xdr:rowOff>48735</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2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39862</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705111" y="134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72270</xdr:rowOff>
    </xdr:from>
    <xdr:to>
      <xdr:col>54</xdr:col>
      <xdr:colOff>189865</xdr:colOff>
      <xdr:row>99</xdr:row>
      <xdr:rowOff>315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02770"/>
          <a:ext cx="1270" cy="1471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4142</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69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315</xdr:rowOff>
    </xdr:from>
    <xdr:to>
      <xdr:col>55</xdr:col>
      <xdr:colOff>88900</xdr:colOff>
      <xdr:row>99</xdr:row>
      <xdr:rowOff>315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697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18947</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27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72270</xdr:rowOff>
    </xdr:from>
    <xdr:to>
      <xdr:col>55</xdr:col>
      <xdr:colOff>88900</xdr:colOff>
      <xdr:row>90</xdr:row>
      <xdr:rowOff>72270</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0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9353</xdr:rowOff>
    </xdr:from>
    <xdr:to>
      <xdr:col>55</xdr:col>
      <xdr:colOff>0</xdr:colOff>
      <xdr:row>98</xdr:row>
      <xdr:rowOff>78436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9639300" y="16640003"/>
          <a:ext cx="838200" cy="24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72945</xdr:rowOff>
    </xdr:from>
    <xdr:ext cx="534377"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5321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50068</xdr:rowOff>
    </xdr:from>
    <xdr:to>
      <xdr:col>55</xdr:col>
      <xdr:colOff>50800</xdr:colOff>
      <xdr:row>97</xdr:row>
      <xdr:rowOff>151668</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68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9353</xdr:rowOff>
    </xdr:from>
    <xdr:to>
      <xdr:col>50</xdr:col>
      <xdr:colOff>114300</xdr:colOff>
      <xdr:row>98</xdr:row>
      <xdr:rowOff>60818</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640003"/>
          <a:ext cx="889000" cy="2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52659</xdr:rowOff>
    </xdr:from>
    <xdr:to>
      <xdr:col>50</xdr:col>
      <xdr:colOff>165100</xdr:colOff>
      <xdr:row>97</xdr:row>
      <xdr:rowOff>154259</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683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145386</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72111" y="16776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60818</xdr:rowOff>
    </xdr:from>
    <xdr:to>
      <xdr:col>45</xdr:col>
      <xdr:colOff>177800</xdr:colOff>
      <xdr:row>98</xdr:row>
      <xdr:rowOff>128704</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7861300" y="16862918"/>
          <a:ext cx="889000" cy="6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79291</xdr:rowOff>
    </xdr:from>
    <xdr:to>
      <xdr:col>46</xdr:col>
      <xdr:colOff>38100</xdr:colOff>
      <xdr:row>98</xdr:row>
      <xdr:rowOff>9441</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70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25968</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48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128704</xdr:rowOff>
    </xdr:from>
    <xdr:to>
      <xdr:col>41</xdr:col>
      <xdr:colOff>50800</xdr:colOff>
      <xdr:row>98</xdr:row>
      <xdr:rowOff>131547</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930804"/>
          <a:ext cx="889000" cy="2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122938</xdr:rowOff>
    </xdr:from>
    <xdr:to>
      <xdr:col>41</xdr:col>
      <xdr:colOff>101600</xdr:colOff>
      <xdr:row>98</xdr:row>
      <xdr:rowOff>53088</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7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69615</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5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95301</xdr:rowOff>
    </xdr:from>
    <xdr:to>
      <xdr:col>36</xdr:col>
      <xdr:colOff>165100</xdr:colOff>
      <xdr:row>98</xdr:row>
      <xdr:rowOff>25451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725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41978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501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27636</xdr:rowOff>
    </xdr:from>
    <xdr:to>
      <xdr:col>55</xdr:col>
      <xdr:colOff>50800</xdr:colOff>
      <xdr:row>98</xdr:row>
      <xdr:rowOff>129236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82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114013</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74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130003</xdr:rowOff>
    </xdr:from>
    <xdr:to>
      <xdr:col>50</xdr:col>
      <xdr:colOff>165100</xdr:colOff>
      <xdr:row>97</xdr:row>
      <xdr:rowOff>60153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5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76680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364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10018</xdr:rowOff>
    </xdr:from>
    <xdr:to>
      <xdr:col>46</xdr:col>
      <xdr:colOff>38100</xdr:colOff>
      <xdr:row>98</xdr:row>
      <xdr:rowOff>111618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81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102745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90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77904</xdr:rowOff>
    </xdr:from>
    <xdr:to>
      <xdr:col>41</xdr:col>
      <xdr:colOff>101600</xdr:colOff>
      <xdr:row>99</xdr:row>
      <xdr:rowOff>8054</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880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170631</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94111" y="16972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80747</xdr:rowOff>
    </xdr:from>
    <xdr:to>
      <xdr:col>36</xdr:col>
      <xdr:colOff>165100</xdr:colOff>
      <xdr:row>99</xdr:row>
      <xdr:rowOff>10897</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88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2024</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97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a:extLst>
            <a:ext uri="{FF2B5EF4-FFF2-40B4-BE49-F238E27FC236}">
              <a16:creationId xmlns:a16="http://schemas.microsoft.com/office/drawing/2014/main" id="{00000000-0008-0000-06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114108</xdr:rowOff>
    </xdr:from>
    <xdr:to>
      <xdr:col>85</xdr:col>
      <xdr:colOff>126364</xdr:colOff>
      <xdr:row>38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6317595" y="5257608"/>
          <a:ext cx="1269" cy="1282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58299</xdr:rowOff>
    </xdr:from>
    <xdr:ext cx="249299" cy="259045"/>
    <xdr:sp macro="" textlink="">
      <xdr:nvSpPr>
        <xdr:cNvPr id="514" name="災害復旧事業費最小値テキスト">
          <a:extLst>
            <a:ext uri="{FF2B5EF4-FFF2-40B4-BE49-F238E27FC236}">
              <a16:creationId xmlns:a16="http://schemas.microsoft.com/office/drawing/2014/main" id="{00000000-0008-0000-0600-000002020000}"/>
            </a:ext>
          </a:extLst>
        </xdr:cNvPr>
        <xdr:cNvSpPr txBox="1"/>
      </xdr:nvSpPr>
      <xdr:spPr>
        <a:xfrm>
          <a:off x="16370300" y="6573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60785</xdr:rowOff>
    </xdr:from>
    <xdr:ext cx="599010" cy="259045"/>
    <xdr:sp macro="" textlink="">
      <xdr:nvSpPr>
        <xdr:cNvPr id="516" name="災害復旧事業費最大値テキスト">
          <a:extLst>
            <a:ext uri="{FF2B5EF4-FFF2-40B4-BE49-F238E27FC236}">
              <a16:creationId xmlns:a16="http://schemas.microsoft.com/office/drawing/2014/main" id="{00000000-0008-0000-0600-000004020000}"/>
            </a:ext>
          </a:extLst>
        </xdr:cNvPr>
        <xdr:cNvSpPr txBox="1"/>
      </xdr:nvSpPr>
      <xdr:spPr>
        <a:xfrm>
          <a:off x="16370300" y="503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114108</xdr:rowOff>
    </xdr:from>
    <xdr:to>
      <xdr:col>86</xdr:col>
      <xdr:colOff>25400</xdr:colOff>
      <xdr:row>30</xdr:row>
      <xdr:rowOff>114108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525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121498</xdr:rowOff>
    </xdr:from>
    <xdr:to>
      <xdr:col>85</xdr:col>
      <xdr:colOff>127000</xdr:colOff>
      <xdr:row>38</xdr:row>
      <xdr:rowOff>24126</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5481300" y="6465148"/>
          <a:ext cx="838200" cy="7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102748</xdr:rowOff>
    </xdr:from>
    <xdr:ext cx="469744" cy="259045"/>
    <xdr:sp macro="" textlink="">
      <xdr:nvSpPr>
        <xdr:cNvPr id="519" name="災害復旧事業費平均値テキスト">
          <a:extLst>
            <a:ext uri="{FF2B5EF4-FFF2-40B4-BE49-F238E27FC236}">
              <a16:creationId xmlns:a16="http://schemas.microsoft.com/office/drawing/2014/main" id="{00000000-0008-0000-0600-000007020000}"/>
            </a:ext>
          </a:extLst>
        </xdr:cNvPr>
        <xdr:cNvSpPr txBox="1"/>
      </xdr:nvSpPr>
      <xdr:spPr>
        <a:xfrm>
          <a:off x="16370300" y="6446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124321</xdr:rowOff>
    </xdr:from>
    <xdr:to>
      <xdr:col>85</xdr:col>
      <xdr:colOff>177800</xdr:colOff>
      <xdr:row>38</xdr:row>
      <xdr:rowOff>54471</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62687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22565</xdr:rowOff>
    </xdr:from>
    <xdr:to>
      <xdr:col>81</xdr:col>
      <xdr:colOff>50800</xdr:colOff>
      <xdr:row>38</xdr:row>
      <xdr:rowOff>24126</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4592300" y="6537665"/>
          <a:ext cx="8890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136666</xdr:rowOff>
    </xdr:from>
    <xdr:to>
      <xdr:col>81</xdr:col>
      <xdr:colOff>101600</xdr:colOff>
      <xdr:row>38</xdr:row>
      <xdr:rowOff>66816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5430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83343</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5246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22565</xdr:rowOff>
    </xdr:from>
    <xdr:to>
      <xdr:col>76</xdr:col>
      <xdr:colOff>114300</xdr:colOff>
      <xdr:row>38</xdr:row>
      <xdr:rowOff>23702</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3703300" y="6537665"/>
          <a:ext cx="889000" cy="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130797</xdr:rowOff>
    </xdr:from>
    <xdr:to>
      <xdr:col>76</xdr:col>
      <xdr:colOff>165100</xdr:colOff>
      <xdr:row>38</xdr:row>
      <xdr:rowOff>60947</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4541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77474</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4357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23634</xdr:rowOff>
    </xdr:from>
    <xdr:to>
      <xdr:col>71</xdr:col>
      <xdr:colOff>177800</xdr:colOff>
      <xdr:row>38</xdr:row>
      <xdr:rowOff>23702</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814300" y="653873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136866</xdr:rowOff>
    </xdr:from>
    <xdr:to>
      <xdr:col>72</xdr:col>
      <xdr:colOff>38100</xdr:colOff>
      <xdr:row>38</xdr:row>
      <xdr:rowOff>67016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3652500" y="648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83543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468428" y="6255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125876</xdr:rowOff>
    </xdr:from>
    <xdr:to>
      <xdr:col>67</xdr:col>
      <xdr:colOff>101600</xdr:colOff>
      <xdr:row>38</xdr:row>
      <xdr:rowOff>56026</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2763500" y="646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72553</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2579428" y="6244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70698</xdr:rowOff>
    </xdr:from>
    <xdr:to>
      <xdr:col>85</xdr:col>
      <xdr:colOff>177800</xdr:colOff>
      <xdr:row>38</xdr:row>
      <xdr:rowOff>848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6268700" y="641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30075</xdr:rowOff>
    </xdr:from>
    <xdr:ext cx="534377" cy="259045"/>
    <xdr:sp macro="" textlink="">
      <xdr:nvSpPr>
        <xdr:cNvPr id="538" name="災害復旧事業費該当値テキスト">
          <a:extLst>
            <a:ext uri="{FF2B5EF4-FFF2-40B4-BE49-F238E27FC236}">
              <a16:creationId xmlns:a16="http://schemas.microsoft.com/office/drawing/2014/main" id="{00000000-0008-0000-0600-00001A020000}"/>
            </a:ext>
          </a:extLst>
        </xdr:cNvPr>
        <xdr:cNvSpPr txBox="1"/>
      </xdr:nvSpPr>
      <xdr:spPr>
        <a:xfrm>
          <a:off x="16370300" y="620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144776</xdr:rowOff>
    </xdr:from>
    <xdr:to>
      <xdr:col>81</xdr:col>
      <xdr:colOff>101600</xdr:colOff>
      <xdr:row>38</xdr:row>
      <xdr:rowOff>74926</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5430500" y="648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66053</xdr:rowOff>
    </xdr:from>
    <xdr:ext cx="378565"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2017" y="6581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143215</xdr:rowOff>
    </xdr:from>
    <xdr:to>
      <xdr:col>76</xdr:col>
      <xdr:colOff>165100</xdr:colOff>
      <xdr:row>38</xdr:row>
      <xdr:rowOff>73365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4541500" y="648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64492</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4403017" y="65795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144353</xdr:rowOff>
    </xdr:from>
    <xdr:to>
      <xdr:col>72</xdr:col>
      <xdr:colOff>38100</xdr:colOff>
      <xdr:row>38</xdr:row>
      <xdr:rowOff>74502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3652500" y="64880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65629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3514017" y="6580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144284</xdr:rowOff>
    </xdr:from>
    <xdr:to>
      <xdr:col>67</xdr:col>
      <xdr:colOff>101600</xdr:colOff>
      <xdr:row>38</xdr:row>
      <xdr:rowOff>74434</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2763500" y="648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65561</xdr:rowOff>
    </xdr:from>
    <xdr:ext cx="378565"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5017" y="6580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92727</xdr:rowOff>
    </xdr:from>
    <xdr:ext cx="24878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97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44450</xdr:rowOff>
    </xdr:from>
    <xdr:to>
      <xdr:col>85</xdr:col>
      <xdr:colOff>126364</xdr:colOff>
      <xdr:row>59</xdr:row>
      <xdr:rowOff>44450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86377</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86377</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143527</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165100</xdr:rowOff>
    </xdr:from>
    <xdr:to>
      <xdr:col>81</xdr:col>
      <xdr:colOff>101600</xdr:colOff>
      <xdr:row>59</xdr:row>
      <xdr:rowOff>95250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107950</xdr:rowOff>
    </xdr:from>
    <xdr:to>
      <xdr:col>76</xdr:col>
      <xdr:colOff>165100</xdr:colOff>
      <xdr:row>56</xdr:row>
      <xdr:rowOff>38100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54627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931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31750</xdr:rowOff>
    </xdr:from>
    <xdr:to>
      <xdr:col>67</xdr:col>
      <xdr:colOff>101600</xdr:colOff>
      <xdr:row>51</xdr:row>
      <xdr:rowOff>133350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149877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29227</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111777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88071</xdr:rowOff>
    </xdr:from>
    <xdr:to>
      <xdr:col>85</xdr:col>
      <xdr:colOff>126364</xdr:colOff>
      <xdr:row>78</xdr:row>
      <xdr:rowOff>5609</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89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9436</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38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5609</xdr:rowOff>
    </xdr:from>
    <xdr:to>
      <xdr:col>86</xdr:col>
      <xdr:colOff>25400</xdr:colOff>
      <xdr:row>78</xdr:row>
      <xdr:rowOff>5609</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3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34748</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86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88071</xdr:rowOff>
    </xdr:from>
    <xdr:to>
      <xdr:col>86</xdr:col>
      <xdr:colOff>25400</xdr:colOff>
      <xdr:row>70</xdr:row>
      <xdr:rowOff>88071</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8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5426</xdr:rowOff>
    </xdr:from>
    <xdr:to>
      <xdr:col>85</xdr:col>
      <xdr:colOff>127000</xdr:colOff>
      <xdr:row>77</xdr:row>
      <xdr:rowOff>15101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5481300" y="13207076"/>
          <a:ext cx="838200" cy="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36876</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956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13999</xdr:rowOff>
    </xdr:from>
    <xdr:to>
      <xdr:col>85</xdr:col>
      <xdr:colOff>177800</xdr:colOff>
      <xdr:row>76</xdr:row>
      <xdr:rowOff>115599</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304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133607</xdr:rowOff>
    </xdr:from>
    <xdr:to>
      <xdr:col>81</xdr:col>
      <xdr:colOff>50800</xdr:colOff>
      <xdr:row>77</xdr:row>
      <xdr:rowOff>5426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4592300" y="13163807"/>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24606</xdr:rowOff>
    </xdr:from>
    <xdr:to>
      <xdr:col>81</xdr:col>
      <xdr:colOff>101600</xdr:colOff>
      <xdr:row>76</xdr:row>
      <xdr:rowOff>126206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3054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142733</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283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133607</xdr:rowOff>
    </xdr:from>
    <xdr:to>
      <xdr:col>76</xdr:col>
      <xdr:colOff>114300</xdr:colOff>
      <xdr:row>76</xdr:row>
      <xdr:rowOff>160468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3163807"/>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29225</xdr:rowOff>
    </xdr:from>
    <xdr:to>
      <xdr:col>76</xdr:col>
      <xdr:colOff>165100</xdr:colOff>
      <xdr:row>76</xdr:row>
      <xdr:rowOff>130825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3059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147351</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283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143608</xdr:rowOff>
    </xdr:from>
    <xdr:to>
      <xdr:col>71</xdr:col>
      <xdr:colOff>177800</xdr:colOff>
      <xdr:row>76</xdr:row>
      <xdr:rowOff>160468</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2814300" y="13173808"/>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34282</xdr:rowOff>
    </xdr:from>
    <xdr:to>
      <xdr:col>72</xdr:col>
      <xdr:colOff>38100</xdr:colOff>
      <xdr:row>76</xdr:row>
      <xdr:rowOff>135882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306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152409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283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5083</xdr:rowOff>
    </xdr:from>
    <xdr:to>
      <xdr:col>67</xdr:col>
      <xdr:colOff>101600</xdr:colOff>
      <xdr:row>76</xdr:row>
      <xdr:rowOff>106683</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30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123211</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281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135751</xdr:rowOff>
    </xdr:from>
    <xdr:to>
      <xdr:col>85</xdr:col>
      <xdr:colOff>177800</xdr:colOff>
      <xdr:row>77</xdr:row>
      <xdr:rowOff>65901</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316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114178</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3144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126076</xdr:rowOff>
    </xdr:from>
    <xdr:to>
      <xdr:col>81</xdr:col>
      <xdr:colOff>101600</xdr:colOff>
      <xdr:row>77</xdr:row>
      <xdr:rowOff>56226</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315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47353</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324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82807</xdr:rowOff>
    </xdr:from>
    <xdr:to>
      <xdr:col>76</xdr:col>
      <xdr:colOff>165100</xdr:colOff>
      <xdr:row>77</xdr:row>
      <xdr:rowOff>12957</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311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4084</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320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109668</xdr:rowOff>
    </xdr:from>
    <xdr:to>
      <xdr:col>72</xdr:col>
      <xdr:colOff>38100</xdr:colOff>
      <xdr:row>77</xdr:row>
      <xdr:rowOff>39818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313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30945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323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92808</xdr:rowOff>
    </xdr:from>
    <xdr:to>
      <xdr:col>67</xdr:col>
      <xdr:colOff>101600</xdr:colOff>
      <xdr:row>77</xdr:row>
      <xdr:rowOff>22958</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312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14085</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3215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152634</xdr:rowOff>
    </xdr:from>
    <xdr:to>
      <xdr:col>85</xdr:col>
      <xdr:colOff>126364</xdr:colOff>
      <xdr:row>98</xdr:row>
      <xdr:rowOff>139681</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754584"/>
          <a:ext cx="1269" cy="118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143508</xdr:rowOff>
    </xdr:from>
    <xdr:ext cx="249299"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456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139681</xdr:rowOff>
    </xdr:from>
    <xdr:to>
      <xdr:col>86</xdr:col>
      <xdr:colOff>25400</xdr:colOff>
      <xdr:row>98</xdr:row>
      <xdr:rowOff>139681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41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99311</xdr:rowOff>
    </xdr:from>
    <xdr:ext cx="599010"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52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152634</xdr:rowOff>
    </xdr:from>
    <xdr:to>
      <xdr:col>86</xdr:col>
      <xdr:colOff>25400</xdr:colOff>
      <xdr:row>91</xdr:row>
      <xdr:rowOff>152634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75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26310</xdr:rowOff>
    </xdr:from>
    <xdr:to>
      <xdr:col>85</xdr:col>
      <xdr:colOff>127000</xdr:colOff>
      <xdr:row>98</xdr:row>
      <xdr:rowOff>72180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5481300" y="16828410"/>
          <a:ext cx="838200" cy="4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163909</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794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14032</xdr:rowOff>
    </xdr:from>
    <xdr:to>
      <xdr:col>85</xdr:col>
      <xdr:colOff>177800</xdr:colOff>
      <xdr:row>98</xdr:row>
      <xdr:rowOff>115632</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8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72180</xdr:rowOff>
    </xdr:from>
    <xdr:to>
      <xdr:col>81</xdr:col>
      <xdr:colOff>50800</xdr:colOff>
      <xdr:row>98</xdr:row>
      <xdr:rowOff>89722</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874280"/>
          <a:ext cx="889000" cy="17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33348</xdr:rowOff>
    </xdr:from>
    <xdr:to>
      <xdr:col>81</xdr:col>
      <xdr:colOff>101600</xdr:colOff>
      <xdr:row>98</xdr:row>
      <xdr:rowOff>134948</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83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126075</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92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89722</xdr:rowOff>
    </xdr:from>
    <xdr:to>
      <xdr:col>76</xdr:col>
      <xdr:colOff>114300</xdr:colOff>
      <xdr:row>98</xdr:row>
      <xdr:rowOff>116804</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3703300" y="16891822"/>
          <a:ext cx="889000" cy="2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40075</xdr:rowOff>
    </xdr:from>
    <xdr:to>
      <xdr:col>76</xdr:col>
      <xdr:colOff>165100</xdr:colOff>
      <xdr:row>98</xdr:row>
      <xdr:rowOff>141675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842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132802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693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116804</xdr:rowOff>
    </xdr:from>
    <xdr:to>
      <xdr:col>71</xdr:col>
      <xdr:colOff>177800</xdr:colOff>
      <xdr:row>98</xdr:row>
      <xdr:rowOff>133068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918904"/>
          <a:ext cx="889000" cy="1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38663</xdr:rowOff>
    </xdr:from>
    <xdr:to>
      <xdr:col>72</xdr:col>
      <xdr:colOff>38100</xdr:colOff>
      <xdr:row>98</xdr:row>
      <xdr:rowOff>140263</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84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156790</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661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39063</xdr:rowOff>
    </xdr:from>
    <xdr:to>
      <xdr:col>67</xdr:col>
      <xdr:colOff>101600</xdr:colOff>
      <xdr:row>98</xdr:row>
      <xdr:rowOff>140663</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84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157190</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616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146960</xdr:rowOff>
    </xdr:from>
    <xdr:to>
      <xdr:col>85</xdr:col>
      <xdr:colOff>177800</xdr:colOff>
      <xdr:row>98</xdr:row>
      <xdr:rowOff>77110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77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106337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6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21380</xdr:rowOff>
    </xdr:from>
    <xdr:to>
      <xdr:col>81</xdr:col>
      <xdr:colOff>101600</xdr:colOff>
      <xdr:row>98</xdr:row>
      <xdr:rowOff>122980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82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139507</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598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38922</xdr:rowOff>
    </xdr:from>
    <xdr:to>
      <xdr:col>76</xdr:col>
      <xdr:colOff>165100</xdr:colOff>
      <xdr:row>98</xdr:row>
      <xdr:rowOff>140522</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84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157049</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25111" y="16616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66004</xdr:rowOff>
    </xdr:from>
    <xdr:to>
      <xdr:col>72</xdr:col>
      <xdr:colOff>38100</xdr:colOff>
      <xdr:row>98</xdr:row>
      <xdr:rowOff>167604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868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158731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960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82268</xdr:rowOff>
    </xdr:from>
    <xdr:to>
      <xdr:col>67</xdr:col>
      <xdr:colOff>101600</xdr:colOff>
      <xdr:row>99</xdr:row>
      <xdr:rowOff>12418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88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3545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9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67158</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382108"/>
          <a:ext cx="1269" cy="1348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13835</xdr:rowOff>
    </xdr:from>
    <xdr:ext cx="534377"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515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67158</xdr:rowOff>
    </xdr:from>
    <xdr:to>
      <xdr:col>116</xdr:col>
      <xdr:colOff>152400</xdr:colOff>
      <xdr:row>31</xdr:row>
      <xdr:rowOff>67158</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38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44221</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07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97299</xdr:rowOff>
    </xdr:from>
    <xdr:ext cx="469744"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440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74422</xdr:rowOff>
    </xdr:from>
    <xdr:to>
      <xdr:col>116</xdr:col>
      <xdr:colOff>114300</xdr:colOff>
      <xdr:row>39</xdr:row>
      <xdr:rowOff>4572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44221</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0434300" y="673077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35103</xdr:rowOff>
    </xdr:from>
    <xdr:to>
      <xdr:col>112</xdr:col>
      <xdr:colOff>38100</xdr:colOff>
      <xdr:row>38</xdr:row>
      <xdr:rowOff>136703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153230</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088428" y="6325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98120</xdr:rowOff>
    </xdr:from>
    <xdr:to>
      <xdr:col>107</xdr:col>
      <xdr:colOff>101600</xdr:colOff>
      <xdr:row>39</xdr:row>
      <xdr:rowOff>28270</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44797</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3884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140868</xdr:rowOff>
    </xdr:from>
    <xdr:to>
      <xdr:col>102</xdr:col>
      <xdr:colOff>165100</xdr:colOff>
      <xdr:row>39</xdr:row>
      <xdr:rowOff>71018</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65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87546</xdr:rowOff>
    </xdr:from>
    <xdr:ext cx="378565"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6017" y="64311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89053</xdr:rowOff>
    </xdr:from>
    <xdr:to>
      <xdr:col>98</xdr:col>
      <xdr:colOff>38100</xdr:colOff>
      <xdr:row>39</xdr:row>
      <xdr:rowOff>19203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604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35729</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7017" y="63793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164871</xdr:rowOff>
    </xdr:from>
    <xdr:to>
      <xdr:col>112</xdr:col>
      <xdr:colOff>38100</xdr:colOff>
      <xdr:row>39</xdr:row>
      <xdr:rowOff>95021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86148</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67234</xdr:rowOff>
    </xdr:from>
    <xdr:to>
      <xdr:col>116</xdr:col>
      <xdr:colOff>62864</xdr:colOff>
      <xdr:row>58</xdr:row>
      <xdr:rowOff>139700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639734"/>
          <a:ext cx="1269" cy="1444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13911</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1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67234</xdr:rowOff>
    </xdr:from>
    <xdr:to>
      <xdr:col>116</xdr:col>
      <xdr:colOff>152400</xdr:colOff>
      <xdr:row>50</xdr:row>
      <xdr:rowOff>67234</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639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59416</xdr:rowOff>
    </xdr:from>
    <xdr:to>
      <xdr:col>116</xdr:col>
      <xdr:colOff>63500</xdr:colOff>
      <xdr:row>58</xdr:row>
      <xdr:rowOff>65770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1323300" y="10003516"/>
          <a:ext cx="838200" cy="6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9227</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781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157800</xdr:rowOff>
    </xdr:from>
    <xdr:to>
      <xdr:col>116</xdr:col>
      <xdr:colOff>114300</xdr:colOff>
      <xdr:row>58</xdr:row>
      <xdr:rowOff>87950</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56352</xdr:rowOff>
    </xdr:from>
    <xdr:to>
      <xdr:col>111</xdr:col>
      <xdr:colOff>177800</xdr:colOff>
      <xdr:row>58</xdr:row>
      <xdr:rowOff>59416</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0434300" y="10000452"/>
          <a:ext cx="889000" cy="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146187</xdr:rowOff>
    </xdr:from>
    <xdr:to>
      <xdr:col>112</xdr:col>
      <xdr:colOff>38100</xdr:colOff>
      <xdr:row>58</xdr:row>
      <xdr:rowOff>76337</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92864</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96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56352</xdr:rowOff>
    </xdr:from>
    <xdr:to>
      <xdr:col>107</xdr:col>
      <xdr:colOff>50800</xdr:colOff>
      <xdr:row>58</xdr:row>
      <xdr:rowOff>73178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19545300" y="10000452"/>
          <a:ext cx="889000" cy="16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161000</xdr:rowOff>
    </xdr:from>
    <xdr:to>
      <xdr:col>107</xdr:col>
      <xdr:colOff>101600</xdr:colOff>
      <xdr:row>58</xdr:row>
      <xdr:rowOff>91150</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107677</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9708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73178</xdr:rowOff>
    </xdr:from>
    <xdr:to>
      <xdr:col>102</xdr:col>
      <xdr:colOff>114300</xdr:colOff>
      <xdr:row>58</xdr:row>
      <xdr:rowOff>79852</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10017278"/>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30196</xdr:rowOff>
    </xdr:from>
    <xdr:to>
      <xdr:col>102</xdr:col>
      <xdr:colOff>165100</xdr:colOff>
      <xdr:row>58</xdr:row>
      <xdr:rowOff>131796</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122923</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1006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8204</xdr:rowOff>
    </xdr:from>
    <xdr:to>
      <xdr:col>98</xdr:col>
      <xdr:colOff>38100</xdr:colOff>
      <xdr:row>58</xdr:row>
      <xdr:rowOff>109804</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126331</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14970</xdr:rowOff>
    </xdr:from>
    <xdr:to>
      <xdr:col>116</xdr:col>
      <xdr:colOff>114300</xdr:colOff>
      <xdr:row>58</xdr:row>
      <xdr:rowOff>116570</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136226</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908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8616</xdr:rowOff>
    </xdr:from>
    <xdr:to>
      <xdr:col>112</xdr:col>
      <xdr:colOff>38100</xdr:colOff>
      <xdr:row>58</xdr:row>
      <xdr:rowOff>110216</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9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101343</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10045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5552</xdr:rowOff>
    </xdr:from>
    <xdr:to>
      <xdr:col>107</xdr:col>
      <xdr:colOff>101600</xdr:colOff>
      <xdr:row>58</xdr:row>
      <xdr:rowOff>107152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94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98279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10042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22378</xdr:rowOff>
    </xdr:from>
    <xdr:to>
      <xdr:col>102</xdr:col>
      <xdr:colOff>165100</xdr:colOff>
      <xdr:row>58</xdr:row>
      <xdr:rowOff>123978</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96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140505</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10428" y="9741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29052</xdr:rowOff>
    </xdr:from>
    <xdr:to>
      <xdr:col>98</xdr:col>
      <xdr:colOff>38100</xdr:colOff>
      <xdr:row>58</xdr:row>
      <xdr:rowOff>130652</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9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121779</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10065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126956</xdr:rowOff>
    </xdr:from>
    <xdr:to>
      <xdr:col>116</xdr:col>
      <xdr:colOff>62864</xdr:colOff>
      <xdr:row>78</xdr:row>
      <xdr:rowOff>11531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1957006"/>
          <a:ext cx="1269" cy="1427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15358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11531</xdr:rowOff>
    </xdr:from>
    <xdr:to>
      <xdr:col>116</xdr:col>
      <xdr:colOff>152400</xdr:colOff>
      <xdr:row>78</xdr:row>
      <xdr:rowOff>11531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84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73633</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173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126956</xdr:rowOff>
    </xdr:from>
    <xdr:to>
      <xdr:col>116</xdr:col>
      <xdr:colOff>152400</xdr:colOff>
      <xdr:row>69</xdr:row>
      <xdr:rowOff>126956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195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62509</xdr:rowOff>
    </xdr:from>
    <xdr:to>
      <xdr:col>116</xdr:col>
      <xdr:colOff>63500</xdr:colOff>
      <xdr:row>77</xdr:row>
      <xdr:rowOff>160389</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64159"/>
          <a:ext cx="838200" cy="9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154068</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669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131191</xdr:rowOff>
    </xdr:from>
    <xdr:to>
      <xdr:col>116</xdr:col>
      <xdr:colOff>114300</xdr:colOff>
      <xdr:row>75</xdr:row>
      <xdr:rowOff>61341</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81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160389</xdr:rowOff>
    </xdr:from>
    <xdr:to>
      <xdr:col>111</xdr:col>
      <xdr:colOff>177800</xdr:colOff>
      <xdr:row>77</xdr:row>
      <xdr:rowOff>160731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62039"/>
          <a:ext cx="889000" cy="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124447</xdr:rowOff>
    </xdr:from>
    <xdr:to>
      <xdr:col>112</xdr:col>
      <xdr:colOff>38100</xdr:colOff>
      <xdr:row>75</xdr:row>
      <xdr:rowOff>54597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71124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5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160731</xdr:rowOff>
    </xdr:from>
    <xdr:to>
      <xdr:col>107</xdr:col>
      <xdr:colOff>50800</xdr:colOff>
      <xdr:row>78</xdr:row>
      <xdr:rowOff>13608</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19545300" y="13362381"/>
          <a:ext cx="889000" cy="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124047</xdr:rowOff>
    </xdr:from>
    <xdr:to>
      <xdr:col>107</xdr:col>
      <xdr:colOff>101600</xdr:colOff>
      <xdr:row>75</xdr:row>
      <xdr:rowOff>54197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8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70724</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5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62928</xdr:rowOff>
    </xdr:from>
    <xdr:to>
      <xdr:col>102</xdr:col>
      <xdr:colOff>114300</xdr:colOff>
      <xdr:row>78</xdr:row>
      <xdr:rowOff>13608</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8656300" y="13264578"/>
          <a:ext cx="889000" cy="122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134810</xdr:rowOff>
    </xdr:from>
    <xdr:to>
      <xdr:col>102</xdr:col>
      <xdr:colOff>165100</xdr:colOff>
      <xdr:row>75</xdr:row>
      <xdr:rowOff>64960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82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81487</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597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145841</xdr:rowOff>
    </xdr:from>
    <xdr:to>
      <xdr:col>98</xdr:col>
      <xdr:colOff>38100</xdr:colOff>
      <xdr:row>75</xdr:row>
      <xdr:rowOff>75991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83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92518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60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11709</xdr:rowOff>
    </xdr:from>
    <xdr:to>
      <xdr:col>116</xdr:col>
      <xdr:colOff>114300</xdr:colOff>
      <xdr:row>77</xdr:row>
      <xdr:rowOff>113309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13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98086</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12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109589</xdr:rowOff>
    </xdr:from>
    <xdr:to>
      <xdr:col>112</xdr:col>
      <xdr:colOff>38100</xdr:colOff>
      <xdr:row>78</xdr:row>
      <xdr:rowOff>39739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31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30866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3403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109931</xdr:rowOff>
    </xdr:from>
    <xdr:to>
      <xdr:col>107</xdr:col>
      <xdr:colOff>101600</xdr:colOff>
      <xdr:row>78</xdr:row>
      <xdr:rowOff>40081</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311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31208</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404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134258</xdr:rowOff>
    </xdr:from>
    <xdr:to>
      <xdr:col>102</xdr:col>
      <xdr:colOff>165100</xdr:colOff>
      <xdr:row>78</xdr:row>
      <xdr:rowOff>64408</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33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55535</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342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12128</xdr:rowOff>
    </xdr:from>
    <xdr:to>
      <xdr:col>98</xdr:col>
      <xdr:colOff>38100</xdr:colOff>
      <xdr:row>77</xdr:row>
      <xdr:rowOff>113728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13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104855</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0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義務的経費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人件費については、職員給、地方公務員共済組合等負担金が増加したこと等により増加。扶助費については、障害児通所給付費、地域型保育施設給付費等の増により増加。</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投資的経費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普通建設事業費のうち新規整備については、合宿所整備、放課後児童クラブ整備の終了により減少。更新整備については、小学校のエアコン設置工事及び中学校校舎の大規模改造工事（老朽・トイレ）の終了に伴い減少。</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その他の経費</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物件費については、ふるさと納税に伴うシステム利用料や返礼品の減等により減少。</a:t>
          </a:r>
        </a:p>
        <a:p>
          <a:r>
            <a:rPr kumimoji="1" lang="ja-JP" altLang="en-US" sz="1300">
              <a:latin typeface="ＭＳ Ｐゴシック" panose="020B0600070205080204" pitchFamily="50" charset="-128"/>
              <a:ea typeface="ＭＳ Ｐゴシック" panose="020B0600070205080204" pitchFamily="50" charset="-128"/>
            </a:rPr>
            <a:t>　　　　　　　　　　 積立金については、地方創生拠点整備基金への積立金により増加。</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佐賀県基山町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17,414
17,209
22.15
8,340,255
7,959,945
151,638
3,974,034
6,132,943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168765</xdr:rowOff>
    </xdr:from>
    <xdr:to>
      <xdr:col>24</xdr:col>
      <xdr:colOff>62865</xdr:colOff>
      <xdr:row>38</xdr:row>
      <xdr:rowOff>131535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40815"/>
          <a:ext cx="1270" cy="150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135362</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5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131535</xdr:rowOff>
    </xdr:from>
    <xdr:to>
      <xdr:col>24</xdr:col>
      <xdr:colOff>152400</xdr:colOff>
      <xdr:row>38</xdr:row>
      <xdr:rowOff>131535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4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115442</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1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168765</xdr:rowOff>
    </xdr:from>
    <xdr:to>
      <xdr:col>24</xdr:col>
      <xdr:colOff>152400</xdr:colOff>
      <xdr:row>29</xdr:row>
      <xdr:rowOff>168765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40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15276</xdr:rowOff>
    </xdr:from>
    <xdr:to>
      <xdr:col>24</xdr:col>
      <xdr:colOff>63500</xdr:colOff>
      <xdr:row>34</xdr:row>
      <xdr:rowOff>105410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44576"/>
          <a:ext cx="8382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46136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03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23259</xdr:rowOff>
    </xdr:from>
    <xdr:to>
      <xdr:col>24</xdr:col>
      <xdr:colOff>114300</xdr:colOff>
      <xdr:row>34</xdr:row>
      <xdr:rowOff>124859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15276</xdr:rowOff>
    </xdr:from>
    <xdr:to>
      <xdr:col>19</xdr:col>
      <xdr:colOff>177800</xdr:colOff>
      <xdr:row>34</xdr:row>
      <xdr:rowOff>79937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44576"/>
          <a:ext cx="889000" cy="64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4971</xdr:rowOff>
    </xdr:from>
    <xdr:to>
      <xdr:col>20</xdr:col>
      <xdr:colOff>38100</xdr:colOff>
      <xdr:row>34</xdr:row>
      <xdr:rowOff>106571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97698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168438</xdr:rowOff>
    </xdr:from>
    <xdr:to>
      <xdr:col>15</xdr:col>
      <xdr:colOff>50800</xdr:colOff>
      <xdr:row>34</xdr:row>
      <xdr:rowOff>79937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826288"/>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10196</xdr:rowOff>
    </xdr:from>
    <xdr:to>
      <xdr:col>15</xdr:col>
      <xdr:colOff>101600</xdr:colOff>
      <xdr:row>34</xdr:row>
      <xdr:rowOff>111796</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128323</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1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168438</xdr:rowOff>
    </xdr:from>
    <xdr:to>
      <xdr:col>10</xdr:col>
      <xdr:colOff>114300</xdr:colOff>
      <xdr:row>35</xdr:row>
      <xdr:rowOff>3846</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82628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17707</xdr:rowOff>
    </xdr:from>
    <xdr:to>
      <xdr:col>10</xdr:col>
      <xdr:colOff>165100</xdr:colOff>
      <xdr:row>33</xdr:row>
      <xdr:rowOff>119307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135834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106861</xdr:rowOff>
    </xdr:from>
    <xdr:to>
      <xdr:col>6</xdr:col>
      <xdr:colOff>38100</xdr:colOff>
      <xdr:row>34</xdr:row>
      <xdr:rowOff>37011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53538</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54610</xdr:rowOff>
    </xdr:from>
    <xdr:to>
      <xdr:col>24</xdr:col>
      <xdr:colOff>114300</xdr:colOff>
      <xdr:row>34</xdr:row>
      <xdr:rowOff>156210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8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33037</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86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135926</xdr:rowOff>
    </xdr:from>
    <xdr:to>
      <xdr:col>20</xdr:col>
      <xdr:colOff>38100</xdr:colOff>
      <xdr:row>34</xdr:row>
      <xdr:rowOff>66076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9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82603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69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29137</xdr:rowOff>
    </xdr:from>
    <xdr:to>
      <xdr:col>15</xdr:col>
      <xdr:colOff>101600</xdr:colOff>
      <xdr:row>34</xdr:row>
      <xdr:rowOff>130737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5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121864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95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117638</xdr:rowOff>
    </xdr:from>
    <xdr:to>
      <xdr:col>10</xdr:col>
      <xdr:colOff>165100</xdr:colOff>
      <xdr:row>34</xdr:row>
      <xdr:rowOff>47788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775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38915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86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124496</xdr:rowOff>
    </xdr:from>
    <xdr:to>
      <xdr:col>6</xdr:col>
      <xdr:colOff>38100</xdr:colOff>
      <xdr:row>35</xdr:row>
      <xdr:rowOff>54646</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5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45773</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04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20604</xdr:rowOff>
    </xdr:from>
    <xdr:to>
      <xdr:col>24</xdr:col>
      <xdr:colOff>62865</xdr:colOff>
      <xdr:row>58</xdr:row>
      <xdr:rowOff>170486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593104"/>
          <a:ext cx="1270" cy="15214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2863</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18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170486</xdr:rowOff>
    </xdr:from>
    <xdr:to>
      <xdr:col>24</xdr:col>
      <xdr:colOff>152400</xdr:colOff>
      <xdr:row>58</xdr:row>
      <xdr:rowOff>170486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1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138731</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3683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1,233,776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20604</xdr:rowOff>
    </xdr:from>
    <xdr:to>
      <xdr:col>24</xdr:col>
      <xdr:colOff>152400</xdr:colOff>
      <xdr:row>50</xdr:row>
      <xdr:rowOff>20604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5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63985</xdr:rowOff>
    </xdr:from>
    <xdr:to>
      <xdr:col>24</xdr:col>
      <xdr:colOff>63500</xdr:colOff>
      <xdr:row>58</xdr:row>
      <xdr:rowOff>64713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10008085"/>
          <a:ext cx="838200" cy="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4915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9490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26488</xdr:rowOff>
    </xdr:from>
    <xdr:to>
      <xdr:col>24</xdr:col>
      <xdr:colOff>114300</xdr:colOff>
      <xdr:row>58</xdr:row>
      <xdr:rowOff>128088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70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64713</xdr:rowOff>
    </xdr:from>
    <xdr:to>
      <xdr:col>19</xdr:col>
      <xdr:colOff>177800</xdr:colOff>
      <xdr:row>58</xdr:row>
      <xdr:rowOff>101319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08813"/>
          <a:ext cx="889000" cy="36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60120</xdr:rowOff>
    </xdr:from>
    <xdr:to>
      <xdr:col>20</xdr:col>
      <xdr:colOff>38100</xdr:colOff>
      <xdr:row>58</xdr:row>
      <xdr:rowOff>161720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1000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152847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1009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101319</xdr:rowOff>
    </xdr:from>
    <xdr:to>
      <xdr:col>15</xdr:col>
      <xdr:colOff>50800</xdr:colOff>
      <xdr:row>58</xdr:row>
      <xdr:rowOff>133324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45419"/>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61857</xdr:rowOff>
    </xdr:from>
    <xdr:to>
      <xdr:col>15</xdr:col>
      <xdr:colOff>101600</xdr:colOff>
      <xdr:row>58</xdr:row>
      <xdr:rowOff>163457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1000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154584</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1009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133324</xdr:rowOff>
    </xdr:from>
    <xdr:to>
      <xdr:col>10</xdr:col>
      <xdr:colOff>114300</xdr:colOff>
      <xdr:row>58</xdr:row>
      <xdr:rowOff>162340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10077424"/>
          <a:ext cx="889000" cy="29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63989</xdr:rowOff>
    </xdr:from>
    <xdr:to>
      <xdr:col>10</xdr:col>
      <xdr:colOff>165100</xdr:colOff>
      <xdr:row>58</xdr:row>
      <xdr:rowOff>165589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10008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10666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7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64681</xdr:rowOff>
    </xdr:from>
    <xdr:to>
      <xdr:col>6</xdr:col>
      <xdr:colOff>38100</xdr:colOff>
      <xdr:row>58</xdr:row>
      <xdr:rowOff>166281</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10008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11358</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8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13185</xdr:rowOff>
    </xdr:from>
    <xdr:to>
      <xdr:col>24</xdr:col>
      <xdr:colOff>114300</xdr:colOff>
      <xdr:row>58</xdr:row>
      <xdr:rowOff>114785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5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144012</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74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13913</xdr:rowOff>
    </xdr:from>
    <xdr:to>
      <xdr:col>20</xdr:col>
      <xdr:colOff>38100</xdr:colOff>
      <xdr:row>58</xdr:row>
      <xdr:rowOff>115513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5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132040</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973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50519</xdr:rowOff>
    </xdr:from>
    <xdr:to>
      <xdr:col>15</xdr:col>
      <xdr:colOff>101600</xdr:colOff>
      <xdr:row>58</xdr:row>
      <xdr:rowOff>152119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9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168646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9769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82524</xdr:rowOff>
    </xdr:from>
    <xdr:to>
      <xdr:col>10</xdr:col>
      <xdr:colOff>165100</xdr:colOff>
      <xdr:row>59</xdr:row>
      <xdr:rowOff>12674</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3801</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1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111540</xdr:rowOff>
    </xdr:from>
    <xdr:to>
      <xdr:col>6</xdr:col>
      <xdr:colOff>38100</xdr:colOff>
      <xdr:row>59</xdr:row>
      <xdr:rowOff>41690</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5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32817</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14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27969</xdr:rowOff>
    </xdr:from>
    <xdr:to>
      <xdr:col>24</xdr:col>
      <xdr:colOff>62865</xdr:colOff>
      <xdr:row>79</xdr:row>
      <xdr:rowOff>22428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200919"/>
          <a:ext cx="1270" cy="136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26255</xdr:rowOff>
    </xdr:from>
    <xdr:ext cx="534377"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57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22428</xdr:rowOff>
    </xdr:from>
    <xdr:to>
      <xdr:col>24</xdr:col>
      <xdr:colOff>152400</xdr:colOff>
      <xdr:row>79</xdr:row>
      <xdr:rowOff>22428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566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146096</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76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27969</xdr:rowOff>
    </xdr:from>
    <xdr:to>
      <xdr:col>24</xdr:col>
      <xdr:colOff>152400</xdr:colOff>
      <xdr:row>71</xdr:row>
      <xdr:rowOff>27969</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200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121107</xdr:rowOff>
    </xdr:from>
    <xdr:to>
      <xdr:col>24</xdr:col>
      <xdr:colOff>63500</xdr:colOff>
      <xdr:row>77</xdr:row>
      <xdr:rowOff>2997</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2979857"/>
          <a:ext cx="838200" cy="2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126185</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9849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147758</xdr:rowOff>
    </xdr:from>
    <xdr:to>
      <xdr:col>24</xdr:col>
      <xdr:colOff>114300</xdr:colOff>
      <xdr:row>76</xdr:row>
      <xdr:rowOff>77908</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2997</xdr:rowOff>
    </xdr:from>
    <xdr:to>
      <xdr:col>19</xdr:col>
      <xdr:colOff>177800</xdr:colOff>
      <xdr:row>78</xdr:row>
      <xdr:rowOff>82147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204647"/>
          <a:ext cx="889000" cy="25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168659</xdr:rowOff>
    </xdr:from>
    <xdr:to>
      <xdr:col>20</xdr:col>
      <xdr:colOff>38100</xdr:colOff>
      <xdr:row>76</xdr:row>
      <xdr:rowOff>98809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115336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02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82017</xdr:rowOff>
    </xdr:from>
    <xdr:to>
      <xdr:col>15</xdr:col>
      <xdr:colOff>50800</xdr:colOff>
      <xdr:row>78</xdr:row>
      <xdr:rowOff>82147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3455117"/>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10272</xdr:rowOff>
    </xdr:from>
    <xdr:to>
      <xdr:col>15</xdr:col>
      <xdr:colOff>101600</xdr:colOff>
      <xdr:row>76</xdr:row>
      <xdr:rowOff>111872</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128399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82017</xdr:rowOff>
    </xdr:from>
    <xdr:to>
      <xdr:col>10</xdr:col>
      <xdr:colOff>114300</xdr:colOff>
      <xdr:row>78</xdr:row>
      <xdr:rowOff>97932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455117"/>
          <a:ext cx="889000" cy="15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113371</xdr:rowOff>
    </xdr:from>
    <xdr:to>
      <xdr:col>10</xdr:col>
      <xdr:colOff>165100</xdr:colOff>
      <xdr:row>77</xdr:row>
      <xdr:rowOff>43521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43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60048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18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63351</xdr:rowOff>
    </xdr:from>
    <xdr:to>
      <xdr:col>6</xdr:col>
      <xdr:colOff>38100</xdr:colOff>
      <xdr:row>76</xdr:row>
      <xdr:rowOff>164951</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09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10028</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868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70307</xdr:rowOff>
    </xdr:from>
    <xdr:to>
      <xdr:col>24</xdr:col>
      <xdr:colOff>114300</xdr:colOff>
      <xdr:row>76</xdr:row>
      <xdr:rowOff>457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929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93184</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780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123647</xdr:rowOff>
    </xdr:from>
    <xdr:to>
      <xdr:col>20</xdr:col>
      <xdr:colOff>38100</xdr:colOff>
      <xdr:row>77</xdr:row>
      <xdr:rowOff>53797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153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44924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24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31347</xdr:rowOff>
    </xdr:from>
    <xdr:to>
      <xdr:col>15</xdr:col>
      <xdr:colOff>101600</xdr:colOff>
      <xdr:row>78</xdr:row>
      <xdr:rowOff>132947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40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124074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497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31217</xdr:rowOff>
    </xdr:from>
    <xdr:to>
      <xdr:col>10</xdr:col>
      <xdr:colOff>165100</xdr:colOff>
      <xdr:row>78</xdr:row>
      <xdr:rowOff>132817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404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123944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97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47132</xdr:rowOff>
    </xdr:from>
    <xdr:to>
      <xdr:col>6</xdr:col>
      <xdr:colOff>38100</xdr:colOff>
      <xdr:row>78</xdr:row>
      <xdr:rowOff>148732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42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139859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5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45679</xdr:rowOff>
    </xdr:from>
    <xdr:to>
      <xdr:col>24</xdr:col>
      <xdr:colOff>62865</xdr:colOff>
      <xdr:row>99</xdr:row>
      <xdr:rowOff>91858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4633595" y="15647629"/>
          <a:ext cx="1270" cy="1417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95685</xdr:rowOff>
    </xdr:from>
    <xdr:ext cx="534377" cy="259045"/>
    <xdr:sp macro="" textlink="">
      <xdr:nvSpPr>
        <xdr:cNvPr id="236" name="衛生費最小値テキスト">
          <a:extLst>
            <a:ext uri="{FF2B5EF4-FFF2-40B4-BE49-F238E27FC236}">
              <a16:creationId xmlns:a16="http://schemas.microsoft.com/office/drawing/2014/main" id="{00000000-0008-0000-0700-0000EC000000}"/>
            </a:ext>
          </a:extLst>
        </xdr:cNvPr>
        <xdr:cNvSpPr txBox="1"/>
      </xdr:nvSpPr>
      <xdr:spPr>
        <a:xfrm>
          <a:off x="4686300" y="1706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91858</xdr:rowOff>
    </xdr:from>
    <xdr:to>
      <xdr:col>24</xdr:col>
      <xdr:colOff>152400</xdr:colOff>
      <xdr:row>99</xdr:row>
      <xdr:rowOff>91858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7065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163806</xdr:rowOff>
    </xdr:from>
    <xdr:ext cx="599010" cy="259045"/>
    <xdr:sp macro="" textlink="">
      <xdr:nvSpPr>
        <xdr:cNvPr id="238" name="衛生費最大値テキスト">
          <a:extLst>
            <a:ext uri="{FF2B5EF4-FFF2-40B4-BE49-F238E27FC236}">
              <a16:creationId xmlns:a16="http://schemas.microsoft.com/office/drawing/2014/main" id="{00000000-0008-0000-0700-0000EE000000}"/>
            </a:ext>
          </a:extLst>
        </xdr:cNvPr>
        <xdr:cNvSpPr txBox="1"/>
      </xdr:nvSpPr>
      <xdr:spPr>
        <a:xfrm>
          <a:off x="4686300" y="1542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107,258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45679</xdr:rowOff>
    </xdr:from>
    <xdr:to>
      <xdr:col>24</xdr:col>
      <xdr:colOff>152400</xdr:colOff>
      <xdr:row>91</xdr:row>
      <xdr:rowOff>45679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4546600" y="1564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152600</xdr:rowOff>
    </xdr:from>
    <xdr:to>
      <xdr:col>24</xdr:col>
      <xdr:colOff>63500</xdr:colOff>
      <xdr:row>97</xdr:row>
      <xdr:rowOff>166691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3797300" y="16783250"/>
          <a:ext cx="838200" cy="1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118373</xdr:rowOff>
    </xdr:from>
    <xdr:ext cx="534377" cy="259045"/>
    <xdr:sp macro="" textlink="">
      <xdr:nvSpPr>
        <xdr:cNvPr id="241" name="衛生費平均値テキスト">
          <a:extLst>
            <a:ext uri="{FF2B5EF4-FFF2-40B4-BE49-F238E27FC236}">
              <a16:creationId xmlns:a16="http://schemas.microsoft.com/office/drawing/2014/main" id="{00000000-0008-0000-0700-0000F1000000}"/>
            </a:ext>
          </a:extLst>
        </xdr:cNvPr>
        <xdr:cNvSpPr txBox="1"/>
      </xdr:nvSpPr>
      <xdr:spPr>
        <a:xfrm>
          <a:off x="4686300" y="164061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95496</xdr:rowOff>
    </xdr:from>
    <xdr:to>
      <xdr:col>24</xdr:col>
      <xdr:colOff>114300</xdr:colOff>
      <xdr:row>97</xdr:row>
      <xdr:rowOff>25646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4584700" y="165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166691</xdr:rowOff>
    </xdr:from>
    <xdr:to>
      <xdr:col>19</xdr:col>
      <xdr:colOff>177800</xdr:colOff>
      <xdr:row>98</xdr:row>
      <xdr:rowOff>1429</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2908300" y="16797341"/>
          <a:ext cx="889000" cy="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107612</xdr:rowOff>
    </xdr:from>
    <xdr:to>
      <xdr:col>20</xdr:col>
      <xdr:colOff>38100</xdr:colOff>
      <xdr:row>97</xdr:row>
      <xdr:rowOff>37762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3746500" y="1656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54289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3530111" y="1634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154298</xdr:rowOff>
    </xdr:from>
    <xdr:to>
      <xdr:col>15</xdr:col>
      <xdr:colOff>50800</xdr:colOff>
      <xdr:row>98</xdr:row>
      <xdr:rowOff>1429</xdr:rowOff>
    </xdr:to>
    <xdr:cxnSp macro="">
      <xdr:nvCxnSpPr>
        <xdr:cNvPr id="246" name="直線コネクタ 245">
          <a:extLst>
            <a:ext uri="{FF2B5EF4-FFF2-40B4-BE49-F238E27FC236}">
              <a16:creationId xmlns:a16="http://schemas.microsoft.com/office/drawing/2014/main" id="{00000000-0008-0000-0700-0000F6000000}"/>
            </a:ext>
          </a:extLst>
        </xdr:cNvPr>
        <xdr:cNvCxnSpPr/>
      </xdr:nvCxnSpPr>
      <xdr:spPr>
        <a:xfrm>
          <a:off x="2019300" y="16784948"/>
          <a:ext cx="889000" cy="1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88230</xdr:rowOff>
    </xdr:from>
    <xdr:to>
      <xdr:col>15</xdr:col>
      <xdr:colOff>101600</xdr:colOff>
      <xdr:row>97</xdr:row>
      <xdr:rowOff>18380</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2857500" y="1654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34907</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641111" y="1632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134214</xdr:rowOff>
    </xdr:from>
    <xdr:to>
      <xdr:col>10</xdr:col>
      <xdr:colOff>114300</xdr:colOff>
      <xdr:row>97</xdr:row>
      <xdr:rowOff>154298</xdr:rowOff>
    </xdr:to>
    <xdr:cxnSp macro="">
      <xdr:nvCxnSpPr>
        <xdr:cNvPr id="249" name="直線コネクタ 248">
          <a:extLst>
            <a:ext uri="{FF2B5EF4-FFF2-40B4-BE49-F238E27FC236}">
              <a16:creationId xmlns:a16="http://schemas.microsoft.com/office/drawing/2014/main" id="{00000000-0008-0000-0700-0000F9000000}"/>
            </a:ext>
          </a:extLst>
        </xdr:cNvPr>
        <xdr:cNvCxnSpPr/>
      </xdr:nvCxnSpPr>
      <xdr:spPr>
        <a:xfrm>
          <a:off x="1130300" y="16764864"/>
          <a:ext cx="889000" cy="20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7322</xdr:rowOff>
    </xdr:from>
    <xdr:to>
      <xdr:col>10</xdr:col>
      <xdr:colOff>165100</xdr:colOff>
      <xdr:row>97</xdr:row>
      <xdr:rowOff>108922</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968500" y="1663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125449</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752111" y="16413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39457</xdr:rowOff>
    </xdr:from>
    <xdr:to>
      <xdr:col>6</xdr:col>
      <xdr:colOff>38100</xdr:colOff>
      <xdr:row>97</xdr:row>
      <xdr:rowOff>141057</xdr:rowOff>
    </xdr:to>
    <xdr:sp macro="" textlink="">
      <xdr:nvSpPr>
        <xdr:cNvPr id="252" name="フローチャート: 判断 251">
          <a:extLst>
            <a:ext uri="{FF2B5EF4-FFF2-40B4-BE49-F238E27FC236}">
              <a16:creationId xmlns:a16="http://schemas.microsoft.com/office/drawing/2014/main" id="{00000000-0008-0000-0700-0000FC000000}"/>
            </a:ext>
          </a:extLst>
        </xdr:cNvPr>
        <xdr:cNvSpPr/>
      </xdr:nvSpPr>
      <xdr:spPr>
        <a:xfrm>
          <a:off x="1079500" y="1667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157584</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863111" y="1644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101800</xdr:rowOff>
    </xdr:from>
    <xdr:to>
      <xdr:col>24</xdr:col>
      <xdr:colOff>114300</xdr:colOff>
      <xdr:row>98</xdr:row>
      <xdr:rowOff>31950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4584700" y="167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80227</xdr:rowOff>
    </xdr:from>
    <xdr:ext cx="534377" cy="259045"/>
    <xdr:sp macro="" textlink="">
      <xdr:nvSpPr>
        <xdr:cNvPr id="260" name="衛生費該当値テキスト">
          <a:extLst>
            <a:ext uri="{FF2B5EF4-FFF2-40B4-BE49-F238E27FC236}">
              <a16:creationId xmlns:a16="http://schemas.microsoft.com/office/drawing/2014/main" id="{00000000-0008-0000-0700-000004010000}"/>
            </a:ext>
          </a:extLst>
        </xdr:cNvPr>
        <xdr:cNvSpPr txBox="1"/>
      </xdr:nvSpPr>
      <xdr:spPr>
        <a:xfrm>
          <a:off x="4686300" y="1671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115891</xdr:rowOff>
    </xdr:from>
    <xdr:to>
      <xdr:col>20</xdr:col>
      <xdr:colOff>38100</xdr:colOff>
      <xdr:row>98</xdr:row>
      <xdr:rowOff>46041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3746500" y="1674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37168</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3530111" y="1683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122079</xdr:rowOff>
    </xdr:from>
    <xdr:to>
      <xdr:col>15</xdr:col>
      <xdr:colOff>101600</xdr:colOff>
      <xdr:row>98</xdr:row>
      <xdr:rowOff>52229</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2857500" y="16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43356</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2641111" y="16845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103498</xdr:rowOff>
    </xdr:from>
    <xdr:to>
      <xdr:col>10</xdr:col>
      <xdr:colOff>165100</xdr:colOff>
      <xdr:row>98</xdr:row>
      <xdr:rowOff>33648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968500" y="1673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24775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1752111" y="1682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83414</xdr:rowOff>
    </xdr:from>
    <xdr:to>
      <xdr:col>6</xdr:col>
      <xdr:colOff>38100</xdr:colOff>
      <xdr:row>98</xdr:row>
      <xdr:rowOff>13564</xdr:rowOff>
    </xdr:to>
    <xdr:sp macro="" textlink="">
      <xdr:nvSpPr>
        <xdr:cNvPr id="267" name="楕円 266">
          <a:extLst>
            <a:ext uri="{FF2B5EF4-FFF2-40B4-BE49-F238E27FC236}">
              <a16:creationId xmlns:a16="http://schemas.microsoft.com/office/drawing/2014/main" id="{00000000-0008-0000-0700-00000B010000}"/>
            </a:ext>
          </a:extLst>
        </xdr:cNvPr>
        <xdr:cNvSpPr/>
      </xdr:nvSpPr>
      <xdr:spPr>
        <a:xfrm>
          <a:off x="1079500" y="1671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4691</xdr:rowOff>
    </xdr:from>
    <xdr:ext cx="534377"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863111" y="1680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3" name="労働費グラフ枠">
          <a:extLst>
            <a:ext uri="{FF2B5EF4-FFF2-40B4-BE49-F238E27FC236}">
              <a16:creationId xmlns:a16="http://schemas.microsoft.com/office/drawing/2014/main" id="{00000000-0008-0000-0700-00002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21481</xdr:rowOff>
    </xdr:from>
    <xdr:to>
      <xdr:col>54</xdr:col>
      <xdr:colOff>189865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10475595" y="5164981"/>
          <a:ext cx="1270" cy="162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5" name="労働費最小値テキスト">
          <a:extLst>
            <a:ext uri="{FF2B5EF4-FFF2-40B4-BE49-F238E27FC236}">
              <a16:creationId xmlns:a16="http://schemas.microsoft.com/office/drawing/2014/main" id="{00000000-0008-0000-0700-000027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139608</xdr:rowOff>
    </xdr:from>
    <xdr:ext cx="469744" cy="259045"/>
    <xdr:sp macro="" textlink="">
      <xdr:nvSpPr>
        <xdr:cNvPr id="297" name="労働費最大値テキスト">
          <a:extLst>
            <a:ext uri="{FF2B5EF4-FFF2-40B4-BE49-F238E27FC236}">
              <a16:creationId xmlns:a16="http://schemas.microsoft.com/office/drawing/2014/main" id="{00000000-0008-0000-0700-000029010000}"/>
            </a:ext>
          </a:extLst>
        </xdr:cNvPr>
        <xdr:cNvSpPr txBox="1"/>
      </xdr:nvSpPr>
      <xdr:spPr>
        <a:xfrm>
          <a:off x="10528300" y="4940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21481</xdr:rowOff>
    </xdr:from>
    <xdr:to>
      <xdr:col>55</xdr:col>
      <xdr:colOff>88900</xdr:colOff>
      <xdr:row>30</xdr:row>
      <xdr:rowOff>21481</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10388600" y="5164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60996</xdr:rowOff>
    </xdr:from>
    <xdr:to>
      <xdr:col>55</xdr:col>
      <xdr:colOff>0</xdr:colOff>
      <xdr:row>38</xdr:row>
      <xdr:rowOff>67854</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9639300" y="6576096"/>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46100</xdr:rowOff>
    </xdr:from>
    <xdr:ext cx="378565" cy="259045"/>
    <xdr:sp macro="" textlink="">
      <xdr:nvSpPr>
        <xdr:cNvPr id="300" name="労働費平均値テキスト">
          <a:extLst>
            <a:ext uri="{FF2B5EF4-FFF2-40B4-BE49-F238E27FC236}">
              <a16:creationId xmlns:a16="http://schemas.microsoft.com/office/drawing/2014/main" id="{00000000-0008-0000-0700-00002C010000}"/>
            </a:ext>
          </a:extLst>
        </xdr:cNvPr>
        <xdr:cNvSpPr txBox="1"/>
      </xdr:nvSpPr>
      <xdr:spPr>
        <a:xfrm>
          <a:off x="10528300" y="656120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67673</xdr:rowOff>
    </xdr:from>
    <xdr:to>
      <xdr:col>55</xdr:col>
      <xdr:colOff>50800</xdr:colOff>
      <xdr:row>38</xdr:row>
      <xdr:rowOff>169273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10426700" y="658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67854</xdr:rowOff>
    </xdr:from>
    <xdr:to>
      <xdr:col>50</xdr:col>
      <xdr:colOff>114300</xdr:colOff>
      <xdr:row>38</xdr:row>
      <xdr:rowOff>109655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8750300" y="6582954"/>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58855</xdr:rowOff>
    </xdr:from>
    <xdr:to>
      <xdr:col>50</xdr:col>
      <xdr:colOff>165100</xdr:colOff>
      <xdr:row>38</xdr:row>
      <xdr:rowOff>160455</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9588500" y="657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151582</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50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109655</xdr:rowOff>
    </xdr:from>
    <xdr:to>
      <xdr:col>45</xdr:col>
      <xdr:colOff>177800</xdr:colOff>
      <xdr:row>38</xdr:row>
      <xdr:rowOff>132515</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7861300" y="662475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51018</xdr:rowOff>
    </xdr:from>
    <xdr:to>
      <xdr:col>46</xdr:col>
      <xdr:colOff>38100</xdr:colOff>
      <xdr:row>38</xdr:row>
      <xdr:rowOff>152618</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8699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169145</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61017" y="6341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101818</xdr:rowOff>
    </xdr:from>
    <xdr:to>
      <xdr:col>41</xdr:col>
      <xdr:colOff>50800</xdr:colOff>
      <xdr:row>38</xdr:row>
      <xdr:rowOff>132515</xdr:rowOff>
    </xdr:to>
    <xdr:cxnSp macro="">
      <xdr:nvCxnSpPr>
        <xdr:cNvPr id="308" name="直線コネクタ 307">
          <a:extLst>
            <a:ext uri="{FF2B5EF4-FFF2-40B4-BE49-F238E27FC236}">
              <a16:creationId xmlns:a16="http://schemas.microsoft.com/office/drawing/2014/main" id="{00000000-0008-0000-0700-000034010000}"/>
            </a:ext>
          </a:extLst>
        </xdr:cNvPr>
        <xdr:cNvCxnSpPr/>
      </xdr:nvCxnSpPr>
      <xdr:spPr>
        <a:xfrm>
          <a:off x="6972300" y="6616918"/>
          <a:ext cx="889000" cy="30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1705</xdr:rowOff>
    </xdr:from>
    <xdr:to>
      <xdr:col>41</xdr:col>
      <xdr:colOff>101600</xdr:colOff>
      <xdr:row>38</xdr:row>
      <xdr:rowOff>103305</xdr:rowOff>
    </xdr:to>
    <xdr:sp macro="" textlink="">
      <xdr:nvSpPr>
        <xdr:cNvPr id="309" name="フローチャート: 判断 308">
          <a:extLst>
            <a:ext uri="{FF2B5EF4-FFF2-40B4-BE49-F238E27FC236}">
              <a16:creationId xmlns:a16="http://schemas.microsoft.com/office/drawing/2014/main" id="{00000000-0008-0000-0700-000035010000}"/>
            </a:ext>
          </a:extLst>
        </xdr:cNvPr>
        <xdr:cNvSpPr/>
      </xdr:nvSpPr>
      <xdr:spPr>
        <a:xfrm>
          <a:off x="7810500" y="651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119832</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2017" y="6292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108494</xdr:rowOff>
    </xdr:from>
    <xdr:to>
      <xdr:col>36</xdr:col>
      <xdr:colOff>165100</xdr:colOff>
      <xdr:row>37</xdr:row>
      <xdr:rowOff>38644</xdr:rowOff>
    </xdr:to>
    <xdr:sp macro="" textlink="">
      <xdr:nvSpPr>
        <xdr:cNvPr id="311" name="フローチャート: 判断 310">
          <a:extLst>
            <a:ext uri="{FF2B5EF4-FFF2-40B4-BE49-F238E27FC236}">
              <a16:creationId xmlns:a16="http://schemas.microsoft.com/office/drawing/2014/main" id="{00000000-0008-0000-0700-000037010000}"/>
            </a:ext>
          </a:extLst>
        </xdr:cNvPr>
        <xdr:cNvSpPr/>
      </xdr:nvSpPr>
      <xdr:spPr>
        <a:xfrm>
          <a:off x="6921500" y="6280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55171</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055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10196</xdr:rowOff>
    </xdr:from>
    <xdr:to>
      <xdr:col>55</xdr:col>
      <xdr:colOff>50800</xdr:colOff>
      <xdr:row>38</xdr:row>
      <xdr:rowOff>111796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10426700" y="652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33073</xdr:rowOff>
    </xdr:from>
    <xdr:ext cx="378565" cy="259045"/>
    <xdr:sp macro="" textlink="">
      <xdr:nvSpPr>
        <xdr:cNvPr id="319" name="労働費該当値テキスト">
          <a:extLst>
            <a:ext uri="{FF2B5EF4-FFF2-40B4-BE49-F238E27FC236}">
              <a16:creationId xmlns:a16="http://schemas.microsoft.com/office/drawing/2014/main" id="{00000000-0008-0000-0700-00003F010000}"/>
            </a:ext>
          </a:extLst>
        </xdr:cNvPr>
        <xdr:cNvSpPr txBox="1"/>
      </xdr:nvSpPr>
      <xdr:spPr>
        <a:xfrm>
          <a:off x="10528300" y="63767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17054</xdr:rowOff>
    </xdr:from>
    <xdr:to>
      <xdr:col>50</xdr:col>
      <xdr:colOff>165100</xdr:colOff>
      <xdr:row>38</xdr:row>
      <xdr:rowOff>118654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9588500" y="6532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135181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9450017" y="63073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58855</xdr:rowOff>
    </xdr:from>
    <xdr:to>
      <xdr:col>46</xdr:col>
      <xdr:colOff>38100</xdr:colOff>
      <xdr:row>38</xdr:row>
      <xdr:rowOff>160455</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8699500" y="657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151582</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8561017" y="6666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81715</xdr:rowOff>
    </xdr:from>
    <xdr:to>
      <xdr:col>41</xdr:col>
      <xdr:colOff>101600</xdr:colOff>
      <xdr:row>39</xdr:row>
      <xdr:rowOff>11865</xdr:rowOff>
    </xdr:to>
    <xdr:sp macro="" textlink="">
      <xdr:nvSpPr>
        <xdr:cNvPr id="324" name="楕円 323">
          <a:extLst>
            <a:ext uri="{FF2B5EF4-FFF2-40B4-BE49-F238E27FC236}">
              <a16:creationId xmlns:a16="http://schemas.microsoft.com/office/drawing/2014/main" id="{00000000-0008-0000-0700-000044010000}"/>
            </a:ext>
          </a:extLst>
        </xdr:cNvPr>
        <xdr:cNvSpPr/>
      </xdr:nvSpPr>
      <xdr:spPr>
        <a:xfrm>
          <a:off x="7810500" y="6596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2992</xdr:rowOff>
    </xdr:from>
    <xdr:ext cx="378565" cy="259045"/>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7672017" y="6689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51018</xdr:rowOff>
    </xdr:from>
    <xdr:to>
      <xdr:col>36</xdr:col>
      <xdr:colOff>165100</xdr:colOff>
      <xdr:row>38</xdr:row>
      <xdr:rowOff>152618</xdr:rowOff>
    </xdr:to>
    <xdr:sp macro="" textlink="">
      <xdr:nvSpPr>
        <xdr:cNvPr id="326" name="楕円 325">
          <a:extLst>
            <a:ext uri="{FF2B5EF4-FFF2-40B4-BE49-F238E27FC236}">
              <a16:creationId xmlns:a16="http://schemas.microsoft.com/office/drawing/2014/main" id="{00000000-0008-0000-0700-000046010000}"/>
            </a:ext>
          </a:extLst>
        </xdr:cNvPr>
        <xdr:cNvSpPr/>
      </xdr:nvSpPr>
      <xdr:spPr>
        <a:xfrm>
          <a:off x="6921500" y="6566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143745</xdr:rowOff>
    </xdr:from>
    <xdr:ext cx="378565"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783017" y="6658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3" name="正方形/長方形 332">
          <a:extLst>
            <a:ext uri="{FF2B5EF4-FFF2-40B4-BE49-F238E27FC236}">
              <a16:creationId xmlns:a16="http://schemas.microsoft.com/office/drawing/2014/main" id="{00000000-0008-0000-0700-00004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4" name="正方形/長方形 333">
          <a:extLst>
            <a:ext uri="{FF2B5EF4-FFF2-40B4-BE49-F238E27FC236}">
              <a16:creationId xmlns:a16="http://schemas.microsoft.com/office/drawing/2014/main" id="{00000000-0008-0000-0700-00004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5" name="正方形/長方形 334">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農林水産業費グラフ枠">
          <a:extLst>
            <a:ext uri="{FF2B5EF4-FFF2-40B4-BE49-F238E27FC236}">
              <a16:creationId xmlns:a16="http://schemas.microsoft.com/office/drawing/2014/main" id="{00000000-0008-0000-0700-00005E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18656</xdr:rowOff>
    </xdr:from>
    <xdr:to>
      <xdr:col>54</xdr:col>
      <xdr:colOff>189865</xdr:colOff>
      <xdr:row>59</xdr:row>
      <xdr:rowOff>22733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10475595" y="8591156"/>
          <a:ext cx="1270" cy="154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26560</xdr:rowOff>
    </xdr:from>
    <xdr:ext cx="469744" cy="259045"/>
    <xdr:sp macro="" textlink="">
      <xdr:nvSpPr>
        <xdr:cNvPr id="352" name="農林水産業費最小値テキスト">
          <a:extLst>
            <a:ext uri="{FF2B5EF4-FFF2-40B4-BE49-F238E27FC236}">
              <a16:creationId xmlns:a16="http://schemas.microsoft.com/office/drawing/2014/main" id="{00000000-0008-0000-0700-000060010000}"/>
            </a:ext>
          </a:extLst>
        </xdr:cNvPr>
        <xdr:cNvSpPr txBox="1"/>
      </xdr:nvSpPr>
      <xdr:spPr>
        <a:xfrm>
          <a:off x="10528300" y="10142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22733</xdr:rowOff>
    </xdr:from>
    <xdr:to>
      <xdr:col>55</xdr:col>
      <xdr:colOff>88900</xdr:colOff>
      <xdr:row>59</xdr:row>
      <xdr:rowOff>22733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10138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136783</xdr:rowOff>
    </xdr:from>
    <xdr:ext cx="534377" cy="259045"/>
    <xdr:sp macro="" textlink="">
      <xdr:nvSpPr>
        <xdr:cNvPr id="354" name="農林水産業費最大値テキスト">
          <a:extLst>
            <a:ext uri="{FF2B5EF4-FFF2-40B4-BE49-F238E27FC236}">
              <a16:creationId xmlns:a16="http://schemas.microsoft.com/office/drawing/2014/main" id="{00000000-0008-0000-0700-000062010000}"/>
            </a:ext>
          </a:extLst>
        </xdr:cNvPr>
        <xdr:cNvSpPr txBox="1"/>
      </xdr:nvSpPr>
      <xdr:spPr>
        <a:xfrm>
          <a:off x="10528300" y="836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82,354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18656</xdr:rowOff>
    </xdr:from>
    <xdr:to>
      <xdr:col>55</xdr:col>
      <xdr:colOff>88900</xdr:colOff>
      <xdr:row>50</xdr:row>
      <xdr:rowOff>18656</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10388600" y="859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135299</xdr:rowOff>
    </xdr:from>
    <xdr:to>
      <xdr:col>55</xdr:col>
      <xdr:colOff>0</xdr:colOff>
      <xdr:row>58</xdr:row>
      <xdr:rowOff>119545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9639300" y="9907949"/>
          <a:ext cx="838200" cy="155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102995</xdr:rowOff>
    </xdr:from>
    <xdr:ext cx="534377" cy="259045"/>
    <xdr:sp macro="" textlink="">
      <xdr:nvSpPr>
        <xdr:cNvPr id="357" name="農林水産業費平均値テキスト">
          <a:extLst>
            <a:ext uri="{FF2B5EF4-FFF2-40B4-BE49-F238E27FC236}">
              <a16:creationId xmlns:a16="http://schemas.microsoft.com/office/drawing/2014/main" id="{00000000-0008-0000-0700-000065010000}"/>
            </a:ext>
          </a:extLst>
        </xdr:cNvPr>
        <xdr:cNvSpPr txBox="1"/>
      </xdr:nvSpPr>
      <xdr:spPr>
        <a:xfrm>
          <a:off x="10528300" y="9532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80118</xdr:rowOff>
    </xdr:from>
    <xdr:to>
      <xdr:col>55</xdr:col>
      <xdr:colOff>50800</xdr:colOff>
      <xdr:row>57</xdr:row>
      <xdr:rowOff>10268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104267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135299</xdr:rowOff>
    </xdr:from>
    <xdr:to>
      <xdr:col>50</xdr:col>
      <xdr:colOff>114300</xdr:colOff>
      <xdr:row>58</xdr:row>
      <xdr:rowOff>95847</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8750300" y="9907949"/>
          <a:ext cx="889000" cy="131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115189</xdr:rowOff>
    </xdr:from>
    <xdr:to>
      <xdr:col>50</xdr:col>
      <xdr:colOff>165100</xdr:colOff>
      <xdr:row>57</xdr:row>
      <xdr:rowOff>45339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9588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61866</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72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95847</xdr:rowOff>
    </xdr:from>
    <xdr:to>
      <xdr:col>45</xdr:col>
      <xdr:colOff>177800</xdr:colOff>
      <xdr:row>58</xdr:row>
      <xdr:rowOff>106382</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7861300" y="10039947"/>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96634</xdr:rowOff>
    </xdr:from>
    <xdr:to>
      <xdr:col>46</xdr:col>
      <xdr:colOff>38100</xdr:colOff>
      <xdr:row>57</xdr:row>
      <xdr:rowOff>26784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8699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43311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483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106382</xdr:rowOff>
    </xdr:from>
    <xdr:to>
      <xdr:col>41</xdr:col>
      <xdr:colOff>50800</xdr:colOff>
      <xdr:row>58</xdr:row>
      <xdr:rowOff>134918</xdr:rowOff>
    </xdr:to>
    <xdr:cxnSp macro="">
      <xdr:nvCxnSpPr>
        <xdr:cNvPr id="365" name="直線コネクタ 364">
          <a:extLst>
            <a:ext uri="{FF2B5EF4-FFF2-40B4-BE49-F238E27FC236}">
              <a16:creationId xmlns:a16="http://schemas.microsoft.com/office/drawing/2014/main" id="{00000000-0008-0000-0700-00006D010000}"/>
            </a:ext>
          </a:extLst>
        </xdr:cNvPr>
        <xdr:cNvCxnSpPr/>
      </xdr:nvCxnSpPr>
      <xdr:spPr>
        <a:xfrm flipV="1">
          <a:off x="6972300" y="10050482"/>
          <a:ext cx="889000" cy="28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90957</xdr:rowOff>
    </xdr:from>
    <xdr:to>
      <xdr:col>41</xdr:col>
      <xdr:colOff>101600</xdr:colOff>
      <xdr:row>57</xdr:row>
      <xdr:rowOff>21107</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7810500" y="969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37634</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68250</xdr:rowOff>
    </xdr:from>
    <xdr:to>
      <xdr:col>36</xdr:col>
      <xdr:colOff>165100</xdr:colOff>
      <xdr:row>56</xdr:row>
      <xdr:rowOff>169850</xdr:rowOff>
    </xdr:to>
    <xdr:sp macro="" textlink="">
      <xdr:nvSpPr>
        <xdr:cNvPr id="368" name="フローチャート: 判断 367">
          <a:extLst>
            <a:ext uri="{FF2B5EF4-FFF2-40B4-BE49-F238E27FC236}">
              <a16:creationId xmlns:a16="http://schemas.microsoft.com/office/drawing/2014/main" id="{00000000-0008-0000-0700-000070010000}"/>
            </a:ext>
          </a:extLst>
        </xdr:cNvPr>
        <xdr:cNvSpPr/>
      </xdr:nvSpPr>
      <xdr:spPr>
        <a:xfrm>
          <a:off x="6921500" y="966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14927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44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68745</xdr:rowOff>
    </xdr:from>
    <xdr:to>
      <xdr:col>55</xdr:col>
      <xdr:colOff>50800</xdr:colOff>
      <xdr:row>58</xdr:row>
      <xdr:rowOff>170345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10426700" y="1001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155122</xdr:rowOff>
    </xdr:from>
    <xdr:ext cx="469744" cy="259045"/>
    <xdr:sp macro="" textlink="">
      <xdr:nvSpPr>
        <xdr:cNvPr id="376" name="農林水産業費該当値テキスト">
          <a:extLst>
            <a:ext uri="{FF2B5EF4-FFF2-40B4-BE49-F238E27FC236}">
              <a16:creationId xmlns:a16="http://schemas.microsoft.com/office/drawing/2014/main" id="{00000000-0008-0000-0700-000078010000}"/>
            </a:ext>
          </a:extLst>
        </xdr:cNvPr>
        <xdr:cNvSpPr txBox="1"/>
      </xdr:nvSpPr>
      <xdr:spPr>
        <a:xfrm>
          <a:off x="10528300" y="9927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84499</xdr:rowOff>
    </xdr:from>
    <xdr:to>
      <xdr:col>50</xdr:col>
      <xdr:colOff>165100</xdr:colOff>
      <xdr:row>58</xdr:row>
      <xdr:rowOff>14649</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9588500" y="98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5776</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9372111" y="994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45047</xdr:rowOff>
    </xdr:from>
    <xdr:to>
      <xdr:col>46</xdr:col>
      <xdr:colOff>38100</xdr:colOff>
      <xdr:row>58</xdr:row>
      <xdr:rowOff>146647</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8699500" y="998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137774</xdr:rowOff>
    </xdr:from>
    <xdr:ext cx="469744"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8515428" y="10081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55582</xdr:rowOff>
    </xdr:from>
    <xdr:to>
      <xdr:col>41</xdr:col>
      <xdr:colOff>101600</xdr:colOff>
      <xdr:row>58</xdr:row>
      <xdr:rowOff>157182</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7810500" y="999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148309</xdr:rowOff>
    </xdr:from>
    <xdr:ext cx="469744"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7626428" y="1009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84118</xdr:rowOff>
    </xdr:from>
    <xdr:to>
      <xdr:col>36</xdr:col>
      <xdr:colOff>165100</xdr:colOff>
      <xdr:row>59</xdr:row>
      <xdr:rowOff>14268</xdr:rowOff>
    </xdr:to>
    <xdr:sp macro="" textlink="">
      <xdr:nvSpPr>
        <xdr:cNvPr id="383" name="楕円 382">
          <a:extLst>
            <a:ext uri="{FF2B5EF4-FFF2-40B4-BE49-F238E27FC236}">
              <a16:creationId xmlns:a16="http://schemas.microsoft.com/office/drawing/2014/main" id="{00000000-0008-0000-0700-00007F010000}"/>
            </a:ext>
          </a:extLst>
        </xdr:cNvPr>
        <xdr:cNvSpPr/>
      </xdr:nvSpPr>
      <xdr:spPr>
        <a:xfrm>
          <a:off x="6921500" y="1002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5395</xdr:rowOff>
    </xdr:from>
    <xdr:ext cx="469744"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737428" y="10120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a:extLst>
            <a:ext uri="{FF2B5EF4-FFF2-40B4-BE49-F238E27FC236}">
              <a16:creationId xmlns:a16="http://schemas.microsoft.com/office/drawing/2014/main" id="{00000000-0008-0000-0700-000087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商工費グラフ枠">
          <a:extLst>
            <a:ext uri="{FF2B5EF4-FFF2-40B4-BE49-F238E27FC236}">
              <a16:creationId xmlns:a16="http://schemas.microsoft.com/office/drawing/2014/main" id="{00000000-0008-0000-0700-00009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162713</xdr:rowOff>
    </xdr:from>
    <xdr:to>
      <xdr:col>54</xdr:col>
      <xdr:colOff>189865</xdr:colOff>
      <xdr:row>79</xdr:row>
      <xdr:rowOff>40450</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10475595" y="11992763"/>
          <a:ext cx="1270" cy="1592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44277</xdr:rowOff>
    </xdr:from>
    <xdr:ext cx="378565" cy="259045"/>
    <xdr:sp macro="" textlink="">
      <xdr:nvSpPr>
        <xdr:cNvPr id="409" name="商工費最小値テキスト">
          <a:extLst>
            <a:ext uri="{FF2B5EF4-FFF2-40B4-BE49-F238E27FC236}">
              <a16:creationId xmlns:a16="http://schemas.microsoft.com/office/drawing/2014/main" id="{00000000-0008-0000-0700-000099010000}"/>
            </a:ext>
          </a:extLst>
        </xdr:cNvPr>
        <xdr:cNvSpPr txBox="1"/>
      </xdr:nvSpPr>
      <xdr:spPr>
        <a:xfrm>
          <a:off x="10528300" y="13588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40450</xdr:rowOff>
    </xdr:from>
    <xdr:to>
      <xdr:col>55</xdr:col>
      <xdr:colOff>88900</xdr:colOff>
      <xdr:row>79</xdr:row>
      <xdr:rowOff>40450</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10388600" y="135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109390</xdr:rowOff>
    </xdr:from>
    <xdr:ext cx="534377" cy="259045"/>
    <xdr:sp macro="" textlink="">
      <xdr:nvSpPr>
        <xdr:cNvPr id="411" name="商工費最大値テキスト">
          <a:extLst>
            <a:ext uri="{FF2B5EF4-FFF2-40B4-BE49-F238E27FC236}">
              <a16:creationId xmlns:a16="http://schemas.microsoft.com/office/drawing/2014/main" id="{00000000-0008-0000-0700-00009B010000}"/>
            </a:ext>
          </a:extLst>
        </xdr:cNvPr>
        <xdr:cNvSpPr txBox="1"/>
      </xdr:nvSpPr>
      <xdr:spPr>
        <a:xfrm>
          <a:off x="10528300" y="117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83,792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162713</xdr:rowOff>
    </xdr:from>
    <xdr:to>
      <xdr:col>55</xdr:col>
      <xdr:colOff>88900</xdr:colOff>
      <xdr:row>69</xdr:row>
      <xdr:rowOff>162713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10388600" y="119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125755</xdr:rowOff>
    </xdr:from>
    <xdr:to>
      <xdr:col>55</xdr:col>
      <xdr:colOff>0</xdr:colOff>
      <xdr:row>78</xdr:row>
      <xdr:rowOff>127870</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9639300" y="13498855"/>
          <a:ext cx="838200" cy="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130427</xdr:rowOff>
    </xdr:from>
    <xdr:ext cx="534377" cy="259045"/>
    <xdr:sp macro="" textlink="">
      <xdr:nvSpPr>
        <xdr:cNvPr id="414" name="商工費平均値テキスト">
          <a:extLst>
            <a:ext uri="{FF2B5EF4-FFF2-40B4-BE49-F238E27FC236}">
              <a16:creationId xmlns:a16="http://schemas.microsoft.com/office/drawing/2014/main" id="{00000000-0008-0000-0700-00009E010000}"/>
            </a:ext>
          </a:extLst>
        </xdr:cNvPr>
        <xdr:cNvSpPr txBox="1"/>
      </xdr:nvSpPr>
      <xdr:spPr>
        <a:xfrm>
          <a:off x="10528300" y="1316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107550</xdr:rowOff>
    </xdr:from>
    <xdr:to>
      <xdr:col>55</xdr:col>
      <xdr:colOff>50800</xdr:colOff>
      <xdr:row>78</xdr:row>
      <xdr:rowOff>37700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104267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100228</xdr:rowOff>
    </xdr:from>
    <xdr:to>
      <xdr:col>50</xdr:col>
      <xdr:colOff>114300</xdr:colOff>
      <xdr:row>78</xdr:row>
      <xdr:rowOff>125755</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8750300" y="13473328"/>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109589</xdr:rowOff>
    </xdr:from>
    <xdr:to>
      <xdr:col>50</xdr:col>
      <xdr:colOff>165100</xdr:colOff>
      <xdr:row>78</xdr:row>
      <xdr:rowOff>39739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9588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56266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100228</xdr:rowOff>
    </xdr:from>
    <xdr:to>
      <xdr:col>45</xdr:col>
      <xdr:colOff>177800</xdr:colOff>
      <xdr:row>78</xdr:row>
      <xdr:rowOff>144101</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7861300" y="13473328"/>
          <a:ext cx="889000" cy="4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107417</xdr:rowOff>
    </xdr:from>
    <xdr:to>
      <xdr:col>46</xdr:col>
      <xdr:colOff>38100</xdr:colOff>
      <xdr:row>78</xdr:row>
      <xdr:rowOff>37567</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8699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54094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483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130594</xdr:rowOff>
    </xdr:from>
    <xdr:to>
      <xdr:col>41</xdr:col>
      <xdr:colOff>50800</xdr:colOff>
      <xdr:row>78</xdr:row>
      <xdr:rowOff>144101</xdr:rowOff>
    </xdr:to>
    <xdr:cxnSp macro="">
      <xdr:nvCxnSpPr>
        <xdr:cNvPr id="422" name="直線コネクタ 421">
          <a:extLst>
            <a:ext uri="{FF2B5EF4-FFF2-40B4-BE49-F238E27FC236}">
              <a16:creationId xmlns:a16="http://schemas.microsoft.com/office/drawing/2014/main" id="{00000000-0008-0000-0700-0000A6010000}"/>
            </a:ext>
          </a:extLst>
        </xdr:cNvPr>
        <xdr:cNvCxnSpPr/>
      </xdr:nvCxnSpPr>
      <xdr:spPr>
        <a:xfrm>
          <a:off x="6972300" y="13503694"/>
          <a:ext cx="889000" cy="1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129248</xdr:rowOff>
    </xdr:from>
    <xdr:to>
      <xdr:col>41</xdr:col>
      <xdr:colOff>101600</xdr:colOff>
      <xdr:row>78</xdr:row>
      <xdr:rowOff>59398</xdr:rowOff>
    </xdr:to>
    <xdr:sp macro="" textlink="">
      <xdr:nvSpPr>
        <xdr:cNvPr id="423" name="フローチャート: 判断 422">
          <a:extLst>
            <a:ext uri="{FF2B5EF4-FFF2-40B4-BE49-F238E27FC236}">
              <a16:creationId xmlns:a16="http://schemas.microsoft.com/office/drawing/2014/main" id="{00000000-0008-0000-0700-0000A7010000}"/>
            </a:ext>
          </a:extLst>
        </xdr:cNvPr>
        <xdr:cNvSpPr/>
      </xdr:nvSpPr>
      <xdr:spPr>
        <a:xfrm>
          <a:off x="7810500" y="1333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75925</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106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160223</xdr:rowOff>
    </xdr:from>
    <xdr:to>
      <xdr:col>36</xdr:col>
      <xdr:colOff>165100</xdr:colOff>
      <xdr:row>78</xdr:row>
      <xdr:rowOff>90373</xdr:rowOff>
    </xdr:to>
    <xdr:sp macro="" textlink="">
      <xdr:nvSpPr>
        <xdr:cNvPr id="425" name="フローチャート: 判断 424">
          <a:extLst>
            <a:ext uri="{FF2B5EF4-FFF2-40B4-BE49-F238E27FC236}">
              <a16:creationId xmlns:a16="http://schemas.microsoft.com/office/drawing/2014/main" id="{00000000-0008-0000-0700-0000A9010000}"/>
            </a:ext>
          </a:extLst>
        </xdr:cNvPr>
        <xdr:cNvSpPr/>
      </xdr:nvSpPr>
      <xdr:spPr>
        <a:xfrm>
          <a:off x="6921500" y="13361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106900</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137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77070</xdr:rowOff>
    </xdr:from>
    <xdr:to>
      <xdr:col>55</xdr:col>
      <xdr:colOff>50800</xdr:colOff>
      <xdr:row>79</xdr:row>
      <xdr:rowOff>7220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10426700" y="1345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163447</xdr:rowOff>
    </xdr:from>
    <xdr:ext cx="469744" cy="259045"/>
    <xdr:sp macro="" textlink="">
      <xdr:nvSpPr>
        <xdr:cNvPr id="433" name="商工費該当値テキスト">
          <a:extLst>
            <a:ext uri="{FF2B5EF4-FFF2-40B4-BE49-F238E27FC236}">
              <a16:creationId xmlns:a16="http://schemas.microsoft.com/office/drawing/2014/main" id="{00000000-0008-0000-0700-0000B1010000}"/>
            </a:ext>
          </a:extLst>
        </xdr:cNvPr>
        <xdr:cNvSpPr txBox="1"/>
      </xdr:nvSpPr>
      <xdr:spPr>
        <a:xfrm>
          <a:off x="10528300" y="1336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74955</xdr:rowOff>
    </xdr:from>
    <xdr:to>
      <xdr:col>50</xdr:col>
      <xdr:colOff>165100</xdr:colOff>
      <xdr:row>79</xdr:row>
      <xdr:rowOff>5105</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9588500" y="134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167682</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9404428" y="1354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49428</xdr:rowOff>
    </xdr:from>
    <xdr:to>
      <xdr:col>46</xdr:col>
      <xdr:colOff>38100</xdr:colOff>
      <xdr:row>78</xdr:row>
      <xdr:rowOff>151028</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8699500" y="1342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142155</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8515428" y="1351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93301</xdr:rowOff>
    </xdr:from>
    <xdr:to>
      <xdr:col>41</xdr:col>
      <xdr:colOff>101600</xdr:colOff>
      <xdr:row>79</xdr:row>
      <xdr:rowOff>23451</xdr:rowOff>
    </xdr:to>
    <xdr:sp macro="" textlink="">
      <xdr:nvSpPr>
        <xdr:cNvPr id="438" name="楕円 437">
          <a:extLst>
            <a:ext uri="{FF2B5EF4-FFF2-40B4-BE49-F238E27FC236}">
              <a16:creationId xmlns:a16="http://schemas.microsoft.com/office/drawing/2014/main" id="{00000000-0008-0000-0700-0000B6010000}"/>
            </a:ext>
          </a:extLst>
        </xdr:cNvPr>
        <xdr:cNvSpPr/>
      </xdr:nvSpPr>
      <xdr:spPr>
        <a:xfrm>
          <a:off x="7810500" y="134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14578</xdr:rowOff>
    </xdr:from>
    <xdr:ext cx="469744"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7626428" y="13559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79794</xdr:rowOff>
    </xdr:from>
    <xdr:to>
      <xdr:col>36</xdr:col>
      <xdr:colOff>165100</xdr:colOff>
      <xdr:row>79</xdr:row>
      <xdr:rowOff>9944</xdr:rowOff>
    </xdr:to>
    <xdr:sp macro="" textlink="">
      <xdr:nvSpPr>
        <xdr:cNvPr id="440" name="楕円 439">
          <a:extLst>
            <a:ext uri="{FF2B5EF4-FFF2-40B4-BE49-F238E27FC236}">
              <a16:creationId xmlns:a16="http://schemas.microsoft.com/office/drawing/2014/main" id="{00000000-0008-0000-0700-0000B8010000}"/>
            </a:ext>
          </a:extLst>
        </xdr:cNvPr>
        <xdr:cNvSpPr/>
      </xdr:nvSpPr>
      <xdr:spPr>
        <a:xfrm>
          <a:off x="6921500" y="1345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1071</xdr:rowOff>
    </xdr:from>
    <xdr:ext cx="469744"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737428" y="1354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a:extLst>
            <a:ext uri="{FF2B5EF4-FFF2-40B4-BE49-F238E27FC236}">
              <a16:creationId xmlns:a16="http://schemas.microsoft.com/office/drawing/2014/main" id="{00000000-0008-0000-0700-0000B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a:extLst>
            <a:ext uri="{FF2B5EF4-FFF2-40B4-BE49-F238E27FC236}">
              <a16:creationId xmlns:a16="http://schemas.microsoft.com/office/drawing/2014/main" id="{00000000-0008-0000-0700-0000C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a:extLst>
            <a:ext uri="{FF2B5EF4-FFF2-40B4-BE49-F238E27FC236}">
              <a16:creationId xmlns:a16="http://schemas.microsoft.com/office/drawing/2014/main" id="{00000000-0008-0000-0700-0000C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67517</xdr:rowOff>
    </xdr:from>
    <xdr:to>
      <xdr:col>54</xdr:col>
      <xdr:colOff>189865</xdr:colOff>
      <xdr:row>98</xdr:row>
      <xdr:rowOff>67824</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840917"/>
          <a:ext cx="1270" cy="1029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71651</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687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67824</xdr:rowOff>
    </xdr:from>
    <xdr:to>
      <xdr:col>55</xdr:col>
      <xdr:colOff>88900</xdr:colOff>
      <xdr:row>98</xdr:row>
      <xdr:rowOff>67824</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869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14194</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61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240,788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67517</xdr:rowOff>
    </xdr:from>
    <xdr:to>
      <xdr:col>55</xdr:col>
      <xdr:colOff>88900</xdr:colOff>
      <xdr:row>92</xdr:row>
      <xdr:rowOff>67517</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84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149913</xdr:rowOff>
    </xdr:from>
    <xdr:to>
      <xdr:col>55</xdr:col>
      <xdr:colOff>0</xdr:colOff>
      <xdr:row>97</xdr:row>
      <xdr:rowOff>162390</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780563"/>
          <a:ext cx="838200" cy="1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27785</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486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4908</xdr:rowOff>
    </xdr:from>
    <xdr:to>
      <xdr:col>55</xdr:col>
      <xdr:colOff>50800</xdr:colOff>
      <xdr:row>97</xdr:row>
      <xdr:rowOff>106508</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63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160288</xdr:rowOff>
    </xdr:from>
    <xdr:to>
      <xdr:col>50</xdr:col>
      <xdr:colOff>114300</xdr:colOff>
      <xdr:row>97</xdr:row>
      <xdr:rowOff>162390</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790938"/>
          <a:ext cx="889000" cy="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3121</xdr:rowOff>
    </xdr:from>
    <xdr:to>
      <xdr:col>50</xdr:col>
      <xdr:colOff>165100</xdr:colOff>
      <xdr:row>97</xdr:row>
      <xdr:rowOff>104721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63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121248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40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160288</xdr:rowOff>
    </xdr:from>
    <xdr:to>
      <xdr:col>45</xdr:col>
      <xdr:colOff>177800</xdr:colOff>
      <xdr:row>97</xdr:row>
      <xdr:rowOff>167004</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790938"/>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9424</xdr:rowOff>
    </xdr:from>
    <xdr:to>
      <xdr:col>46</xdr:col>
      <xdr:colOff>38100</xdr:colOff>
      <xdr:row>97</xdr:row>
      <xdr:rowOff>111024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64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127551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41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142036</xdr:rowOff>
    </xdr:from>
    <xdr:to>
      <xdr:col>41</xdr:col>
      <xdr:colOff>50800</xdr:colOff>
      <xdr:row>97</xdr:row>
      <xdr:rowOff>167004</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a:off x="6972300" y="16772686"/>
          <a:ext cx="889000" cy="2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35613</xdr:rowOff>
    </xdr:from>
    <xdr:to>
      <xdr:col>41</xdr:col>
      <xdr:colOff>101600</xdr:colOff>
      <xdr:row>97</xdr:row>
      <xdr:rowOff>137213</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66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153740</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44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152538</xdr:rowOff>
    </xdr:from>
    <xdr:to>
      <xdr:col>36</xdr:col>
      <xdr:colOff>165100</xdr:colOff>
      <xdr:row>97</xdr:row>
      <xdr:rowOff>82688</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6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99215</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3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99113</xdr:rowOff>
    </xdr:from>
    <xdr:to>
      <xdr:col>55</xdr:col>
      <xdr:colOff>50800</xdr:colOff>
      <xdr:row>98</xdr:row>
      <xdr:rowOff>29263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72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14040</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64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111590</xdr:rowOff>
    </xdr:from>
    <xdr:to>
      <xdr:col>50</xdr:col>
      <xdr:colOff>165100</xdr:colOff>
      <xdr:row>98</xdr:row>
      <xdr:rowOff>41740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74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32867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83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109488</xdr:rowOff>
    </xdr:from>
    <xdr:to>
      <xdr:col>46</xdr:col>
      <xdr:colOff>38100</xdr:colOff>
      <xdr:row>98</xdr:row>
      <xdr:rowOff>39638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74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30765</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83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116204</xdr:rowOff>
    </xdr:from>
    <xdr:to>
      <xdr:col>41</xdr:col>
      <xdr:colOff>101600</xdr:colOff>
      <xdr:row>98</xdr:row>
      <xdr:rowOff>46354</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74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37481</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683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91236</xdr:rowOff>
    </xdr:from>
    <xdr:to>
      <xdr:col>36</xdr:col>
      <xdr:colOff>165100</xdr:colOff>
      <xdr:row>98</xdr:row>
      <xdr:rowOff>21386</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7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12513</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681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39040</xdr:rowOff>
    </xdr:from>
    <xdr:to>
      <xdr:col>85</xdr:col>
      <xdr:colOff>126364</xdr:colOff>
      <xdr:row>37</xdr:row>
      <xdr:rowOff>162579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53990"/>
          <a:ext cx="1269" cy="115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166406</xdr:rowOff>
    </xdr:from>
    <xdr:ext cx="534377"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51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162579</xdr:rowOff>
    </xdr:from>
    <xdr:to>
      <xdr:col>86</xdr:col>
      <xdr:colOff>25400</xdr:colOff>
      <xdr:row>37</xdr:row>
      <xdr:rowOff>162579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506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157167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12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39040</xdr:rowOff>
    </xdr:from>
    <xdr:to>
      <xdr:col>86</xdr:col>
      <xdr:colOff>25400</xdr:colOff>
      <xdr:row>31</xdr:row>
      <xdr:rowOff>39040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53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93466</xdr:rowOff>
    </xdr:from>
    <xdr:to>
      <xdr:col>85</xdr:col>
      <xdr:colOff>127000</xdr:colOff>
      <xdr:row>37</xdr:row>
      <xdr:rowOff>98971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5481300" y="6437116"/>
          <a:ext cx="838200" cy="5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60742</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60614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37865</xdr:rowOff>
    </xdr:from>
    <xdr:to>
      <xdr:col>85</xdr:col>
      <xdr:colOff>177800</xdr:colOff>
      <xdr:row>36</xdr:row>
      <xdr:rowOff>139465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93466</xdr:rowOff>
    </xdr:from>
    <xdr:to>
      <xdr:col>81</xdr:col>
      <xdr:colOff>50800</xdr:colOff>
      <xdr:row>37</xdr:row>
      <xdr:rowOff>102248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4592300" y="6437116"/>
          <a:ext cx="889000" cy="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56324</xdr:rowOff>
    </xdr:from>
    <xdr:to>
      <xdr:col>81</xdr:col>
      <xdr:colOff>101600</xdr:colOff>
      <xdr:row>36</xdr:row>
      <xdr:rowOff>157924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3001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102248</xdr:rowOff>
    </xdr:from>
    <xdr:to>
      <xdr:col>76</xdr:col>
      <xdr:colOff>114300</xdr:colOff>
      <xdr:row>37</xdr:row>
      <xdr:rowOff>113163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445898"/>
          <a:ext cx="889000" cy="1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83871</xdr:rowOff>
    </xdr:from>
    <xdr:to>
      <xdr:col>76</xdr:col>
      <xdr:colOff>165100</xdr:colOff>
      <xdr:row>37</xdr:row>
      <xdr:rowOff>14021</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30548</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9531</xdr:rowOff>
    </xdr:from>
    <xdr:to>
      <xdr:col>71</xdr:col>
      <xdr:colOff>177800</xdr:colOff>
      <xdr:row>37</xdr:row>
      <xdr:rowOff>113163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353181"/>
          <a:ext cx="889000" cy="103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60287</xdr:rowOff>
    </xdr:from>
    <xdr:to>
      <xdr:col>72</xdr:col>
      <xdr:colOff>38100</xdr:colOff>
      <xdr:row>36</xdr:row>
      <xdr:rowOff>161887</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6964</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54858</xdr:rowOff>
    </xdr:from>
    <xdr:to>
      <xdr:col>67</xdr:col>
      <xdr:colOff>101600</xdr:colOff>
      <xdr:row>36</xdr:row>
      <xdr:rowOff>156458</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1535</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48171</xdr:rowOff>
    </xdr:from>
    <xdr:to>
      <xdr:col>85</xdr:col>
      <xdr:colOff>177800</xdr:colOff>
      <xdr:row>37</xdr:row>
      <xdr:rowOff>149771</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391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134548</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30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42666</xdr:rowOff>
    </xdr:from>
    <xdr:to>
      <xdr:col>81</xdr:col>
      <xdr:colOff>101600</xdr:colOff>
      <xdr:row>37</xdr:row>
      <xdr:rowOff>144266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3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135393</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4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51448</xdr:rowOff>
    </xdr:from>
    <xdr:to>
      <xdr:col>76</xdr:col>
      <xdr:colOff>165100</xdr:colOff>
      <xdr:row>37</xdr:row>
      <xdr:rowOff>153048</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39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144175</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4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62363</xdr:rowOff>
    </xdr:from>
    <xdr:to>
      <xdr:col>72</xdr:col>
      <xdr:colOff>38100</xdr:colOff>
      <xdr:row>37</xdr:row>
      <xdr:rowOff>163964</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4060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155091</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49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130181</xdr:rowOff>
    </xdr:from>
    <xdr:to>
      <xdr:col>67</xdr:col>
      <xdr:colOff>101600</xdr:colOff>
      <xdr:row>37</xdr:row>
      <xdr:rowOff>60331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302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51458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639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98470</xdr:rowOff>
    </xdr:from>
    <xdr:to>
      <xdr:col>85</xdr:col>
      <xdr:colOff>126364</xdr:colOff>
      <xdr:row>58</xdr:row>
      <xdr:rowOff>14473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9013870"/>
          <a:ext cx="1269" cy="944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18300</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9962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14473</xdr:rowOff>
    </xdr:from>
    <xdr:to>
      <xdr:col>86</xdr:col>
      <xdr:colOff>25400</xdr:colOff>
      <xdr:row>58</xdr:row>
      <xdr:rowOff>14473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9958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51</xdr:row>
      <xdr:rowOff>45147</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789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98470</xdr:rowOff>
    </xdr:from>
    <xdr:to>
      <xdr:col>86</xdr:col>
      <xdr:colOff>25400</xdr:colOff>
      <xdr:row>52</xdr:row>
      <xdr:rowOff>98470</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01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19945</xdr:rowOff>
    </xdr:from>
    <xdr:to>
      <xdr:col>85</xdr:col>
      <xdr:colOff>127000</xdr:colOff>
      <xdr:row>57</xdr:row>
      <xdr:rowOff>139709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792595"/>
          <a:ext cx="838200" cy="11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170591</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600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147714</xdr:rowOff>
    </xdr:from>
    <xdr:to>
      <xdr:col>85</xdr:col>
      <xdr:colOff>177800</xdr:colOff>
      <xdr:row>57</xdr:row>
      <xdr:rowOff>77864</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74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19945</xdr:rowOff>
    </xdr:from>
    <xdr:to>
      <xdr:col>81</xdr:col>
      <xdr:colOff>50800</xdr:colOff>
      <xdr:row>57</xdr:row>
      <xdr:rowOff>158724</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792595"/>
          <a:ext cx="889000" cy="138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1031</xdr:rowOff>
    </xdr:from>
    <xdr:to>
      <xdr:col>81</xdr:col>
      <xdr:colOff>101600</xdr:colOff>
      <xdr:row>57</xdr:row>
      <xdr:rowOff>102631</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77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93758</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86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39760</xdr:rowOff>
    </xdr:from>
    <xdr:to>
      <xdr:col>76</xdr:col>
      <xdr:colOff>114300</xdr:colOff>
      <xdr:row>57</xdr:row>
      <xdr:rowOff>158724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3703300" y="9812410"/>
          <a:ext cx="889000" cy="11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10993</xdr:rowOff>
    </xdr:from>
    <xdr:to>
      <xdr:col>76</xdr:col>
      <xdr:colOff>165100</xdr:colOff>
      <xdr:row>57</xdr:row>
      <xdr:rowOff>112593</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783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129120</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55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39760</xdr:rowOff>
    </xdr:from>
    <xdr:to>
      <xdr:col>71</xdr:col>
      <xdr:colOff>177800</xdr:colOff>
      <xdr:row>57</xdr:row>
      <xdr:rowOff>159419</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flipV="1">
          <a:off x="12814300" y="9812410"/>
          <a:ext cx="889000" cy="119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157905</xdr:rowOff>
    </xdr:from>
    <xdr:to>
      <xdr:col>72</xdr:col>
      <xdr:colOff>38100</xdr:colOff>
      <xdr:row>57</xdr:row>
      <xdr:rowOff>88055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75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104582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534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159053</xdr:rowOff>
    </xdr:from>
    <xdr:to>
      <xdr:col>67</xdr:col>
      <xdr:colOff>101600</xdr:colOff>
      <xdr:row>57</xdr:row>
      <xdr:rowOff>89203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76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105730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535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88909</xdr:rowOff>
    </xdr:from>
    <xdr:to>
      <xdr:col>85</xdr:col>
      <xdr:colOff>177800</xdr:colOff>
      <xdr:row>58</xdr:row>
      <xdr:rowOff>19059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861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3836</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77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140595</xdr:rowOff>
    </xdr:from>
    <xdr:to>
      <xdr:col>81</xdr:col>
      <xdr:colOff>101600</xdr:colOff>
      <xdr:row>57</xdr:row>
      <xdr:rowOff>70745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9741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87272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951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107924</xdr:rowOff>
    </xdr:from>
    <xdr:to>
      <xdr:col>76</xdr:col>
      <xdr:colOff>165100</xdr:colOff>
      <xdr:row>58</xdr:row>
      <xdr:rowOff>38074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880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29201</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973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160410</xdr:rowOff>
    </xdr:from>
    <xdr:to>
      <xdr:col>72</xdr:col>
      <xdr:colOff>38100</xdr:colOff>
      <xdr:row>57</xdr:row>
      <xdr:rowOff>90560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76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81687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85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108619</xdr:rowOff>
    </xdr:from>
    <xdr:to>
      <xdr:col>67</xdr:col>
      <xdr:colOff>101600</xdr:colOff>
      <xdr:row>58</xdr:row>
      <xdr:rowOff>38769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881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29896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9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114109</xdr:rowOff>
    </xdr:from>
    <xdr:to>
      <xdr:col>85</xdr:col>
      <xdr:colOff>126364</xdr:colOff>
      <xdr:row>78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115609"/>
          <a:ext cx="1269" cy="1282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58299</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4313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60786</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890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224,478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114109</xdr:rowOff>
    </xdr:from>
    <xdr:to>
      <xdr:col>86</xdr:col>
      <xdr:colOff>25400</xdr:colOff>
      <xdr:row>70</xdr:row>
      <xdr:rowOff>114109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115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121498</xdr:rowOff>
    </xdr:from>
    <xdr:to>
      <xdr:col>85</xdr:col>
      <xdr:colOff>127000</xdr:colOff>
      <xdr:row>78</xdr:row>
      <xdr:rowOff>24126</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323148"/>
          <a:ext cx="838200" cy="74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102748</xdr:rowOff>
    </xdr:from>
    <xdr:ext cx="469744"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04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124321</xdr:rowOff>
    </xdr:from>
    <xdr:to>
      <xdr:col>85</xdr:col>
      <xdr:colOff>177800</xdr:colOff>
      <xdr:row>78</xdr:row>
      <xdr:rowOff>54471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22566</xdr:rowOff>
    </xdr:from>
    <xdr:to>
      <xdr:col>81</xdr:col>
      <xdr:colOff>50800</xdr:colOff>
      <xdr:row>78</xdr:row>
      <xdr:rowOff>24126</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395666"/>
          <a:ext cx="889000" cy="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136637</xdr:rowOff>
    </xdr:from>
    <xdr:to>
      <xdr:col>81</xdr:col>
      <xdr:colOff>101600</xdr:colOff>
      <xdr:row>78</xdr:row>
      <xdr:rowOff>66787</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83314</xdr:rowOff>
    </xdr:from>
    <xdr:ext cx="469744"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46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22566</xdr:rowOff>
    </xdr:from>
    <xdr:to>
      <xdr:col>76</xdr:col>
      <xdr:colOff>114300</xdr:colOff>
      <xdr:row>78</xdr:row>
      <xdr:rowOff>23702</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395666"/>
          <a:ext cx="889000" cy="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130756</xdr:rowOff>
    </xdr:from>
    <xdr:to>
      <xdr:col>76</xdr:col>
      <xdr:colOff>165100</xdr:colOff>
      <xdr:row>78</xdr:row>
      <xdr:rowOff>60906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77433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57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23634</xdr:rowOff>
    </xdr:from>
    <xdr:to>
      <xdr:col>71</xdr:col>
      <xdr:colOff>177800</xdr:colOff>
      <xdr:row>78</xdr:row>
      <xdr:rowOff>23702</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96734"/>
          <a:ext cx="8890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136866</xdr:rowOff>
    </xdr:from>
    <xdr:to>
      <xdr:col>72</xdr:col>
      <xdr:colOff>38100</xdr:colOff>
      <xdr:row>78</xdr:row>
      <xdr:rowOff>67016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33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83543</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11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125876</xdr:rowOff>
    </xdr:from>
    <xdr:to>
      <xdr:col>67</xdr:col>
      <xdr:colOff>101600</xdr:colOff>
      <xdr:row>78</xdr:row>
      <xdr:rowOff>56026</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327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72553</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70698</xdr:rowOff>
    </xdr:from>
    <xdr:to>
      <xdr:col>85</xdr:col>
      <xdr:colOff>177800</xdr:colOff>
      <xdr:row>78</xdr:row>
      <xdr:rowOff>848</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27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30075</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060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144776</xdr:rowOff>
    </xdr:from>
    <xdr:to>
      <xdr:col>81</xdr:col>
      <xdr:colOff>101600</xdr:colOff>
      <xdr:row>78</xdr:row>
      <xdr:rowOff>74926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346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66053</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92017" y="13439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143216</xdr:rowOff>
    </xdr:from>
    <xdr:to>
      <xdr:col>76</xdr:col>
      <xdr:colOff>165100</xdr:colOff>
      <xdr:row>78</xdr:row>
      <xdr:rowOff>73366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34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64493</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3017" y="134375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144352</xdr:rowOff>
    </xdr:from>
    <xdr:to>
      <xdr:col>72</xdr:col>
      <xdr:colOff>38100</xdr:colOff>
      <xdr:row>78</xdr:row>
      <xdr:rowOff>74502</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3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65629</xdr:rowOff>
    </xdr:from>
    <xdr:ext cx="378565"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514017" y="134387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144284</xdr:rowOff>
    </xdr:from>
    <xdr:to>
      <xdr:col>67</xdr:col>
      <xdr:colOff>101600</xdr:colOff>
      <xdr:row>78</xdr:row>
      <xdr:rowOff>74434</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4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65561</xdr:rowOff>
    </xdr:from>
    <xdr:ext cx="378565"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625017" y="13438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88071</xdr:rowOff>
    </xdr:from>
    <xdr:to>
      <xdr:col>85</xdr:col>
      <xdr:colOff>126364</xdr:colOff>
      <xdr:row>98</xdr:row>
      <xdr:rowOff>5609</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18571"/>
          <a:ext cx="1269" cy="12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9436</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5609</xdr:rowOff>
    </xdr:from>
    <xdr:to>
      <xdr:col>86</xdr:col>
      <xdr:colOff>25400</xdr:colOff>
      <xdr:row>98</xdr:row>
      <xdr:rowOff>5609</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807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34748</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293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229,034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88071</xdr:rowOff>
    </xdr:from>
    <xdr:to>
      <xdr:col>86</xdr:col>
      <xdr:colOff>25400</xdr:colOff>
      <xdr:row>90</xdr:row>
      <xdr:rowOff>88071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1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5426</xdr:rowOff>
    </xdr:from>
    <xdr:to>
      <xdr:col>85</xdr:col>
      <xdr:colOff>127000</xdr:colOff>
      <xdr:row>97</xdr:row>
      <xdr:rowOff>15101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636076"/>
          <a:ext cx="838200" cy="9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36870</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24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13993</xdr:rowOff>
    </xdr:from>
    <xdr:to>
      <xdr:col>85</xdr:col>
      <xdr:colOff>177800</xdr:colOff>
      <xdr:row>96</xdr:row>
      <xdr:rowOff>115593</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7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133607</xdr:rowOff>
    </xdr:from>
    <xdr:to>
      <xdr:col>81</xdr:col>
      <xdr:colOff>50800</xdr:colOff>
      <xdr:row>97</xdr:row>
      <xdr:rowOff>5426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4592300" y="16592807"/>
          <a:ext cx="889000" cy="43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24606</xdr:rowOff>
    </xdr:from>
    <xdr:to>
      <xdr:col>81</xdr:col>
      <xdr:colOff>101600</xdr:colOff>
      <xdr:row>96</xdr:row>
      <xdr:rowOff>126206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142733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5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133607</xdr:rowOff>
    </xdr:from>
    <xdr:to>
      <xdr:col>76</xdr:col>
      <xdr:colOff>114300</xdr:colOff>
      <xdr:row>96</xdr:row>
      <xdr:rowOff>160468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592807"/>
          <a:ext cx="889000" cy="2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29225</xdr:rowOff>
    </xdr:from>
    <xdr:to>
      <xdr:col>76</xdr:col>
      <xdr:colOff>165100</xdr:colOff>
      <xdr:row>96</xdr:row>
      <xdr:rowOff>130825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8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147352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63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143608</xdr:rowOff>
    </xdr:from>
    <xdr:to>
      <xdr:col>71</xdr:col>
      <xdr:colOff>177800</xdr:colOff>
      <xdr:row>96</xdr:row>
      <xdr:rowOff>160468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6602808"/>
          <a:ext cx="889000" cy="1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34282</xdr:rowOff>
    </xdr:from>
    <xdr:to>
      <xdr:col>72</xdr:col>
      <xdr:colOff>38100</xdr:colOff>
      <xdr:row>96</xdr:row>
      <xdr:rowOff>135882</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93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152409</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6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4866</xdr:rowOff>
    </xdr:from>
    <xdr:to>
      <xdr:col>67</xdr:col>
      <xdr:colOff>101600</xdr:colOff>
      <xdr:row>96</xdr:row>
      <xdr:rowOff>106466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6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122993</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3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135751</xdr:rowOff>
    </xdr:from>
    <xdr:to>
      <xdr:col>85</xdr:col>
      <xdr:colOff>177800</xdr:colOff>
      <xdr:row>97</xdr:row>
      <xdr:rowOff>65901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5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114178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73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126076</xdr:rowOff>
    </xdr:from>
    <xdr:to>
      <xdr:col>81</xdr:col>
      <xdr:colOff>101600</xdr:colOff>
      <xdr:row>97</xdr:row>
      <xdr:rowOff>56226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585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47353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67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82807</xdr:rowOff>
    </xdr:from>
    <xdr:to>
      <xdr:col>76</xdr:col>
      <xdr:colOff>165100</xdr:colOff>
      <xdr:row>97</xdr:row>
      <xdr:rowOff>12957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54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4084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63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109668</xdr:rowOff>
    </xdr:from>
    <xdr:to>
      <xdr:col>72</xdr:col>
      <xdr:colOff>38100</xdr:colOff>
      <xdr:row>97</xdr:row>
      <xdr:rowOff>39818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5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30945</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66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92808</xdr:rowOff>
    </xdr:from>
    <xdr:to>
      <xdr:col>67</xdr:col>
      <xdr:colOff>101600</xdr:colOff>
      <xdr:row>97</xdr:row>
      <xdr:rowOff>22958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55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14085</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64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32258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518658"/>
          <a:ext cx="1269" cy="113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2303</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88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150385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9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32258</xdr:rowOff>
    </xdr:from>
    <xdr:to>
      <xdr:col>116</xdr:col>
      <xdr:colOff>152400</xdr:colOff>
      <xdr:row>32</xdr:row>
      <xdr:rowOff>32258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91203</xdr:rowOff>
    </xdr:from>
    <xdr:ext cx="313932"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3485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68326</xdr:rowOff>
    </xdr:from>
    <xdr:to>
      <xdr:col>116</xdr:col>
      <xdr:colOff>114300</xdr:colOff>
      <xdr:row>38</xdr:row>
      <xdr:rowOff>169926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85699</xdr:rowOff>
    </xdr:from>
    <xdr:to>
      <xdr:col>112</xdr:col>
      <xdr:colOff>38100</xdr:colOff>
      <xdr:row>39</xdr:row>
      <xdr:rowOff>15849</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600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32376</xdr:rowOff>
    </xdr:from>
    <xdr:ext cx="249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98650" y="63760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86614</xdr:rowOff>
    </xdr:from>
    <xdr:to>
      <xdr:col>107</xdr:col>
      <xdr:colOff>101600</xdr:colOff>
      <xdr:row>39</xdr:row>
      <xdr:rowOff>16764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33291</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309650" y="63769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80670</xdr:rowOff>
    </xdr:from>
    <xdr:to>
      <xdr:col>102</xdr:col>
      <xdr:colOff>165100</xdr:colOff>
      <xdr:row>39</xdr:row>
      <xdr:rowOff>10820</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9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27347</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709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160680</xdr:rowOff>
    </xdr:from>
    <xdr:to>
      <xdr:col>98</xdr:col>
      <xdr:colOff>38100</xdr:colOff>
      <xdr:row>38</xdr:row>
      <xdr:rowOff>90830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107358</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279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46753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618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総務費については、ふるさと納税に伴う返礼品等の減により減少している。</a:t>
          </a:r>
        </a:p>
        <a:p>
          <a:r>
            <a:rPr kumimoji="1" lang="ja-JP" altLang="en-US" sz="1300">
              <a:latin typeface="ＭＳ Ｐゴシック" panose="020B0600070205080204" pitchFamily="50" charset="-128"/>
              <a:ea typeface="ＭＳ Ｐゴシック" panose="020B0600070205080204" pitchFamily="50" charset="-128"/>
            </a:rPr>
            <a:t>民生費については、地方創生拠点整備基金積立金、基山保育園建設に伴う用地購入費等の増により増加している。</a:t>
          </a:r>
        </a:p>
        <a:p>
          <a:r>
            <a:rPr kumimoji="1" lang="ja-JP" altLang="en-US" sz="1300">
              <a:latin typeface="ＭＳ Ｐゴシック" panose="020B0600070205080204" pitchFamily="50" charset="-128"/>
              <a:ea typeface="ＭＳ Ｐゴシック" panose="020B0600070205080204" pitchFamily="50" charset="-128"/>
            </a:rPr>
            <a:t>消防費については、防災行政無線設置工事、消防団報酬等の減により減少している。</a:t>
          </a:r>
        </a:p>
        <a:p>
          <a:r>
            <a:rPr kumimoji="1" lang="ja-JP" altLang="en-US" sz="1300">
              <a:latin typeface="ＭＳ Ｐゴシック" panose="020B0600070205080204" pitchFamily="50" charset="-128"/>
              <a:ea typeface="ＭＳ Ｐゴシック" panose="020B0600070205080204" pitchFamily="50" charset="-128"/>
            </a:rPr>
            <a:t>教育費については、小学校のエアコン設置工事、中学校校舎大規模改造工事、合宿所建設事業等の終了により減少している。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財政調整基金残高は前年度より２．１４ポイント減の１２．７２％となっている。実質収支額は前年度より０．２８ポイントの増となり、３．８２％となっている。</a:t>
          </a:r>
        </a:p>
        <a:p>
          <a:r>
            <a:rPr kumimoji="1" lang="ja-JP" altLang="en-US" sz="1400">
              <a:latin typeface="ＭＳ ゴシック" pitchFamily="49" charset="-128"/>
              <a:ea typeface="ＭＳ ゴシック" pitchFamily="49" charset="-128"/>
            </a:rPr>
            <a:t>実質単年度収支は、マイナス１．８６％となった。今後も経費節減に努め、健全な財政運営に努める。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佐賀県基山町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平成３０年度もすべての会計において赤字額は０となっている。今後も引き続き黒字を維持するために、経費節減とともに、繰入金に頼らない健全財政運営に努める。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a:extLst>
            <a:ext uri="{FF2B5EF4-FFF2-40B4-BE49-F238E27FC236}">
              <a16:creationId xmlns:a16="http://schemas.microsoft.com/office/drawing/2014/main" id="{00000000-0008-0000-0900-000010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a:extLst>
            <a:ext uri="{FF2B5EF4-FFF2-40B4-BE49-F238E27FC236}">
              <a16:creationId xmlns:a16="http://schemas.microsoft.com/office/drawing/2014/main" id="{00000000-0008-0000-0900-000011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4" customWidth="1"/>
    <col min="12" max="12" width="2.25" style="184" customWidth="1"/>
    <col min="13" max="17" width="2.375" style="184" customWidth="1"/>
    <col min="18" max="119" width="2.125" style="184" customWidth="1"/>
    <col min="120" max="16384" width="0" style="184" hidden="1"/>
  </cols>
  <sheetData>
    <row r="1" spans="1:119" ht="33" customHeight="1" x14ac:dyDescent="0.15">
      <c r="A1" s="182"/>
      <c r="B1" s="436" t="s">
        <v>80</v>
      </c>
      <c r="C1" s="436"/>
      <c r="D1" s="436"/>
      <c r="E1" s="436"/>
      <c r="F1" s="436"/>
      <c r="G1" s="436"/>
      <c r="H1" s="436"/>
      <c r="I1" s="436"/>
      <c r="J1" s="436"/>
      <c r="K1" s="436"/>
      <c r="L1" s="436"/>
      <c r="M1" s="436"/>
      <c r="N1" s="436"/>
      <c r="O1" s="436"/>
      <c r="P1" s="436"/>
      <c r="Q1" s="436"/>
      <c r="R1" s="436"/>
      <c r="S1" s="436"/>
      <c r="T1" s="436"/>
      <c r="U1" s="436"/>
      <c r="V1" s="436"/>
      <c r="W1" s="436"/>
      <c r="X1" s="436"/>
      <c r="Y1" s="436"/>
      <c r="Z1" s="436"/>
      <c r="AA1" s="436"/>
      <c r="AB1" s="436"/>
      <c r="AC1" s="436"/>
      <c r="AD1" s="436"/>
      <c r="AE1" s="436"/>
      <c r="AF1" s="436"/>
      <c r="AG1" s="436"/>
      <c r="AH1" s="436"/>
      <c r="AI1" s="436"/>
      <c r="AJ1" s="436"/>
      <c r="AK1" s="436"/>
      <c r="AL1" s="436"/>
      <c r="AM1" s="436"/>
      <c r="AN1" s="436"/>
      <c r="AO1" s="436"/>
      <c r="AP1" s="436"/>
      <c r="AQ1" s="436"/>
      <c r="AR1" s="436"/>
      <c r="AS1" s="436"/>
      <c r="AT1" s="436"/>
      <c r="AU1" s="436"/>
      <c r="AV1" s="436"/>
      <c r="AW1" s="436"/>
      <c r="AX1" s="436"/>
      <c r="AY1" s="436"/>
      <c r="AZ1" s="436"/>
      <c r="BA1" s="436"/>
      <c r="BB1" s="436"/>
      <c r="BC1" s="436"/>
      <c r="BD1" s="436"/>
      <c r="BE1" s="436"/>
      <c r="BF1" s="436"/>
      <c r="BG1" s="436"/>
      <c r="BH1" s="436"/>
      <c r="BI1" s="436"/>
      <c r="BJ1" s="436"/>
      <c r="BK1" s="436"/>
      <c r="BL1" s="436"/>
      <c r="BM1" s="436"/>
      <c r="BN1" s="436"/>
      <c r="BO1" s="436"/>
      <c r="BP1" s="436"/>
      <c r="BQ1" s="436"/>
      <c r="BR1" s="436"/>
      <c r="BS1" s="436"/>
      <c r="BT1" s="436"/>
      <c r="BU1" s="436"/>
      <c r="BV1" s="436"/>
      <c r="BW1" s="436"/>
      <c r="BX1" s="436"/>
      <c r="BY1" s="436"/>
      <c r="BZ1" s="436"/>
      <c r="CA1" s="436"/>
      <c r="CB1" s="436"/>
      <c r="CC1" s="436"/>
      <c r="CD1" s="436"/>
      <c r="CE1" s="436"/>
      <c r="CF1" s="436"/>
      <c r="CG1" s="436"/>
      <c r="CH1" s="436"/>
      <c r="CI1" s="436"/>
      <c r="CJ1" s="436"/>
      <c r="CK1" s="436"/>
      <c r="CL1" s="436"/>
      <c r="CM1" s="436"/>
      <c r="CN1" s="436"/>
      <c r="CO1" s="436"/>
      <c r="CP1" s="436"/>
      <c r="CQ1" s="436"/>
      <c r="CR1" s="436"/>
      <c r="CS1" s="436"/>
      <c r="CT1" s="436"/>
      <c r="CU1" s="436"/>
      <c r="CV1" s="436"/>
      <c r="CW1" s="436"/>
      <c r="CX1" s="436"/>
      <c r="CY1" s="436"/>
      <c r="CZ1" s="436"/>
      <c r="DA1" s="436"/>
      <c r="DB1" s="436"/>
      <c r="DC1" s="436"/>
      <c r="DD1" s="436"/>
      <c r="DE1" s="436"/>
      <c r="DF1" s="436"/>
      <c r="DG1" s="436"/>
      <c r="DH1" s="436"/>
      <c r="DI1" s="436"/>
      <c r="DJ1" s="183"/>
      <c r="DK1" s="183"/>
      <c r="DL1" s="183"/>
      <c r="DM1" s="183"/>
      <c r="DN1" s="183"/>
      <c r="DO1" s="183"/>
    </row>
    <row r="2" spans="1:119" ht="24.75" thickBot="1" x14ac:dyDescent="0.2">
      <c r="A2" s="182"/>
      <c r="B2" s="185" t="s">
        <v>81</v>
      </c>
      <c r="C2" s="185"/>
      <c r="D2" s="186"/>
      <c r="E2" s="182"/>
      <c r="F2" s="182"/>
      <c r="G2" s="182"/>
      <c r="H2" s="182"/>
      <c r="I2" s="182"/>
      <c r="J2" s="182"/>
      <c r="K2" s="182"/>
      <c r="L2" s="182"/>
      <c r="M2" s="182"/>
      <c r="N2" s="182"/>
      <c r="O2" s="182"/>
      <c r="P2" s="182"/>
      <c r="Q2" s="182"/>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row>
    <row r="3" spans="1:119" ht="18.75" customHeight="1" thickBot="1" x14ac:dyDescent="0.2">
      <c r="A3" s="183"/>
      <c r="B3" s="437" t="s">
        <v>82</v>
      </c>
      <c r="C3" s="438"/>
      <c r="D3" s="438"/>
      <c r="E3" s="439"/>
      <c r="F3" s="439"/>
      <c r="G3" s="439"/>
      <c r="H3" s="439"/>
      <c r="I3" s="439"/>
      <c r="J3" s="439"/>
      <c r="K3" s="439"/>
      <c r="L3" s="439" t="s">
        <v>83</v>
      </c>
      <c r="M3" s="439"/>
      <c r="N3" s="439"/>
      <c r="O3" s="439"/>
      <c r="P3" s="439"/>
      <c r="Q3" s="439"/>
      <c r="R3" s="446"/>
      <c r="S3" s="446"/>
      <c r="T3" s="446"/>
      <c r="U3" s="446"/>
      <c r="V3" s="447"/>
      <c r="W3" s="421" t="s">
        <v>84</v>
      </c>
      <c r="X3" s="422"/>
      <c r="Y3" s="422"/>
      <c r="Z3" s="422"/>
      <c r="AA3" s="422"/>
      <c r="AB3" s="438"/>
      <c r="AC3" s="446" t="s">
        <v>85</v>
      </c>
      <c r="AD3" s="422"/>
      <c r="AE3" s="422"/>
      <c r="AF3" s="422"/>
      <c r="AG3" s="422"/>
      <c r="AH3" s="422"/>
      <c r="AI3" s="422"/>
      <c r="AJ3" s="422"/>
      <c r="AK3" s="422"/>
      <c r="AL3" s="423"/>
      <c r="AM3" s="421" t="s">
        <v>86</v>
      </c>
      <c r="AN3" s="422"/>
      <c r="AO3" s="422"/>
      <c r="AP3" s="422"/>
      <c r="AQ3" s="422"/>
      <c r="AR3" s="422"/>
      <c r="AS3" s="422"/>
      <c r="AT3" s="422"/>
      <c r="AU3" s="422"/>
      <c r="AV3" s="422"/>
      <c r="AW3" s="422"/>
      <c r="AX3" s="423"/>
      <c r="AY3" s="458" t="s">
        <v>1</v>
      </c>
      <c r="AZ3" s="459"/>
      <c r="BA3" s="459"/>
      <c r="BB3" s="459"/>
      <c r="BC3" s="459"/>
      <c r="BD3" s="459"/>
      <c r="BE3" s="459"/>
      <c r="BF3" s="459"/>
      <c r="BG3" s="459"/>
      <c r="BH3" s="459"/>
      <c r="BI3" s="459"/>
      <c r="BJ3" s="459"/>
      <c r="BK3" s="459"/>
      <c r="BL3" s="459"/>
      <c r="BM3" s="460"/>
      <c r="BN3" s="421" t="s">
        <v>87</v>
      </c>
      <c r="BO3" s="422"/>
      <c r="BP3" s="422"/>
      <c r="BQ3" s="422"/>
      <c r="BR3" s="422"/>
      <c r="BS3" s="422"/>
      <c r="BT3" s="422"/>
      <c r="BU3" s="423"/>
      <c r="BV3" s="421" t="s">
        <v>88</v>
      </c>
      <c r="BW3" s="422"/>
      <c r="BX3" s="422"/>
      <c r="BY3" s="422"/>
      <c r="BZ3" s="422"/>
      <c r="CA3" s="422"/>
      <c r="CB3" s="422"/>
      <c r="CC3" s="423"/>
      <c r="CD3" s="458" t="s">
        <v>1</v>
      </c>
      <c r="CE3" s="459"/>
      <c r="CF3" s="459"/>
      <c r="CG3" s="459"/>
      <c r="CH3" s="459"/>
      <c r="CI3" s="459"/>
      <c r="CJ3" s="459"/>
      <c r="CK3" s="459"/>
      <c r="CL3" s="459"/>
      <c r="CM3" s="459"/>
      <c r="CN3" s="459"/>
      <c r="CO3" s="459"/>
      <c r="CP3" s="459"/>
      <c r="CQ3" s="459"/>
      <c r="CR3" s="459"/>
      <c r="CS3" s="460"/>
      <c r="CT3" s="421" t="s">
        <v>89</v>
      </c>
      <c r="CU3" s="422"/>
      <c r="CV3" s="422"/>
      <c r="CW3" s="422"/>
      <c r="CX3" s="422"/>
      <c r="CY3" s="422"/>
      <c r="CZ3" s="422"/>
      <c r="DA3" s="423"/>
      <c r="DB3" s="421" t="s">
        <v>90</v>
      </c>
      <c r="DC3" s="422"/>
      <c r="DD3" s="422"/>
      <c r="DE3" s="422"/>
      <c r="DF3" s="422"/>
      <c r="DG3" s="422"/>
      <c r="DH3" s="422"/>
      <c r="DI3" s="423"/>
      <c r="DJ3" s="182"/>
      <c r="DK3" s="182"/>
      <c r="DL3" s="182"/>
      <c r="DM3" s="182"/>
      <c r="DN3" s="182"/>
      <c r="DO3" s="182"/>
    </row>
    <row r="4" spans="1:119" ht="18.75" customHeight="1" x14ac:dyDescent="0.15">
      <c r="A4" s="183"/>
      <c r="B4" s="440"/>
      <c r="C4" s="441"/>
      <c r="D4" s="441"/>
      <c r="E4" s="442"/>
      <c r="F4" s="442"/>
      <c r="G4" s="442"/>
      <c r="H4" s="442"/>
      <c r="I4" s="442"/>
      <c r="J4" s="442"/>
      <c r="K4" s="442"/>
      <c r="L4" s="442"/>
      <c r="M4" s="442"/>
      <c r="N4" s="442"/>
      <c r="O4" s="442"/>
      <c r="P4" s="442"/>
      <c r="Q4" s="442"/>
      <c r="R4" s="448"/>
      <c r="S4" s="448"/>
      <c r="T4" s="448"/>
      <c r="U4" s="448"/>
      <c r="V4" s="449"/>
      <c r="W4" s="452"/>
      <c r="X4" s="453"/>
      <c r="Y4" s="453"/>
      <c r="Z4" s="453"/>
      <c r="AA4" s="453"/>
      <c r="AB4" s="441"/>
      <c r="AC4" s="448"/>
      <c r="AD4" s="453"/>
      <c r="AE4" s="453"/>
      <c r="AF4" s="453"/>
      <c r="AG4" s="453"/>
      <c r="AH4" s="453"/>
      <c r="AI4" s="453"/>
      <c r="AJ4" s="453"/>
      <c r="AK4" s="453"/>
      <c r="AL4" s="456"/>
      <c r="AM4" s="454"/>
      <c r="AN4" s="455"/>
      <c r="AO4" s="455"/>
      <c r="AP4" s="455"/>
      <c r="AQ4" s="455"/>
      <c r="AR4" s="455"/>
      <c r="AS4" s="455"/>
      <c r="AT4" s="455"/>
      <c r="AU4" s="455"/>
      <c r="AV4" s="455"/>
      <c r="AW4" s="455"/>
      <c r="AX4" s="457"/>
      <c r="AY4" s="424" t="s">
        <v>91</v>
      </c>
      <c r="AZ4" s="425"/>
      <c r="BA4" s="425"/>
      <c r="BB4" s="425"/>
      <c r="BC4" s="425"/>
      <c r="BD4" s="425"/>
      <c r="BE4" s="425"/>
      <c r="BF4" s="425"/>
      <c r="BG4" s="425"/>
      <c r="BH4" s="425"/>
      <c r="BI4" s="425"/>
      <c r="BJ4" s="425"/>
      <c r="BK4" s="425"/>
      <c r="BL4" s="425"/>
      <c r="BM4" s="426"/>
      <c r="BN4" s="427">
        <v>8340255</v>
      </c>
      <c r="BO4" s="428"/>
      <c r="BP4" s="428"/>
      <c r="BQ4" s="428"/>
      <c r="BR4" s="428"/>
      <c r="BS4" s="428"/>
      <c r="BT4" s="428"/>
      <c r="BU4" s="429"/>
      <c r="BV4" s="427">
        <v>8106805</v>
      </c>
      <c r="BW4" s="428"/>
      <c r="BX4" s="428"/>
      <c r="BY4" s="428"/>
      <c r="BZ4" s="428"/>
      <c r="CA4" s="428"/>
      <c r="CB4" s="428"/>
      <c r="CC4" s="429"/>
      <c r="CD4" s="430" t="s">
        <v>92</v>
      </c>
      <c r="CE4" s="431"/>
      <c r="CF4" s="431"/>
      <c r="CG4" s="431"/>
      <c r="CH4" s="431"/>
      <c r="CI4" s="431"/>
      <c r="CJ4" s="431"/>
      <c r="CK4" s="431"/>
      <c r="CL4" s="431"/>
      <c r="CM4" s="431"/>
      <c r="CN4" s="431"/>
      <c r="CO4" s="431"/>
      <c r="CP4" s="431"/>
      <c r="CQ4" s="431"/>
      <c r="CR4" s="431"/>
      <c r="CS4" s="432"/>
      <c r="CT4" s="433">
        <v>3.8</v>
      </c>
      <c r="CU4" s="434"/>
      <c r="CV4" s="434"/>
      <c r="CW4" s="434"/>
      <c r="CX4" s="434"/>
      <c r="CY4" s="434"/>
      <c r="CZ4" s="434"/>
      <c r="DA4" s="435"/>
      <c r="DB4" s="433">
        <v>3.5</v>
      </c>
      <c r="DC4" s="434"/>
      <c r="DD4" s="434"/>
      <c r="DE4" s="434"/>
      <c r="DF4" s="434"/>
      <c r="DG4" s="434"/>
      <c r="DH4" s="434"/>
      <c r="DI4" s="435"/>
      <c r="DJ4" s="182"/>
      <c r="DK4" s="182"/>
      <c r="DL4" s="182"/>
      <c r="DM4" s="182"/>
      <c r="DN4" s="182"/>
      <c r="DO4" s="182"/>
    </row>
    <row r="5" spans="1:119" ht="18.75" customHeight="1" x14ac:dyDescent="0.15">
      <c r="A5" s="183"/>
      <c r="B5" s="443"/>
      <c r="C5" s="444"/>
      <c r="D5" s="444"/>
      <c r="E5" s="445"/>
      <c r="F5" s="445"/>
      <c r="G5" s="445"/>
      <c r="H5" s="445"/>
      <c r="I5" s="445"/>
      <c r="J5" s="445"/>
      <c r="K5" s="445"/>
      <c r="L5" s="445"/>
      <c r="M5" s="445"/>
      <c r="N5" s="445"/>
      <c r="O5" s="445"/>
      <c r="P5" s="445"/>
      <c r="Q5" s="445"/>
      <c r="R5" s="450"/>
      <c r="S5" s="450"/>
      <c r="T5" s="450"/>
      <c r="U5" s="450"/>
      <c r="V5" s="451"/>
      <c r="W5" s="454"/>
      <c r="X5" s="455"/>
      <c r="Y5" s="455"/>
      <c r="Z5" s="455"/>
      <c r="AA5" s="455"/>
      <c r="AB5" s="444"/>
      <c r="AC5" s="450"/>
      <c r="AD5" s="455"/>
      <c r="AE5" s="455"/>
      <c r="AF5" s="455"/>
      <c r="AG5" s="455"/>
      <c r="AH5" s="455"/>
      <c r="AI5" s="455"/>
      <c r="AJ5" s="455"/>
      <c r="AK5" s="455"/>
      <c r="AL5" s="457"/>
      <c r="AM5" s="493" t="s">
        <v>93</v>
      </c>
      <c r="AN5" s="494"/>
      <c r="AO5" s="494"/>
      <c r="AP5" s="494"/>
      <c r="AQ5" s="494"/>
      <c r="AR5" s="494"/>
      <c r="AS5" s="494"/>
      <c r="AT5" s="495"/>
      <c r="AU5" s="496" t="s">
        <v>94</v>
      </c>
      <c r="AV5" s="497"/>
      <c r="AW5" s="497"/>
      <c r="AX5" s="497"/>
      <c r="AY5" s="498" t="s">
        <v>95</v>
      </c>
      <c r="AZ5" s="499"/>
      <c r="BA5" s="499"/>
      <c r="BB5" s="499"/>
      <c r="BC5" s="499"/>
      <c r="BD5" s="499"/>
      <c r="BE5" s="499"/>
      <c r="BF5" s="499"/>
      <c r="BG5" s="499"/>
      <c r="BH5" s="499"/>
      <c r="BI5" s="499"/>
      <c r="BJ5" s="499"/>
      <c r="BK5" s="499"/>
      <c r="BL5" s="499"/>
      <c r="BM5" s="500"/>
      <c r="BN5" s="464">
        <v>7959945</v>
      </c>
      <c r="BO5" s="465"/>
      <c r="BP5" s="465"/>
      <c r="BQ5" s="465"/>
      <c r="BR5" s="465"/>
      <c r="BS5" s="465"/>
      <c r="BT5" s="465"/>
      <c r="BU5" s="466"/>
      <c r="BV5" s="464">
        <v>7942806</v>
      </c>
      <c r="BW5" s="465"/>
      <c r="BX5" s="465"/>
      <c r="BY5" s="465"/>
      <c r="BZ5" s="465"/>
      <c r="CA5" s="465"/>
      <c r="CB5" s="465"/>
      <c r="CC5" s="466"/>
      <c r="CD5" s="467" t="s">
        <v>96</v>
      </c>
      <c r="CE5" s="468"/>
      <c r="CF5" s="468"/>
      <c r="CG5" s="468"/>
      <c r="CH5" s="468"/>
      <c r="CI5" s="468"/>
      <c r="CJ5" s="468"/>
      <c r="CK5" s="468"/>
      <c r="CL5" s="468"/>
      <c r="CM5" s="468"/>
      <c r="CN5" s="468"/>
      <c r="CO5" s="468"/>
      <c r="CP5" s="468"/>
      <c r="CQ5" s="468"/>
      <c r="CR5" s="468"/>
      <c r="CS5" s="469"/>
      <c r="CT5" s="461">
        <v>95.8</v>
      </c>
      <c r="CU5" s="462"/>
      <c r="CV5" s="462"/>
      <c r="CW5" s="462"/>
      <c r="CX5" s="462"/>
      <c r="CY5" s="462"/>
      <c r="CZ5" s="462"/>
      <c r="DA5" s="463"/>
      <c r="DB5" s="461">
        <v>93</v>
      </c>
      <c r="DC5" s="462"/>
      <c r="DD5" s="462"/>
      <c r="DE5" s="462"/>
      <c r="DF5" s="462"/>
      <c r="DG5" s="462"/>
      <c r="DH5" s="462"/>
      <c r="DI5" s="463"/>
      <c r="DJ5" s="182"/>
      <c r="DK5" s="182"/>
      <c r="DL5" s="182"/>
      <c r="DM5" s="182"/>
      <c r="DN5" s="182"/>
      <c r="DO5" s="182"/>
    </row>
    <row r="6" spans="1:119" ht="18.75" customHeight="1" x14ac:dyDescent="0.15">
      <c r="A6" s="183"/>
      <c r="B6" s="470" t="s">
        <v>97</v>
      </c>
      <c r="C6" s="471"/>
      <c r="D6" s="471"/>
      <c r="E6" s="472"/>
      <c r="F6" s="472"/>
      <c r="G6" s="472"/>
      <c r="H6" s="472"/>
      <c r="I6" s="472"/>
      <c r="J6" s="472"/>
      <c r="K6" s="472"/>
      <c r="L6" s="472" t="s">
        <v>98</v>
      </c>
      <c r="M6" s="472"/>
      <c r="N6" s="472"/>
      <c r="O6" s="472"/>
      <c r="P6" s="472"/>
      <c r="Q6" s="472"/>
      <c r="R6" s="476"/>
      <c r="S6" s="476"/>
      <c r="T6" s="476"/>
      <c r="U6" s="476"/>
      <c r="V6" s="477"/>
      <c r="W6" s="480" t="s">
        <v>99</v>
      </c>
      <c r="X6" s="481"/>
      <c r="Y6" s="481"/>
      <c r="Z6" s="481"/>
      <c r="AA6" s="481"/>
      <c r="AB6" s="471"/>
      <c r="AC6" s="484" t="s">
        <v>100</v>
      </c>
      <c r="AD6" s="485"/>
      <c r="AE6" s="485"/>
      <c r="AF6" s="485"/>
      <c r="AG6" s="485"/>
      <c r="AH6" s="485"/>
      <c r="AI6" s="485"/>
      <c r="AJ6" s="485"/>
      <c r="AK6" s="485"/>
      <c r="AL6" s="486"/>
      <c r="AM6" s="493" t="s">
        <v>101</v>
      </c>
      <c r="AN6" s="494"/>
      <c r="AO6" s="494"/>
      <c r="AP6" s="494"/>
      <c r="AQ6" s="494"/>
      <c r="AR6" s="494"/>
      <c r="AS6" s="494"/>
      <c r="AT6" s="495"/>
      <c r="AU6" s="496" t="s">
        <v>102</v>
      </c>
      <c r="AV6" s="497"/>
      <c r="AW6" s="497"/>
      <c r="AX6" s="497"/>
      <c r="AY6" s="498" t="s">
        <v>103</v>
      </c>
      <c r="AZ6" s="499"/>
      <c r="BA6" s="499"/>
      <c r="BB6" s="499"/>
      <c r="BC6" s="499"/>
      <c r="BD6" s="499"/>
      <c r="BE6" s="499"/>
      <c r="BF6" s="499"/>
      <c r="BG6" s="499"/>
      <c r="BH6" s="499"/>
      <c r="BI6" s="499"/>
      <c r="BJ6" s="499"/>
      <c r="BK6" s="499"/>
      <c r="BL6" s="499"/>
      <c r="BM6" s="500"/>
      <c r="BN6" s="464">
        <v>380310</v>
      </c>
      <c r="BO6" s="465"/>
      <c r="BP6" s="465"/>
      <c r="BQ6" s="465"/>
      <c r="BR6" s="465"/>
      <c r="BS6" s="465"/>
      <c r="BT6" s="465"/>
      <c r="BU6" s="466"/>
      <c r="BV6" s="464">
        <v>163999</v>
      </c>
      <c r="BW6" s="465"/>
      <c r="BX6" s="465"/>
      <c r="BY6" s="465"/>
      <c r="BZ6" s="465"/>
      <c r="CA6" s="465"/>
      <c r="CB6" s="465"/>
      <c r="CC6" s="466"/>
      <c r="CD6" s="467" t="s">
        <v>104</v>
      </c>
      <c r="CE6" s="468"/>
      <c r="CF6" s="468"/>
      <c r="CG6" s="468"/>
      <c r="CH6" s="468"/>
      <c r="CI6" s="468"/>
      <c r="CJ6" s="468"/>
      <c r="CK6" s="468"/>
      <c r="CL6" s="468"/>
      <c r="CM6" s="468"/>
      <c r="CN6" s="468"/>
      <c r="CO6" s="468"/>
      <c r="CP6" s="468"/>
      <c r="CQ6" s="468"/>
      <c r="CR6" s="468"/>
      <c r="CS6" s="469"/>
      <c r="CT6" s="501">
        <v>103</v>
      </c>
      <c r="CU6" s="502"/>
      <c r="CV6" s="502"/>
      <c r="CW6" s="502"/>
      <c r="CX6" s="502"/>
      <c r="CY6" s="502"/>
      <c r="CZ6" s="502"/>
      <c r="DA6" s="503"/>
      <c r="DB6" s="501">
        <v>99.8</v>
      </c>
      <c r="DC6" s="502"/>
      <c r="DD6" s="502"/>
      <c r="DE6" s="502"/>
      <c r="DF6" s="502"/>
      <c r="DG6" s="502"/>
      <c r="DH6" s="502"/>
      <c r="DI6" s="503"/>
      <c r="DJ6" s="182"/>
      <c r="DK6" s="182"/>
      <c r="DL6" s="182"/>
      <c r="DM6" s="182"/>
      <c r="DN6" s="182"/>
      <c r="DO6" s="182"/>
    </row>
    <row r="7" spans="1:119" ht="18.75" customHeight="1" x14ac:dyDescent="0.15">
      <c r="A7" s="183"/>
      <c r="B7" s="440"/>
      <c r="C7" s="441"/>
      <c r="D7" s="441"/>
      <c r="E7" s="442"/>
      <c r="F7" s="442"/>
      <c r="G7" s="442"/>
      <c r="H7" s="442"/>
      <c r="I7" s="442"/>
      <c r="J7" s="442"/>
      <c r="K7" s="442"/>
      <c r="L7" s="442"/>
      <c r="M7" s="442"/>
      <c r="N7" s="442"/>
      <c r="O7" s="442"/>
      <c r="P7" s="442"/>
      <c r="Q7" s="442"/>
      <c r="R7" s="448"/>
      <c r="S7" s="448"/>
      <c r="T7" s="448"/>
      <c r="U7" s="448"/>
      <c r="V7" s="449"/>
      <c r="W7" s="452"/>
      <c r="X7" s="453"/>
      <c r="Y7" s="453"/>
      <c r="Z7" s="453"/>
      <c r="AA7" s="453"/>
      <c r="AB7" s="441"/>
      <c r="AC7" s="487"/>
      <c r="AD7" s="488"/>
      <c r="AE7" s="488"/>
      <c r="AF7" s="488"/>
      <c r="AG7" s="488"/>
      <c r="AH7" s="488"/>
      <c r="AI7" s="488"/>
      <c r="AJ7" s="488"/>
      <c r="AK7" s="488"/>
      <c r="AL7" s="489"/>
      <c r="AM7" s="493" t="s">
        <v>105</v>
      </c>
      <c r="AN7" s="494"/>
      <c r="AO7" s="494"/>
      <c r="AP7" s="494"/>
      <c r="AQ7" s="494"/>
      <c r="AR7" s="494"/>
      <c r="AS7" s="494"/>
      <c r="AT7" s="495"/>
      <c r="AU7" s="496" t="s">
        <v>106</v>
      </c>
      <c r="AV7" s="497"/>
      <c r="AW7" s="497"/>
      <c r="AX7" s="497"/>
      <c r="AY7" s="498" t="s">
        <v>107</v>
      </c>
      <c r="AZ7" s="499"/>
      <c r="BA7" s="499"/>
      <c r="BB7" s="499"/>
      <c r="BC7" s="499"/>
      <c r="BD7" s="499"/>
      <c r="BE7" s="499"/>
      <c r="BF7" s="499"/>
      <c r="BG7" s="499"/>
      <c r="BH7" s="499"/>
      <c r="BI7" s="499"/>
      <c r="BJ7" s="499"/>
      <c r="BK7" s="499"/>
      <c r="BL7" s="499"/>
      <c r="BM7" s="500"/>
      <c r="BN7" s="464">
        <v>228672</v>
      </c>
      <c r="BO7" s="465"/>
      <c r="BP7" s="465"/>
      <c r="BQ7" s="465"/>
      <c r="BR7" s="465"/>
      <c r="BS7" s="465"/>
      <c r="BT7" s="465"/>
      <c r="BU7" s="466"/>
      <c r="BV7" s="464">
        <v>23454</v>
      </c>
      <c r="BW7" s="465"/>
      <c r="BX7" s="465"/>
      <c r="BY7" s="465"/>
      <c r="BZ7" s="465"/>
      <c r="CA7" s="465"/>
      <c r="CB7" s="465"/>
      <c r="CC7" s="466"/>
      <c r="CD7" s="467" t="s">
        <v>108</v>
      </c>
      <c r="CE7" s="468"/>
      <c r="CF7" s="468"/>
      <c r="CG7" s="468"/>
      <c r="CH7" s="468"/>
      <c r="CI7" s="468"/>
      <c r="CJ7" s="468"/>
      <c r="CK7" s="468"/>
      <c r="CL7" s="468"/>
      <c r="CM7" s="468"/>
      <c r="CN7" s="468"/>
      <c r="CO7" s="468"/>
      <c r="CP7" s="468"/>
      <c r="CQ7" s="468"/>
      <c r="CR7" s="468"/>
      <c r="CS7" s="469"/>
      <c r="CT7" s="464">
        <v>3974034</v>
      </c>
      <c r="CU7" s="465"/>
      <c r="CV7" s="465"/>
      <c r="CW7" s="465"/>
      <c r="CX7" s="465"/>
      <c r="CY7" s="465"/>
      <c r="CZ7" s="465"/>
      <c r="DA7" s="466"/>
      <c r="DB7" s="464">
        <v>3973514</v>
      </c>
      <c r="DC7" s="465"/>
      <c r="DD7" s="465"/>
      <c r="DE7" s="465"/>
      <c r="DF7" s="465"/>
      <c r="DG7" s="465"/>
      <c r="DH7" s="465"/>
      <c r="DI7" s="466"/>
      <c r="DJ7" s="182"/>
      <c r="DK7" s="182"/>
      <c r="DL7" s="182"/>
      <c r="DM7" s="182"/>
      <c r="DN7" s="182"/>
      <c r="DO7" s="182"/>
    </row>
    <row r="8" spans="1:119" ht="18.75" customHeight="1" thickBot="1" x14ac:dyDescent="0.2">
      <c r="A8" s="183"/>
      <c r="B8" s="473"/>
      <c r="C8" s="474"/>
      <c r="D8" s="474"/>
      <c r="E8" s="475"/>
      <c r="F8" s="475"/>
      <c r="G8" s="475"/>
      <c r="H8" s="475"/>
      <c r="I8" s="475"/>
      <c r="J8" s="475"/>
      <c r="K8" s="475"/>
      <c r="L8" s="475"/>
      <c r="M8" s="475"/>
      <c r="N8" s="475"/>
      <c r="O8" s="475"/>
      <c r="P8" s="475"/>
      <c r="Q8" s="475"/>
      <c r="R8" s="478"/>
      <c r="S8" s="478"/>
      <c r="T8" s="478"/>
      <c r="U8" s="478"/>
      <c r="V8" s="479"/>
      <c r="W8" s="482"/>
      <c r="X8" s="483"/>
      <c r="Y8" s="483"/>
      <c r="Z8" s="483"/>
      <c r="AA8" s="483"/>
      <c r="AB8" s="474"/>
      <c r="AC8" s="490"/>
      <c r="AD8" s="491"/>
      <c r="AE8" s="491"/>
      <c r="AF8" s="491"/>
      <c r="AG8" s="491"/>
      <c r="AH8" s="491"/>
      <c r="AI8" s="491"/>
      <c r="AJ8" s="491"/>
      <c r="AK8" s="491"/>
      <c r="AL8" s="492"/>
      <c r="AM8" s="493" t="s">
        <v>109</v>
      </c>
      <c r="AN8" s="494"/>
      <c r="AO8" s="494"/>
      <c r="AP8" s="494"/>
      <c r="AQ8" s="494"/>
      <c r="AR8" s="494"/>
      <c r="AS8" s="494"/>
      <c r="AT8" s="495"/>
      <c r="AU8" s="496" t="s">
        <v>110</v>
      </c>
      <c r="AV8" s="497"/>
      <c r="AW8" s="497"/>
      <c r="AX8" s="497"/>
      <c r="AY8" s="498" t="s">
        <v>111</v>
      </c>
      <c r="AZ8" s="499"/>
      <c r="BA8" s="499"/>
      <c r="BB8" s="499"/>
      <c r="BC8" s="499"/>
      <c r="BD8" s="499"/>
      <c r="BE8" s="499"/>
      <c r="BF8" s="499"/>
      <c r="BG8" s="499"/>
      <c r="BH8" s="499"/>
      <c r="BI8" s="499"/>
      <c r="BJ8" s="499"/>
      <c r="BK8" s="499"/>
      <c r="BL8" s="499"/>
      <c r="BM8" s="500"/>
      <c r="BN8" s="464">
        <v>151638</v>
      </c>
      <c r="BO8" s="465"/>
      <c r="BP8" s="465"/>
      <c r="BQ8" s="465"/>
      <c r="BR8" s="465"/>
      <c r="BS8" s="465"/>
      <c r="BT8" s="465"/>
      <c r="BU8" s="466"/>
      <c r="BV8" s="464">
        <v>140545</v>
      </c>
      <c r="BW8" s="465"/>
      <c r="BX8" s="465"/>
      <c r="BY8" s="465"/>
      <c r="BZ8" s="465"/>
      <c r="CA8" s="465"/>
      <c r="CB8" s="465"/>
      <c r="CC8" s="466"/>
      <c r="CD8" s="467" t="s">
        <v>112</v>
      </c>
      <c r="CE8" s="468"/>
      <c r="CF8" s="468"/>
      <c r="CG8" s="468"/>
      <c r="CH8" s="468"/>
      <c r="CI8" s="468"/>
      <c r="CJ8" s="468"/>
      <c r="CK8" s="468"/>
      <c r="CL8" s="468"/>
      <c r="CM8" s="468"/>
      <c r="CN8" s="468"/>
      <c r="CO8" s="468"/>
      <c r="CP8" s="468"/>
      <c r="CQ8" s="468"/>
      <c r="CR8" s="468"/>
      <c r="CS8" s="469"/>
      <c r="CT8" s="504">
        <v>0.7</v>
      </c>
      <c r="CU8" s="505"/>
      <c r="CV8" s="505"/>
      <c r="CW8" s="505"/>
      <c r="CX8" s="505"/>
      <c r="CY8" s="505"/>
      <c r="CZ8" s="505"/>
      <c r="DA8" s="506"/>
      <c r="DB8" s="504">
        <v>0.69</v>
      </c>
      <c r="DC8" s="505"/>
      <c r="DD8" s="505"/>
      <c r="DE8" s="505"/>
      <c r="DF8" s="505"/>
      <c r="DG8" s="505"/>
      <c r="DH8" s="505"/>
      <c r="DI8" s="506"/>
      <c r="DJ8" s="182"/>
      <c r="DK8" s="182"/>
      <c r="DL8" s="182"/>
      <c r="DM8" s="182"/>
      <c r="DN8" s="182"/>
      <c r="DO8" s="182"/>
    </row>
    <row r="9" spans="1:119" ht="18.75" customHeight="1" thickBot="1" x14ac:dyDescent="0.2">
      <c r="A9" s="183"/>
      <c r="B9" s="458" t="s">
        <v>113</v>
      </c>
      <c r="C9" s="459"/>
      <c r="D9" s="459"/>
      <c r="E9" s="459"/>
      <c r="F9" s="459"/>
      <c r="G9" s="459"/>
      <c r="H9" s="459"/>
      <c r="I9" s="459"/>
      <c r="J9" s="459"/>
      <c r="K9" s="507"/>
      <c r="L9" s="508" t="s">
        <v>114</v>
      </c>
      <c r="M9" s="509"/>
      <c r="N9" s="509"/>
      <c r="O9" s="509"/>
      <c r="P9" s="509"/>
      <c r="Q9" s="510"/>
      <c r="R9" s="511">
        <v>17501</v>
      </c>
      <c r="S9" s="512"/>
      <c r="T9" s="512"/>
      <c r="U9" s="512"/>
      <c r="V9" s="513"/>
      <c r="W9" s="421" t="s">
        <v>115</v>
      </c>
      <c r="X9" s="422"/>
      <c r="Y9" s="422"/>
      <c r="Z9" s="422"/>
      <c r="AA9" s="422"/>
      <c r="AB9" s="422"/>
      <c r="AC9" s="422"/>
      <c r="AD9" s="422"/>
      <c r="AE9" s="422"/>
      <c r="AF9" s="422"/>
      <c r="AG9" s="422"/>
      <c r="AH9" s="422"/>
      <c r="AI9" s="422"/>
      <c r="AJ9" s="422"/>
      <c r="AK9" s="422"/>
      <c r="AL9" s="423"/>
      <c r="AM9" s="493" t="s">
        <v>116</v>
      </c>
      <c r="AN9" s="494"/>
      <c r="AO9" s="494"/>
      <c r="AP9" s="494"/>
      <c r="AQ9" s="494"/>
      <c r="AR9" s="494"/>
      <c r="AS9" s="494"/>
      <c r="AT9" s="495"/>
      <c r="AU9" s="496" t="s">
        <v>106</v>
      </c>
      <c r="AV9" s="497"/>
      <c r="AW9" s="497"/>
      <c r="AX9" s="497"/>
      <c r="AY9" s="498" t="s">
        <v>117</v>
      </c>
      <c r="AZ9" s="499"/>
      <c r="BA9" s="499"/>
      <c r="BB9" s="499"/>
      <c r="BC9" s="499"/>
      <c r="BD9" s="499"/>
      <c r="BE9" s="499"/>
      <c r="BF9" s="499"/>
      <c r="BG9" s="499"/>
      <c r="BH9" s="499"/>
      <c r="BI9" s="499"/>
      <c r="BJ9" s="499"/>
      <c r="BK9" s="499"/>
      <c r="BL9" s="499"/>
      <c r="BM9" s="500"/>
      <c r="BN9" s="464">
        <v>11093</v>
      </c>
      <c r="BO9" s="465"/>
      <c r="BP9" s="465"/>
      <c r="BQ9" s="465"/>
      <c r="BR9" s="465"/>
      <c r="BS9" s="465"/>
      <c r="BT9" s="465"/>
      <c r="BU9" s="466"/>
      <c r="BV9" s="464">
        <v>-91664</v>
      </c>
      <c r="BW9" s="465"/>
      <c r="BX9" s="465"/>
      <c r="BY9" s="465"/>
      <c r="BZ9" s="465"/>
      <c r="CA9" s="465"/>
      <c r="CB9" s="465"/>
      <c r="CC9" s="466"/>
      <c r="CD9" s="467" t="s">
        <v>118</v>
      </c>
      <c r="CE9" s="468"/>
      <c r="CF9" s="468"/>
      <c r="CG9" s="468"/>
      <c r="CH9" s="468"/>
      <c r="CI9" s="468"/>
      <c r="CJ9" s="468"/>
      <c r="CK9" s="468"/>
      <c r="CL9" s="468"/>
      <c r="CM9" s="468"/>
      <c r="CN9" s="468"/>
      <c r="CO9" s="468"/>
      <c r="CP9" s="468"/>
      <c r="CQ9" s="468"/>
      <c r="CR9" s="468"/>
      <c r="CS9" s="469"/>
      <c r="CT9" s="461">
        <v>11.6</v>
      </c>
      <c r="CU9" s="462"/>
      <c r="CV9" s="462"/>
      <c r="CW9" s="462"/>
      <c r="CX9" s="462"/>
      <c r="CY9" s="462"/>
      <c r="CZ9" s="462"/>
      <c r="DA9" s="463"/>
      <c r="DB9" s="461">
        <v>12.5</v>
      </c>
      <c r="DC9" s="462"/>
      <c r="DD9" s="462"/>
      <c r="DE9" s="462"/>
      <c r="DF9" s="462"/>
      <c r="DG9" s="462"/>
      <c r="DH9" s="462"/>
      <c r="DI9" s="463"/>
      <c r="DJ9" s="182"/>
      <c r="DK9" s="182"/>
      <c r="DL9" s="182"/>
      <c r="DM9" s="182"/>
      <c r="DN9" s="182"/>
      <c r="DO9" s="182"/>
    </row>
    <row r="10" spans="1:119" ht="18.75" customHeight="1" thickBot="1" x14ac:dyDescent="0.2">
      <c r="A10" s="183"/>
      <c r="B10" s="458"/>
      <c r="C10" s="459"/>
      <c r="D10" s="459"/>
      <c r="E10" s="459"/>
      <c r="F10" s="459"/>
      <c r="G10" s="459"/>
      <c r="H10" s="459"/>
      <c r="I10" s="459"/>
      <c r="J10" s="459"/>
      <c r="K10" s="507"/>
      <c r="L10" s="514" t="s">
        <v>119</v>
      </c>
      <c r="M10" s="494"/>
      <c r="N10" s="494"/>
      <c r="O10" s="494"/>
      <c r="P10" s="494"/>
      <c r="Q10" s="495"/>
      <c r="R10" s="515">
        <v>17837</v>
      </c>
      <c r="S10" s="516"/>
      <c r="T10" s="516"/>
      <c r="U10" s="516"/>
      <c r="V10" s="517"/>
      <c r="W10" s="452"/>
      <c r="X10" s="453"/>
      <c r="Y10" s="453"/>
      <c r="Z10" s="453"/>
      <c r="AA10" s="453"/>
      <c r="AB10" s="453"/>
      <c r="AC10" s="453"/>
      <c r="AD10" s="453"/>
      <c r="AE10" s="453"/>
      <c r="AF10" s="453"/>
      <c r="AG10" s="453"/>
      <c r="AH10" s="453"/>
      <c r="AI10" s="453"/>
      <c r="AJ10" s="453"/>
      <c r="AK10" s="453"/>
      <c r="AL10" s="456"/>
      <c r="AM10" s="493" t="s">
        <v>120</v>
      </c>
      <c r="AN10" s="494"/>
      <c r="AO10" s="494"/>
      <c r="AP10" s="494"/>
      <c r="AQ10" s="494"/>
      <c r="AR10" s="494"/>
      <c r="AS10" s="494"/>
      <c r="AT10" s="495"/>
      <c r="AU10" s="496" t="s">
        <v>121</v>
      </c>
      <c r="AV10" s="497"/>
      <c r="AW10" s="497"/>
      <c r="AX10" s="497"/>
      <c r="AY10" s="498" t="s">
        <v>122</v>
      </c>
      <c r="AZ10" s="499"/>
      <c r="BA10" s="499"/>
      <c r="BB10" s="499"/>
      <c r="BC10" s="499"/>
      <c r="BD10" s="499"/>
      <c r="BE10" s="499"/>
      <c r="BF10" s="499"/>
      <c r="BG10" s="499"/>
      <c r="BH10" s="499"/>
      <c r="BI10" s="499"/>
      <c r="BJ10" s="499"/>
      <c r="BK10" s="499"/>
      <c r="BL10" s="499"/>
      <c r="BM10" s="500"/>
      <c r="BN10" s="464">
        <v>70853</v>
      </c>
      <c r="BO10" s="465"/>
      <c r="BP10" s="465"/>
      <c r="BQ10" s="465"/>
      <c r="BR10" s="465"/>
      <c r="BS10" s="465"/>
      <c r="BT10" s="465"/>
      <c r="BU10" s="466"/>
      <c r="BV10" s="464">
        <v>118040</v>
      </c>
      <c r="BW10" s="465"/>
      <c r="BX10" s="465"/>
      <c r="BY10" s="465"/>
      <c r="BZ10" s="465"/>
      <c r="CA10" s="465"/>
      <c r="CB10" s="465"/>
      <c r="CC10" s="466"/>
      <c r="CD10" s="187" t="s">
        <v>123</v>
      </c>
      <c r="CE10" s="188"/>
      <c r="CF10" s="188"/>
      <c r="CG10" s="188"/>
      <c r="CH10" s="188"/>
      <c r="CI10" s="188"/>
      <c r="CJ10" s="188"/>
      <c r="CK10" s="188"/>
      <c r="CL10" s="188"/>
      <c r="CM10" s="188"/>
      <c r="CN10" s="188"/>
      <c r="CO10" s="188"/>
      <c r="CP10" s="188"/>
      <c r="CQ10" s="188"/>
      <c r="CR10" s="188"/>
      <c r="CS10" s="189"/>
      <c r="CT10" s="190"/>
      <c r="CU10" s="191"/>
      <c r="CV10" s="191"/>
      <c r="CW10" s="191"/>
      <c r="CX10" s="191"/>
      <c r="CY10" s="191"/>
      <c r="CZ10" s="191"/>
      <c r="DA10" s="192"/>
      <c r="DB10" s="190"/>
      <c r="DC10" s="191"/>
      <c r="DD10" s="191"/>
      <c r="DE10" s="191"/>
      <c r="DF10" s="191"/>
      <c r="DG10" s="191"/>
      <c r="DH10" s="191"/>
      <c r="DI10" s="192"/>
      <c r="DJ10" s="182"/>
      <c r="DK10" s="182"/>
      <c r="DL10" s="182"/>
      <c r="DM10" s="182"/>
      <c r="DN10" s="182"/>
      <c r="DO10" s="182"/>
    </row>
    <row r="11" spans="1:119" ht="18.75" customHeight="1" thickBot="1" x14ac:dyDescent="0.2">
      <c r="A11" s="183"/>
      <c r="B11" s="458"/>
      <c r="C11" s="459"/>
      <c r="D11" s="459"/>
      <c r="E11" s="459"/>
      <c r="F11" s="459"/>
      <c r="G11" s="459"/>
      <c r="H11" s="459"/>
      <c r="I11" s="459"/>
      <c r="J11" s="459"/>
      <c r="K11" s="507"/>
      <c r="L11" s="518" t="s">
        <v>124</v>
      </c>
      <c r="M11" s="519"/>
      <c r="N11" s="519"/>
      <c r="O11" s="519"/>
      <c r="P11" s="519"/>
      <c r="Q11" s="520"/>
      <c r="R11" s="521" t="s">
        <v>125</v>
      </c>
      <c r="S11" s="522"/>
      <c r="T11" s="522"/>
      <c r="U11" s="522"/>
      <c r="V11" s="523"/>
      <c r="W11" s="452"/>
      <c r="X11" s="453"/>
      <c r="Y11" s="453"/>
      <c r="Z11" s="453"/>
      <c r="AA11" s="453"/>
      <c r="AB11" s="453"/>
      <c r="AC11" s="453"/>
      <c r="AD11" s="453"/>
      <c r="AE11" s="453"/>
      <c r="AF11" s="453"/>
      <c r="AG11" s="453"/>
      <c r="AH11" s="453"/>
      <c r="AI11" s="453"/>
      <c r="AJ11" s="453"/>
      <c r="AK11" s="453"/>
      <c r="AL11" s="456"/>
      <c r="AM11" s="493" t="s">
        <v>126</v>
      </c>
      <c r="AN11" s="494"/>
      <c r="AO11" s="494"/>
      <c r="AP11" s="494"/>
      <c r="AQ11" s="494"/>
      <c r="AR11" s="494"/>
      <c r="AS11" s="494"/>
      <c r="AT11" s="495"/>
      <c r="AU11" s="496" t="s">
        <v>94</v>
      </c>
      <c r="AV11" s="497"/>
      <c r="AW11" s="497"/>
      <c r="AX11" s="497"/>
      <c r="AY11" s="498" t="s">
        <v>127</v>
      </c>
      <c r="AZ11" s="499"/>
      <c r="BA11" s="499"/>
      <c r="BB11" s="499"/>
      <c r="BC11" s="499"/>
      <c r="BD11" s="499"/>
      <c r="BE11" s="499"/>
      <c r="BF11" s="499"/>
      <c r="BG11" s="499"/>
      <c r="BH11" s="499"/>
      <c r="BI11" s="499"/>
      <c r="BJ11" s="499"/>
      <c r="BK11" s="499"/>
      <c r="BL11" s="499"/>
      <c r="BM11" s="500"/>
      <c r="BN11" s="464">
        <v>0</v>
      </c>
      <c r="BO11" s="465"/>
      <c r="BP11" s="465"/>
      <c r="BQ11" s="465"/>
      <c r="BR11" s="465"/>
      <c r="BS11" s="465"/>
      <c r="BT11" s="465"/>
      <c r="BU11" s="466"/>
      <c r="BV11" s="464">
        <v>0</v>
      </c>
      <c r="BW11" s="465"/>
      <c r="BX11" s="465"/>
      <c r="BY11" s="465"/>
      <c r="BZ11" s="465"/>
      <c r="CA11" s="465"/>
      <c r="CB11" s="465"/>
      <c r="CC11" s="466"/>
      <c r="CD11" s="467" t="s">
        <v>128</v>
      </c>
      <c r="CE11" s="468"/>
      <c r="CF11" s="468"/>
      <c r="CG11" s="468"/>
      <c r="CH11" s="468"/>
      <c r="CI11" s="468"/>
      <c r="CJ11" s="468"/>
      <c r="CK11" s="468"/>
      <c r="CL11" s="468"/>
      <c r="CM11" s="468"/>
      <c r="CN11" s="468"/>
      <c r="CO11" s="468"/>
      <c r="CP11" s="468"/>
      <c r="CQ11" s="468"/>
      <c r="CR11" s="468"/>
      <c r="CS11" s="469"/>
      <c r="CT11" s="504" t="s">
        <v>129</v>
      </c>
      <c r="CU11" s="505"/>
      <c r="CV11" s="505"/>
      <c r="CW11" s="505"/>
      <c r="CX11" s="505"/>
      <c r="CY11" s="505"/>
      <c r="CZ11" s="505"/>
      <c r="DA11" s="506"/>
      <c r="DB11" s="504" t="s">
        <v>129</v>
      </c>
      <c r="DC11" s="505"/>
      <c r="DD11" s="505"/>
      <c r="DE11" s="505"/>
      <c r="DF11" s="505"/>
      <c r="DG11" s="505"/>
      <c r="DH11" s="505"/>
      <c r="DI11" s="506"/>
      <c r="DJ11" s="182"/>
      <c r="DK11" s="182"/>
      <c r="DL11" s="182"/>
      <c r="DM11" s="182"/>
      <c r="DN11" s="182"/>
      <c r="DO11" s="182"/>
    </row>
    <row r="12" spans="1:119" ht="18.75" customHeight="1" x14ac:dyDescent="0.15">
      <c r="A12" s="183"/>
      <c r="B12" s="524" t="s">
        <v>130</v>
      </c>
      <c r="C12" s="525"/>
      <c r="D12" s="525"/>
      <c r="E12" s="525"/>
      <c r="F12" s="525"/>
      <c r="G12" s="525"/>
      <c r="H12" s="525"/>
      <c r="I12" s="525"/>
      <c r="J12" s="525"/>
      <c r="K12" s="526"/>
      <c r="L12" s="533" t="s">
        <v>131</v>
      </c>
      <c r="M12" s="534"/>
      <c r="N12" s="534"/>
      <c r="O12" s="534"/>
      <c r="P12" s="534"/>
      <c r="Q12" s="535"/>
      <c r="R12" s="536">
        <v>17414</v>
      </c>
      <c r="S12" s="537"/>
      <c r="T12" s="537"/>
      <c r="U12" s="537"/>
      <c r="V12" s="538"/>
      <c r="W12" s="539" t="s">
        <v>1</v>
      </c>
      <c r="X12" s="497"/>
      <c r="Y12" s="497"/>
      <c r="Z12" s="497"/>
      <c r="AA12" s="497"/>
      <c r="AB12" s="540"/>
      <c r="AC12" s="496" t="s">
        <v>132</v>
      </c>
      <c r="AD12" s="497"/>
      <c r="AE12" s="497"/>
      <c r="AF12" s="497"/>
      <c r="AG12" s="540"/>
      <c r="AH12" s="496" t="s">
        <v>133</v>
      </c>
      <c r="AI12" s="497"/>
      <c r="AJ12" s="497"/>
      <c r="AK12" s="497"/>
      <c r="AL12" s="541"/>
      <c r="AM12" s="493" t="s">
        <v>134</v>
      </c>
      <c r="AN12" s="494"/>
      <c r="AO12" s="494"/>
      <c r="AP12" s="494"/>
      <c r="AQ12" s="494"/>
      <c r="AR12" s="494"/>
      <c r="AS12" s="494"/>
      <c r="AT12" s="495"/>
      <c r="AU12" s="496" t="s">
        <v>135</v>
      </c>
      <c r="AV12" s="497"/>
      <c r="AW12" s="497"/>
      <c r="AX12" s="497"/>
      <c r="AY12" s="498" t="s">
        <v>136</v>
      </c>
      <c r="AZ12" s="499"/>
      <c r="BA12" s="499"/>
      <c r="BB12" s="499"/>
      <c r="BC12" s="499"/>
      <c r="BD12" s="499"/>
      <c r="BE12" s="499"/>
      <c r="BF12" s="499"/>
      <c r="BG12" s="499"/>
      <c r="BH12" s="499"/>
      <c r="BI12" s="499"/>
      <c r="BJ12" s="499"/>
      <c r="BK12" s="499"/>
      <c r="BL12" s="499"/>
      <c r="BM12" s="500"/>
      <c r="BN12" s="464">
        <v>156000</v>
      </c>
      <c r="BO12" s="465"/>
      <c r="BP12" s="465"/>
      <c r="BQ12" s="465"/>
      <c r="BR12" s="465"/>
      <c r="BS12" s="465"/>
      <c r="BT12" s="465"/>
      <c r="BU12" s="466"/>
      <c r="BV12" s="464">
        <v>90000</v>
      </c>
      <c r="BW12" s="465"/>
      <c r="BX12" s="465"/>
      <c r="BY12" s="465"/>
      <c r="BZ12" s="465"/>
      <c r="CA12" s="465"/>
      <c r="CB12" s="465"/>
      <c r="CC12" s="466"/>
      <c r="CD12" s="467" t="s">
        <v>137</v>
      </c>
      <c r="CE12" s="468"/>
      <c r="CF12" s="468"/>
      <c r="CG12" s="468"/>
      <c r="CH12" s="468"/>
      <c r="CI12" s="468"/>
      <c r="CJ12" s="468"/>
      <c r="CK12" s="468"/>
      <c r="CL12" s="468"/>
      <c r="CM12" s="468"/>
      <c r="CN12" s="468"/>
      <c r="CO12" s="468"/>
      <c r="CP12" s="468"/>
      <c r="CQ12" s="468"/>
      <c r="CR12" s="468"/>
      <c r="CS12" s="469"/>
      <c r="CT12" s="504" t="s">
        <v>129</v>
      </c>
      <c r="CU12" s="505"/>
      <c r="CV12" s="505"/>
      <c r="CW12" s="505"/>
      <c r="CX12" s="505"/>
      <c r="CY12" s="505"/>
      <c r="CZ12" s="505"/>
      <c r="DA12" s="506"/>
      <c r="DB12" s="504" t="s">
        <v>138</v>
      </c>
      <c r="DC12" s="505"/>
      <c r="DD12" s="505"/>
      <c r="DE12" s="505"/>
      <c r="DF12" s="505"/>
      <c r="DG12" s="505"/>
      <c r="DH12" s="505"/>
      <c r="DI12" s="506"/>
      <c r="DJ12" s="182"/>
      <c r="DK12" s="182"/>
      <c r="DL12" s="182"/>
      <c r="DM12" s="182"/>
      <c r="DN12" s="182"/>
      <c r="DO12" s="182"/>
    </row>
    <row r="13" spans="1:119" ht="18.75" customHeight="1" x14ac:dyDescent="0.15">
      <c r="A13" s="183"/>
      <c r="B13" s="527"/>
      <c r="C13" s="528"/>
      <c r="D13" s="528"/>
      <c r="E13" s="528"/>
      <c r="F13" s="528"/>
      <c r="G13" s="528"/>
      <c r="H13" s="528"/>
      <c r="I13" s="528"/>
      <c r="J13" s="528"/>
      <c r="K13" s="529"/>
      <c r="L13" s="193"/>
      <c r="M13" s="552" t="s">
        <v>139</v>
      </c>
      <c r="N13" s="553"/>
      <c r="O13" s="553"/>
      <c r="P13" s="553"/>
      <c r="Q13" s="554"/>
      <c r="R13" s="545">
        <v>17209</v>
      </c>
      <c r="S13" s="546"/>
      <c r="T13" s="546"/>
      <c r="U13" s="546"/>
      <c r="V13" s="547"/>
      <c r="W13" s="480" t="s">
        <v>140</v>
      </c>
      <c r="X13" s="481"/>
      <c r="Y13" s="481"/>
      <c r="Z13" s="481"/>
      <c r="AA13" s="481"/>
      <c r="AB13" s="471"/>
      <c r="AC13" s="515">
        <v>274</v>
      </c>
      <c r="AD13" s="516"/>
      <c r="AE13" s="516"/>
      <c r="AF13" s="516"/>
      <c r="AG13" s="555"/>
      <c r="AH13" s="515">
        <v>273</v>
      </c>
      <c r="AI13" s="516"/>
      <c r="AJ13" s="516"/>
      <c r="AK13" s="516"/>
      <c r="AL13" s="517"/>
      <c r="AM13" s="493" t="s">
        <v>141</v>
      </c>
      <c r="AN13" s="494"/>
      <c r="AO13" s="494"/>
      <c r="AP13" s="494"/>
      <c r="AQ13" s="494"/>
      <c r="AR13" s="494"/>
      <c r="AS13" s="494"/>
      <c r="AT13" s="495"/>
      <c r="AU13" s="496" t="s">
        <v>135</v>
      </c>
      <c r="AV13" s="497"/>
      <c r="AW13" s="497"/>
      <c r="AX13" s="497"/>
      <c r="AY13" s="498" t="s">
        <v>142</v>
      </c>
      <c r="AZ13" s="499"/>
      <c r="BA13" s="499"/>
      <c r="BB13" s="499"/>
      <c r="BC13" s="499"/>
      <c r="BD13" s="499"/>
      <c r="BE13" s="499"/>
      <c r="BF13" s="499"/>
      <c r="BG13" s="499"/>
      <c r="BH13" s="499"/>
      <c r="BI13" s="499"/>
      <c r="BJ13" s="499"/>
      <c r="BK13" s="499"/>
      <c r="BL13" s="499"/>
      <c r="BM13" s="500"/>
      <c r="BN13" s="464">
        <v>-74054</v>
      </c>
      <c r="BO13" s="465"/>
      <c r="BP13" s="465"/>
      <c r="BQ13" s="465"/>
      <c r="BR13" s="465"/>
      <c r="BS13" s="465"/>
      <c r="BT13" s="465"/>
      <c r="BU13" s="466"/>
      <c r="BV13" s="464">
        <v>-63624</v>
      </c>
      <c r="BW13" s="465"/>
      <c r="BX13" s="465"/>
      <c r="BY13" s="465"/>
      <c r="BZ13" s="465"/>
      <c r="CA13" s="465"/>
      <c r="CB13" s="465"/>
      <c r="CC13" s="466"/>
      <c r="CD13" s="467" t="s">
        <v>143</v>
      </c>
      <c r="CE13" s="468"/>
      <c r="CF13" s="468"/>
      <c r="CG13" s="468"/>
      <c r="CH13" s="468"/>
      <c r="CI13" s="468"/>
      <c r="CJ13" s="468"/>
      <c r="CK13" s="468"/>
      <c r="CL13" s="468"/>
      <c r="CM13" s="468"/>
      <c r="CN13" s="468"/>
      <c r="CO13" s="468"/>
      <c r="CP13" s="468"/>
      <c r="CQ13" s="468"/>
      <c r="CR13" s="468"/>
      <c r="CS13" s="469"/>
      <c r="CT13" s="461">
        <v>9.3000000000000007</v>
      </c>
      <c r="CU13" s="462"/>
      <c r="CV13" s="462"/>
      <c r="CW13" s="462"/>
      <c r="CX13" s="462"/>
      <c r="CY13" s="462"/>
      <c r="CZ13" s="462"/>
      <c r="DA13" s="463"/>
      <c r="DB13" s="461">
        <v>10.6</v>
      </c>
      <c r="DC13" s="462"/>
      <c r="DD13" s="462"/>
      <c r="DE13" s="462"/>
      <c r="DF13" s="462"/>
      <c r="DG13" s="462"/>
      <c r="DH13" s="462"/>
      <c r="DI13" s="463"/>
      <c r="DJ13" s="182"/>
      <c r="DK13" s="182"/>
      <c r="DL13" s="182"/>
      <c r="DM13" s="182"/>
      <c r="DN13" s="182"/>
      <c r="DO13" s="182"/>
    </row>
    <row r="14" spans="1:119" ht="18.75" customHeight="1" thickBot="1" x14ac:dyDescent="0.2">
      <c r="A14" s="183"/>
      <c r="B14" s="527"/>
      <c r="C14" s="528"/>
      <c r="D14" s="528"/>
      <c r="E14" s="528"/>
      <c r="F14" s="528"/>
      <c r="G14" s="528"/>
      <c r="H14" s="528"/>
      <c r="I14" s="528"/>
      <c r="J14" s="528"/>
      <c r="K14" s="529"/>
      <c r="L14" s="542" t="s">
        <v>144</v>
      </c>
      <c r="M14" s="543"/>
      <c r="N14" s="543"/>
      <c r="O14" s="543"/>
      <c r="P14" s="543"/>
      <c r="Q14" s="544"/>
      <c r="R14" s="545">
        <v>17417</v>
      </c>
      <c r="S14" s="546"/>
      <c r="T14" s="546"/>
      <c r="U14" s="546"/>
      <c r="V14" s="547"/>
      <c r="W14" s="454"/>
      <c r="X14" s="455"/>
      <c r="Y14" s="455"/>
      <c r="Z14" s="455"/>
      <c r="AA14" s="455"/>
      <c r="AB14" s="444"/>
      <c r="AC14" s="548">
        <v>3.4</v>
      </c>
      <c r="AD14" s="549"/>
      <c r="AE14" s="549"/>
      <c r="AF14" s="549"/>
      <c r="AG14" s="550"/>
      <c r="AH14" s="548">
        <v>3.4</v>
      </c>
      <c r="AI14" s="549"/>
      <c r="AJ14" s="549"/>
      <c r="AK14" s="549"/>
      <c r="AL14" s="551"/>
      <c r="AM14" s="493"/>
      <c r="AN14" s="494"/>
      <c r="AO14" s="494"/>
      <c r="AP14" s="494"/>
      <c r="AQ14" s="494"/>
      <c r="AR14" s="494"/>
      <c r="AS14" s="494"/>
      <c r="AT14" s="495"/>
      <c r="AU14" s="496"/>
      <c r="AV14" s="497"/>
      <c r="AW14" s="497"/>
      <c r="AX14" s="497"/>
      <c r="AY14" s="498"/>
      <c r="AZ14" s="499"/>
      <c r="BA14" s="499"/>
      <c r="BB14" s="499"/>
      <c r="BC14" s="499"/>
      <c r="BD14" s="499"/>
      <c r="BE14" s="499"/>
      <c r="BF14" s="499"/>
      <c r="BG14" s="499"/>
      <c r="BH14" s="499"/>
      <c r="BI14" s="499"/>
      <c r="BJ14" s="499"/>
      <c r="BK14" s="499"/>
      <c r="BL14" s="499"/>
      <c r="BM14" s="500"/>
      <c r="BN14" s="464"/>
      <c r="BO14" s="465"/>
      <c r="BP14" s="465"/>
      <c r="BQ14" s="465"/>
      <c r="BR14" s="465"/>
      <c r="BS14" s="465"/>
      <c r="BT14" s="465"/>
      <c r="BU14" s="466"/>
      <c r="BV14" s="464"/>
      <c r="BW14" s="465"/>
      <c r="BX14" s="465"/>
      <c r="BY14" s="465"/>
      <c r="BZ14" s="465"/>
      <c r="CA14" s="465"/>
      <c r="CB14" s="465"/>
      <c r="CC14" s="466"/>
      <c r="CD14" s="556" t="s">
        <v>145</v>
      </c>
      <c r="CE14" s="557"/>
      <c r="CF14" s="557"/>
      <c r="CG14" s="557"/>
      <c r="CH14" s="557"/>
      <c r="CI14" s="557"/>
      <c r="CJ14" s="557"/>
      <c r="CK14" s="557"/>
      <c r="CL14" s="557"/>
      <c r="CM14" s="557"/>
      <c r="CN14" s="557"/>
      <c r="CO14" s="557"/>
      <c r="CP14" s="557"/>
      <c r="CQ14" s="557"/>
      <c r="CR14" s="557"/>
      <c r="CS14" s="558"/>
      <c r="CT14" s="559" t="s">
        <v>129</v>
      </c>
      <c r="CU14" s="560"/>
      <c r="CV14" s="560"/>
      <c r="CW14" s="560"/>
      <c r="CX14" s="560"/>
      <c r="CY14" s="560"/>
      <c r="CZ14" s="560"/>
      <c r="DA14" s="561"/>
      <c r="DB14" s="559">
        <v>31.3</v>
      </c>
      <c r="DC14" s="560"/>
      <c r="DD14" s="560"/>
      <c r="DE14" s="560"/>
      <c r="DF14" s="560"/>
      <c r="DG14" s="560"/>
      <c r="DH14" s="560"/>
      <c r="DI14" s="561"/>
      <c r="DJ14" s="182"/>
      <c r="DK14" s="182"/>
      <c r="DL14" s="182"/>
      <c r="DM14" s="182"/>
      <c r="DN14" s="182"/>
      <c r="DO14" s="182"/>
    </row>
    <row r="15" spans="1:119" ht="18.75" customHeight="1" x14ac:dyDescent="0.15">
      <c r="A15" s="183"/>
      <c r="B15" s="527"/>
      <c r="C15" s="528"/>
      <c r="D15" s="528"/>
      <c r="E15" s="528"/>
      <c r="F15" s="528"/>
      <c r="G15" s="528"/>
      <c r="H15" s="528"/>
      <c r="I15" s="528"/>
      <c r="J15" s="528"/>
      <c r="K15" s="529"/>
      <c r="L15" s="193"/>
      <c r="M15" s="552" t="s">
        <v>146</v>
      </c>
      <c r="N15" s="553"/>
      <c r="O15" s="553"/>
      <c r="P15" s="553"/>
      <c r="Q15" s="554"/>
      <c r="R15" s="545">
        <v>17254</v>
      </c>
      <c r="S15" s="546"/>
      <c r="T15" s="546"/>
      <c r="U15" s="546"/>
      <c r="V15" s="547"/>
      <c r="W15" s="480" t="s">
        <v>147</v>
      </c>
      <c r="X15" s="481"/>
      <c r="Y15" s="481"/>
      <c r="Z15" s="481"/>
      <c r="AA15" s="481"/>
      <c r="AB15" s="471"/>
      <c r="AC15" s="515">
        <v>1896</v>
      </c>
      <c r="AD15" s="516"/>
      <c r="AE15" s="516"/>
      <c r="AF15" s="516"/>
      <c r="AG15" s="555"/>
      <c r="AH15" s="515">
        <v>1896</v>
      </c>
      <c r="AI15" s="516"/>
      <c r="AJ15" s="516"/>
      <c r="AK15" s="516"/>
      <c r="AL15" s="517"/>
      <c r="AM15" s="493"/>
      <c r="AN15" s="494"/>
      <c r="AO15" s="494"/>
      <c r="AP15" s="494"/>
      <c r="AQ15" s="494"/>
      <c r="AR15" s="494"/>
      <c r="AS15" s="494"/>
      <c r="AT15" s="495"/>
      <c r="AU15" s="496"/>
      <c r="AV15" s="497"/>
      <c r="AW15" s="497"/>
      <c r="AX15" s="497"/>
      <c r="AY15" s="424" t="s">
        <v>148</v>
      </c>
      <c r="AZ15" s="425"/>
      <c r="BA15" s="425"/>
      <c r="BB15" s="425"/>
      <c r="BC15" s="425"/>
      <c r="BD15" s="425"/>
      <c r="BE15" s="425"/>
      <c r="BF15" s="425"/>
      <c r="BG15" s="425"/>
      <c r="BH15" s="425"/>
      <c r="BI15" s="425"/>
      <c r="BJ15" s="425"/>
      <c r="BK15" s="425"/>
      <c r="BL15" s="425"/>
      <c r="BM15" s="426"/>
      <c r="BN15" s="427">
        <v>2145438</v>
      </c>
      <c r="BO15" s="428"/>
      <c r="BP15" s="428"/>
      <c r="BQ15" s="428"/>
      <c r="BR15" s="428"/>
      <c r="BS15" s="428"/>
      <c r="BT15" s="428"/>
      <c r="BU15" s="429"/>
      <c r="BV15" s="427">
        <v>2147820</v>
      </c>
      <c r="BW15" s="428"/>
      <c r="BX15" s="428"/>
      <c r="BY15" s="428"/>
      <c r="BZ15" s="428"/>
      <c r="CA15" s="428"/>
      <c r="CB15" s="428"/>
      <c r="CC15" s="429"/>
      <c r="CD15" s="562" t="s">
        <v>149</v>
      </c>
      <c r="CE15" s="563"/>
      <c r="CF15" s="563"/>
      <c r="CG15" s="563"/>
      <c r="CH15" s="563"/>
      <c r="CI15" s="563"/>
      <c r="CJ15" s="563"/>
      <c r="CK15" s="563"/>
      <c r="CL15" s="563"/>
      <c r="CM15" s="563"/>
      <c r="CN15" s="563"/>
      <c r="CO15" s="563"/>
      <c r="CP15" s="563"/>
      <c r="CQ15" s="563"/>
      <c r="CR15" s="563"/>
      <c r="CS15" s="564"/>
      <c r="CT15" s="194"/>
      <c r="CU15" s="195"/>
      <c r="CV15" s="195"/>
      <c r="CW15" s="195"/>
      <c r="CX15" s="195"/>
      <c r="CY15" s="195"/>
      <c r="CZ15" s="195"/>
      <c r="DA15" s="196"/>
      <c r="DB15" s="194"/>
      <c r="DC15" s="195"/>
      <c r="DD15" s="195"/>
      <c r="DE15" s="195"/>
      <c r="DF15" s="195"/>
      <c r="DG15" s="195"/>
      <c r="DH15" s="195"/>
      <c r="DI15" s="196"/>
      <c r="DJ15" s="182"/>
      <c r="DK15" s="182"/>
      <c r="DL15" s="182"/>
      <c r="DM15" s="182"/>
      <c r="DN15" s="182"/>
      <c r="DO15" s="182"/>
    </row>
    <row r="16" spans="1:119" ht="18.75" customHeight="1" x14ac:dyDescent="0.15">
      <c r="A16" s="183"/>
      <c r="B16" s="527"/>
      <c r="C16" s="528"/>
      <c r="D16" s="528"/>
      <c r="E16" s="528"/>
      <c r="F16" s="528"/>
      <c r="G16" s="528"/>
      <c r="H16" s="528"/>
      <c r="I16" s="528"/>
      <c r="J16" s="528"/>
      <c r="K16" s="529"/>
      <c r="L16" s="542" t="s">
        <v>150</v>
      </c>
      <c r="M16" s="573"/>
      <c r="N16" s="573"/>
      <c r="O16" s="573"/>
      <c r="P16" s="573"/>
      <c r="Q16" s="574"/>
      <c r="R16" s="565" t="s">
        <v>151</v>
      </c>
      <c r="S16" s="566"/>
      <c r="T16" s="566"/>
      <c r="U16" s="566"/>
      <c r="V16" s="567"/>
      <c r="W16" s="454"/>
      <c r="X16" s="455"/>
      <c r="Y16" s="455"/>
      <c r="Z16" s="455"/>
      <c r="AA16" s="455"/>
      <c r="AB16" s="444"/>
      <c r="AC16" s="548">
        <v>23.5</v>
      </c>
      <c r="AD16" s="549"/>
      <c r="AE16" s="549"/>
      <c r="AF16" s="549"/>
      <c r="AG16" s="550"/>
      <c r="AH16" s="548">
        <v>23.4</v>
      </c>
      <c r="AI16" s="549"/>
      <c r="AJ16" s="549"/>
      <c r="AK16" s="549"/>
      <c r="AL16" s="551"/>
      <c r="AM16" s="493"/>
      <c r="AN16" s="494"/>
      <c r="AO16" s="494"/>
      <c r="AP16" s="494"/>
      <c r="AQ16" s="494"/>
      <c r="AR16" s="494"/>
      <c r="AS16" s="494"/>
      <c r="AT16" s="495"/>
      <c r="AU16" s="496"/>
      <c r="AV16" s="497"/>
      <c r="AW16" s="497"/>
      <c r="AX16" s="497"/>
      <c r="AY16" s="498" t="s">
        <v>152</v>
      </c>
      <c r="AZ16" s="499"/>
      <c r="BA16" s="499"/>
      <c r="BB16" s="499"/>
      <c r="BC16" s="499"/>
      <c r="BD16" s="499"/>
      <c r="BE16" s="499"/>
      <c r="BF16" s="499"/>
      <c r="BG16" s="499"/>
      <c r="BH16" s="499"/>
      <c r="BI16" s="499"/>
      <c r="BJ16" s="499"/>
      <c r="BK16" s="499"/>
      <c r="BL16" s="499"/>
      <c r="BM16" s="500"/>
      <c r="BN16" s="464">
        <v>3102688</v>
      </c>
      <c r="BO16" s="465"/>
      <c r="BP16" s="465"/>
      <c r="BQ16" s="465"/>
      <c r="BR16" s="465"/>
      <c r="BS16" s="465"/>
      <c r="BT16" s="465"/>
      <c r="BU16" s="466"/>
      <c r="BV16" s="464">
        <v>3086051</v>
      </c>
      <c r="BW16" s="465"/>
      <c r="BX16" s="465"/>
      <c r="BY16" s="465"/>
      <c r="BZ16" s="465"/>
      <c r="CA16" s="465"/>
      <c r="CB16" s="465"/>
      <c r="CC16" s="466"/>
      <c r="CD16" s="197"/>
      <c r="CE16" s="571"/>
      <c r="CF16" s="571"/>
      <c r="CG16" s="571"/>
      <c r="CH16" s="571"/>
      <c r="CI16" s="571"/>
      <c r="CJ16" s="571"/>
      <c r="CK16" s="571"/>
      <c r="CL16" s="571"/>
      <c r="CM16" s="571"/>
      <c r="CN16" s="571"/>
      <c r="CO16" s="571"/>
      <c r="CP16" s="571"/>
      <c r="CQ16" s="571"/>
      <c r="CR16" s="571"/>
      <c r="CS16" s="572"/>
      <c r="CT16" s="461"/>
      <c r="CU16" s="462"/>
      <c r="CV16" s="462"/>
      <c r="CW16" s="462"/>
      <c r="CX16" s="462"/>
      <c r="CY16" s="462"/>
      <c r="CZ16" s="462"/>
      <c r="DA16" s="463"/>
      <c r="DB16" s="461"/>
      <c r="DC16" s="462"/>
      <c r="DD16" s="462"/>
      <c r="DE16" s="462"/>
      <c r="DF16" s="462"/>
      <c r="DG16" s="462"/>
      <c r="DH16" s="462"/>
      <c r="DI16" s="463"/>
      <c r="DJ16" s="182"/>
      <c r="DK16" s="182"/>
      <c r="DL16" s="182"/>
      <c r="DM16" s="182"/>
      <c r="DN16" s="182"/>
      <c r="DO16" s="182"/>
    </row>
    <row r="17" spans="1:119" ht="18.75" customHeight="1" thickBot="1" x14ac:dyDescent="0.2">
      <c r="A17" s="183"/>
      <c r="B17" s="530"/>
      <c r="C17" s="531"/>
      <c r="D17" s="531"/>
      <c r="E17" s="531"/>
      <c r="F17" s="531"/>
      <c r="G17" s="531"/>
      <c r="H17" s="531"/>
      <c r="I17" s="531"/>
      <c r="J17" s="531"/>
      <c r="K17" s="532"/>
      <c r="L17" s="198"/>
      <c r="M17" s="568" t="s">
        <v>153</v>
      </c>
      <c r="N17" s="569"/>
      <c r="O17" s="569"/>
      <c r="P17" s="569"/>
      <c r="Q17" s="570"/>
      <c r="R17" s="565" t="s">
        <v>154</v>
      </c>
      <c r="S17" s="566"/>
      <c r="T17" s="566"/>
      <c r="U17" s="566"/>
      <c r="V17" s="567"/>
      <c r="W17" s="480" t="s">
        <v>155</v>
      </c>
      <c r="X17" s="481"/>
      <c r="Y17" s="481"/>
      <c r="Z17" s="481"/>
      <c r="AA17" s="481"/>
      <c r="AB17" s="471"/>
      <c r="AC17" s="515">
        <v>5905</v>
      </c>
      <c r="AD17" s="516"/>
      <c r="AE17" s="516"/>
      <c r="AF17" s="516"/>
      <c r="AG17" s="555"/>
      <c r="AH17" s="515">
        <v>5941</v>
      </c>
      <c r="AI17" s="516"/>
      <c r="AJ17" s="516"/>
      <c r="AK17" s="516"/>
      <c r="AL17" s="517"/>
      <c r="AM17" s="493"/>
      <c r="AN17" s="494"/>
      <c r="AO17" s="494"/>
      <c r="AP17" s="494"/>
      <c r="AQ17" s="494"/>
      <c r="AR17" s="494"/>
      <c r="AS17" s="494"/>
      <c r="AT17" s="495"/>
      <c r="AU17" s="496"/>
      <c r="AV17" s="497"/>
      <c r="AW17" s="497"/>
      <c r="AX17" s="497"/>
      <c r="AY17" s="498" t="s">
        <v>156</v>
      </c>
      <c r="AZ17" s="499"/>
      <c r="BA17" s="499"/>
      <c r="BB17" s="499"/>
      <c r="BC17" s="499"/>
      <c r="BD17" s="499"/>
      <c r="BE17" s="499"/>
      <c r="BF17" s="499"/>
      <c r="BG17" s="499"/>
      <c r="BH17" s="499"/>
      <c r="BI17" s="499"/>
      <c r="BJ17" s="499"/>
      <c r="BK17" s="499"/>
      <c r="BL17" s="499"/>
      <c r="BM17" s="500"/>
      <c r="BN17" s="464">
        <v>2733044</v>
      </c>
      <c r="BO17" s="465"/>
      <c r="BP17" s="465"/>
      <c r="BQ17" s="465"/>
      <c r="BR17" s="465"/>
      <c r="BS17" s="465"/>
      <c r="BT17" s="465"/>
      <c r="BU17" s="466"/>
      <c r="BV17" s="464">
        <v>2743518</v>
      </c>
      <c r="BW17" s="465"/>
      <c r="BX17" s="465"/>
      <c r="BY17" s="465"/>
      <c r="BZ17" s="465"/>
      <c r="CA17" s="465"/>
      <c r="CB17" s="465"/>
      <c r="CC17" s="466"/>
      <c r="CD17" s="197"/>
      <c r="CE17" s="571"/>
      <c r="CF17" s="571"/>
      <c r="CG17" s="571"/>
      <c r="CH17" s="571"/>
      <c r="CI17" s="571"/>
      <c r="CJ17" s="571"/>
      <c r="CK17" s="571"/>
      <c r="CL17" s="571"/>
      <c r="CM17" s="571"/>
      <c r="CN17" s="571"/>
      <c r="CO17" s="571"/>
      <c r="CP17" s="571"/>
      <c r="CQ17" s="571"/>
      <c r="CR17" s="571"/>
      <c r="CS17" s="572"/>
      <c r="CT17" s="461"/>
      <c r="CU17" s="462"/>
      <c r="CV17" s="462"/>
      <c r="CW17" s="462"/>
      <c r="CX17" s="462"/>
      <c r="CY17" s="462"/>
      <c r="CZ17" s="462"/>
      <c r="DA17" s="463"/>
      <c r="DB17" s="461"/>
      <c r="DC17" s="462"/>
      <c r="DD17" s="462"/>
      <c r="DE17" s="462"/>
      <c r="DF17" s="462"/>
      <c r="DG17" s="462"/>
      <c r="DH17" s="462"/>
      <c r="DI17" s="463"/>
      <c r="DJ17" s="182"/>
      <c r="DK17" s="182"/>
      <c r="DL17" s="182"/>
      <c r="DM17" s="182"/>
      <c r="DN17" s="182"/>
      <c r="DO17" s="182"/>
    </row>
    <row r="18" spans="1:119" ht="18.75" customHeight="1" thickBot="1" x14ac:dyDescent="0.2">
      <c r="A18" s="183"/>
      <c r="B18" s="575" t="s">
        <v>157</v>
      </c>
      <c r="C18" s="507"/>
      <c r="D18" s="507"/>
      <c r="E18" s="576"/>
      <c r="F18" s="576"/>
      <c r="G18" s="576"/>
      <c r="H18" s="576"/>
      <c r="I18" s="576"/>
      <c r="J18" s="576"/>
      <c r="K18" s="576"/>
      <c r="L18" s="577">
        <v>22.15</v>
      </c>
      <c r="M18" s="577"/>
      <c r="N18" s="577"/>
      <c r="O18" s="577"/>
      <c r="P18" s="577"/>
      <c r="Q18" s="577"/>
      <c r="R18" s="578"/>
      <c r="S18" s="578"/>
      <c r="T18" s="578"/>
      <c r="U18" s="578"/>
      <c r="V18" s="579"/>
      <c r="W18" s="482"/>
      <c r="X18" s="483"/>
      <c r="Y18" s="483"/>
      <c r="Z18" s="483"/>
      <c r="AA18" s="483"/>
      <c r="AB18" s="474"/>
      <c r="AC18" s="580">
        <v>73.099999999999994</v>
      </c>
      <c r="AD18" s="581"/>
      <c r="AE18" s="581"/>
      <c r="AF18" s="581"/>
      <c r="AG18" s="582"/>
      <c r="AH18" s="580">
        <v>73.3</v>
      </c>
      <c r="AI18" s="581"/>
      <c r="AJ18" s="581"/>
      <c r="AK18" s="581"/>
      <c r="AL18" s="583"/>
      <c r="AM18" s="493"/>
      <c r="AN18" s="494"/>
      <c r="AO18" s="494"/>
      <c r="AP18" s="494"/>
      <c r="AQ18" s="494"/>
      <c r="AR18" s="494"/>
      <c r="AS18" s="494"/>
      <c r="AT18" s="495"/>
      <c r="AU18" s="496"/>
      <c r="AV18" s="497"/>
      <c r="AW18" s="497"/>
      <c r="AX18" s="497"/>
      <c r="AY18" s="498" t="s">
        <v>158</v>
      </c>
      <c r="AZ18" s="499"/>
      <c r="BA18" s="499"/>
      <c r="BB18" s="499"/>
      <c r="BC18" s="499"/>
      <c r="BD18" s="499"/>
      <c r="BE18" s="499"/>
      <c r="BF18" s="499"/>
      <c r="BG18" s="499"/>
      <c r="BH18" s="499"/>
      <c r="BI18" s="499"/>
      <c r="BJ18" s="499"/>
      <c r="BK18" s="499"/>
      <c r="BL18" s="499"/>
      <c r="BM18" s="500"/>
      <c r="BN18" s="464">
        <v>3864329</v>
      </c>
      <c r="BO18" s="465"/>
      <c r="BP18" s="465"/>
      <c r="BQ18" s="465"/>
      <c r="BR18" s="465"/>
      <c r="BS18" s="465"/>
      <c r="BT18" s="465"/>
      <c r="BU18" s="466"/>
      <c r="BV18" s="464">
        <v>3744731</v>
      </c>
      <c r="BW18" s="465"/>
      <c r="BX18" s="465"/>
      <c r="BY18" s="465"/>
      <c r="BZ18" s="465"/>
      <c r="CA18" s="465"/>
      <c r="CB18" s="465"/>
      <c r="CC18" s="466"/>
      <c r="CD18" s="197"/>
      <c r="CE18" s="571"/>
      <c r="CF18" s="571"/>
      <c r="CG18" s="571"/>
      <c r="CH18" s="571"/>
      <c r="CI18" s="571"/>
      <c r="CJ18" s="571"/>
      <c r="CK18" s="571"/>
      <c r="CL18" s="571"/>
      <c r="CM18" s="571"/>
      <c r="CN18" s="571"/>
      <c r="CO18" s="571"/>
      <c r="CP18" s="571"/>
      <c r="CQ18" s="571"/>
      <c r="CR18" s="571"/>
      <c r="CS18" s="572"/>
      <c r="CT18" s="461"/>
      <c r="CU18" s="462"/>
      <c r="CV18" s="462"/>
      <c r="CW18" s="462"/>
      <c r="CX18" s="462"/>
      <c r="CY18" s="462"/>
      <c r="CZ18" s="462"/>
      <c r="DA18" s="463"/>
      <c r="DB18" s="461"/>
      <c r="DC18" s="462"/>
      <c r="DD18" s="462"/>
      <c r="DE18" s="462"/>
      <c r="DF18" s="462"/>
      <c r="DG18" s="462"/>
      <c r="DH18" s="462"/>
      <c r="DI18" s="463"/>
      <c r="DJ18" s="182"/>
      <c r="DK18" s="182"/>
      <c r="DL18" s="182"/>
      <c r="DM18" s="182"/>
      <c r="DN18" s="182"/>
      <c r="DO18" s="182"/>
    </row>
    <row r="19" spans="1:119" ht="18.75" customHeight="1" thickBot="1" x14ac:dyDescent="0.2">
      <c r="A19" s="183"/>
      <c r="B19" s="575" t="s">
        <v>159</v>
      </c>
      <c r="C19" s="507"/>
      <c r="D19" s="507"/>
      <c r="E19" s="576"/>
      <c r="F19" s="576"/>
      <c r="G19" s="576"/>
      <c r="H19" s="576"/>
      <c r="I19" s="576"/>
      <c r="J19" s="576"/>
      <c r="K19" s="576"/>
      <c r="L19" s="584">
        <v>790</v>
      </c>
      <c r="M19" s="584"/>
      <c r="N19" s="584"/>
      <c r="O19" s="584"/>
      <c r="P19" s="584"/>
      <c r="Q19" s="584"/>
      <c r="R19" s="585"/>
      <c r="S19" s="585"/>
      <c r="T19" s="585"/>
      <c r="U19" s="585"/>
      <c r="V19" s="586"/>
      <c r="W19" s="421"/>
      <c r="X19" s="422"/>
      <c r="Y19" s="422"/>
      <c r="Z19" s="422"/>
      <c r="AA19" s="422"/>
      <c r="AB19" s="422"/>
      <c r="AC19" s="593"/>
      <c r="AD19" s="593"/>
      <c r="AE19" s="593"/>
      <c r="AF19" s="593"/>
      <c r="AG19" s="593"/>
      <c r="AH19" s="593"/>
      <c r="AI19" s="593"/>
      <c r="AJ19" s="593"/>
      <c r="AK19" s="593"/>
      <c r="AL19" s="594"/>
      <c r="AM19" s="493"/>
      <c r="AN19" s="494"/>
      <c r="AO19" s="494"/>
      <c r="AP19" s="494"/>
      <c r="AQ19" s="494"/>
      <c r="AR19" s="494"/>
      <c r="AS19" s="494"/>
      <c r="AT19" s="495"/>
      <c r="AU19" s="496"/>
      <c r="AV19" s="497"/>
      <c r="AW19" s="497"/>
      <c r="AX19" s="497"/>
      <c r="AY19" s="498" t="s">
        <v>160</v>
      </c>
      <c r="AZ19" s="499"/>
      <c r="BA19" s="499"/>
      <c r="BB19" s="499"/>
      <c r="BC19" s="499"/>
      <c r="BD19" s="499"/>
      <c r="BE19" s="499"/>
      <c r="BF19" s="499"/>
      <c r="BG19" s="499"/>
      <c r="BH19" s="499"/>
      <c r="BI19" s="499"/>
      <c r="BJ19" s="499"/>
      <c r="BK19" s="499"/>
      <c r="BL19" s="499"/>
      <c r="BM19" s="500"/>
      <c r="BN19" s="464">
        <v>4752542</v>
      </c>
      <c r="BO19" s="465"/>
      <c r="BP19" s="465"/>
      <c r="BQ19" s="465"/>
      <c r="BR19" s="465"/>
      <c r="BS19" s="465"/>
      <c r="BT19" s="465"/>
      <c r="BU19" s="466"/>
      <c r="BV19" s="464">
        <v>4618123</v>
      </c>
      <c r="BW19" s="465"/>
      <c r="BX19" s="465"/>
      <c r="BY19" s="465"/>
      <c r="BZ19" s="465"/>
      <c r="CA19" s="465"/>
      <c r="CB19" s="465"/>
      <c r="CC19" s="466"/>
      <c r="CD19" s="197"/>
      <c r="CE19" s="571"/>
      <c r="CF19" s="571"/>
      <c r="CG19" s="571"/>
      <c r="CH19" s="571"/>
      <c r="CI19" s="571"/>
      <c r="CJ19" s="571"/>
      <c r="CK19" s="571"/>
      <c r="CL19" s="571"/>
      <c r="CM19" s="571"/>
      <c r="CN19" s="571"/>
      <c r="CO19" s="571"/>
      <c r="CP19" s="571"/>
      <c r="CQ19" s="571"/>
      <c r="CR19" s="571"/>
      <c r="CS19" s="572"/>
      <c r="CT19" s="461"/>
      <c r="CU19" s="462"/>
      <c r="CV19" s="462"/>
      <c r="CW19" s="462"/>
      <c r="CX19" s="462"/>
      <c r="CY19" s="462"/>
      <c r="CZ19" s="462"/>
      <c r="DA19" s="463"/>
      <c r="DB19" s="461"/>
      <c r="DC19" s="462"/>
      <c r="DD19" s="462"/>
      <c r="DE19" s="462"/>
      <c r="DF19" s="462"/>
      <c r="DG19" s="462"/>
      <c r="DH19" s="462"/>
      <c r="DI19" s="463"/>
      <c r="DJ19" s="182"/>
      <c r="DK19" s="182"/>
      <c r="DL19" s="182"/>
      <c r="DM19" s="182"/>
      <c r="DN19" s="182"/>
      <c r="DO19" s="182"/>
    </row>
    <row r="20" spans="1:119" ht="18.75" customHeight="1" thickBot="1" x14ac:dyDescent="0.2">
      <c r="A20" s="183"/>
      <c r="B20" s="575" t="s">
        <v>161</v>
      </c>
      <c r="C20" s="507"/>
      <c r="D20" s="507"/>
      <c r="E20" s="576"/>
      <c r="F20" s="576"/>
      <c r="G20" s="576"/>
      <c r="H20" s="576"/>
      <c r="I20" s="576"/>
      <c r="J20" s="576"/>
      <c r="K20" s="576"/>
      <c r="L20" s="584">
        <v>6321</v>
      </c>
      <c r="M20" s="584"/>
      <c r="N20" s="584"/>
      <c r="O20" s="584"/>
      <c r="P20" s="584"/>
      <c r="Q20" s="584"/>
      <c r="R20" s="585"/>
      <c r="S20" s="585"/>
      <c r="T20" s="585"/>
      <c r="U20" s="585"/>
      <c r="V20" s="586"/>
      <c r="W20" s="482"/>
      <c r="X20" s="483"/>
      <c r="Y20" s="483"/>
      <c r="Z20" s="483"/>
      <c r="AA20" s="483"/>
      <c r="AB20" s="483"/>
      <c r="AC20" s="587"/>
      <c r="AD20" s="587"/>
      <c r="AE20" s="587"/>
      <c r="AF20" s="587"/>
      <c r="AG20" s="587"/>
      <c r="AH20" s="587"/>
      <c r="AI20" s="587"/>
      <c r="AJ20" s="587"/>
      <c r="AK20" s="587"/>
      <c r="AL20" s="588"/>
      <c r="AM20" s="589"/>
      <c r="AN20" s="519"/>
      <c r="AO20" s="519"/>
      <c r="AP20" s="519"/>
      <c r="AQ20" s="519"/>
      <c r="AR20" s="519"/>
      <c r="AS20" s="519"/>
      <c r="AT20" s="520"/>
      <c r="AU20" s="590"/>
      <c r="AV20" s="591"/>
      <c r="AW20" s="591"/>
      <c r="AX20" s="592"/>
      <c r="AY20" s="498"/>
      <c r="AZ20" s="499"/>
      <c r="BA20" s="499"/>
      <c r="BB20" s="499"/>
      <c r="BC20" s="499"/>
      <c r="BD20" s="499"/>
      <c r="BE20" s="499"/>
      <c r="BF20" s="499"/>
      <c r="BG20" s="499"/>
      <c r="BH20" s="499"/>
      <c r="BI20" s="499"/>
      <c r="BJ20" s="499"/>
      <c r="BK20" s="499"/>
      <c r="BL20" s="499"/>
      <c r="BM20" s="500"/>
      <c r="BN20" s="464"/>
      <c r="BO20" s="465"/>
      <c r="BP20" s="465"/>
      <c r="BQ20" s="465"/>
      <c r="BR20" s="465"/>
      <c r="BS20" s="465"/>
      <c r="BT20" s="465"/>
      <c r="BU20" s="466"/>
      <c r="BV20" s="464"/>
      <c r="BW20" s="465"/>
      <c r="BX20" s="465"/>
      <c r="BY20" s="465"/>
      <c r="BZ20" s="465"/>
      <c r="CA20" s="465"/>
      <c r="CB20" s="465"/>
      <c r="CC20" s="466"/>
      <c r="CD20" s="197"/>
      <c r="CE20" s="571"/>
      <c r="CF20" s="571"/>
      <c r="CG20" s="571"/>
      <c r="CH20" s="571"/>
      <c r="CI20" s="571"/>
      <c r="CJ20" s="571"/>
      <c r="CK20" s="571"/>
      <c r="CL20" s="571"/>
      <c r="CM20" s="571"/>
      <c r="CN20" s="571"/>
      <c r="CO20" s="571"/>
      <c r="CP20" s="571"/>
      <c r="CQ20" s="571"/>
      <c r="CR20" s="571"/>
      <c r="CS20" s="572"/>
      <c r="CT20" s="461"/>
      <c r="CU20" s="462"/>
      <c r="CV20" s="462"/>
      <c r="CW20" s="462"/>
      <c r="CX20" s="462"/>
      <c r="CY20" s="462"/>
      <c r="CZ20" s="462"/>
      <c r="DA20" s="463"/>
      <c r="DB20" s="461"/>
      <c r="DC20" s="462"/>
      <c r="DD20" s="462"/>
      <c r="DE20" s="462"/>
      <c r="DF20" s="462"/>
      <c r="DG20" s="462"/>
      <c r="DH20" s="462"/>
      <c r="DI20" s="463"/>
      <c r="DJ20" s="182"/>
      <c r="DK20" s="182"/>
      <c r="DL20" s="182"/>
      <c r="DM20" s="182"/>
      <c r="DN20" s="182"/>
      <c r="DO20" s="182"/>
    </row>
    <row r="21" spans="1:119" ht="18.75" customHeight="1" x14ac:dyDescent="0.15">
      <c r="A21" s="183"/>
      <c r="B21" s="595" t="s">
        <v>162</v>
      </c>
      <c r="C21" s="596"/>
      <c r="D21" s="596"/>
      <c r="E21" s="596"/>
      <c r="F21" s="596"/>
      <c r="G21" s="596"/>
      <c r="H21" s="596"/>
      <c r="I21" s="596"/>
      <c r="J21" s="596"/>
      <c r="K21" s="596"/>
      <c r="L21" s="596"/>
      <c r="M21" s="596"/>
      <c r="N21" s="596"/>
      <c r="O21" s="596"/>
      <c r="P21" s="596"/>
      <c r="Q21" s="596"/>
      <c r="R21" s="596"/>
      <c r="S21" s="596"/>
      <c r="T21" s="596"/>
      <c r="U21" s="596"/>
      <c r="V21" s="596"/>
      <c r="W21" s="596"/>
      <c r="X21" s="596"/>
      <c r="Y21" s="596"/>
      <c r="Z21" s="596"/>
      <c r="AA21" s="596"/>
      <c r="AB21" s="596"/>
      <c r="AC21" s="596"/>
      <c r="AD21" s="596"/>
      <c r="AE21" s="596"/>
      <c r="AF21" s="596"/>
      <c r="AG21" s="596"/>
      <c r="AH21" s="596"/>
      <c r="AI21" s="596"/>
      <c r="AJ21" s="596"/>
      <c r="AK21" s="596"/>
      <c r="AL21" s="596"/>
      <c r="AM21" s="596"/>
      <c r="AN21" s="596"/>
      <c r="AO21" s="596"/>
      <c r="AP21" s="596"/>
      <c r="AQ21" s="596"/>
      <c r="AR21" s="596"/>
      <c r="AS21" s="596"/>
      <c r="AT21" s="596"/>
      <c r="AU21" s="596"/>
      <c r="AV21" s="596"/>
      <c r="AW21" s="596"/>
      <c r="AX21" s="597"/>
      <c r="AY21" s="498"/>
      <c r="AZ21" s="499"/>
      <c r="BA21" s="499"/>
      <c r="BB21" s="499"/>
      <c r="BC21" s="499"/>
      <c r="BD21" s="499"/>
      <c r="BE21" s="499"/>
      <c r="BF21" s="499"/>
      <c r="BG21" s="499"/>
      <c r="BH21" s="499"/>
      <c r="BI21" s="499"/>
      <c r="BJ21" s="499"/>
      <c r="BK21" s="499"/>
      <c r="BL21" s="499"/>
      <c r="BM21" s="500"/>
      <c r="BN21" s="464"/>
      <c r="BO21" s="465"/>
      <c r="BP21" s="465"/>
      <c r="BQ21" s="465"/>
      <c r="BR21" s="465"/>
      <c r="BS21" s="465"/>
      <c r="BT21" s="465"/>
      <c r="BU21" s="466"/>
      <c r="BV21" s="464"/>
      <c r="BW21" s="465"/>
      <c r="BX21" s="465"/>
      <c r="BY21" s="465"/>
      <c r="BZ21" s="465"/>
      <c r="CA21" s="465"/>
      <c r="CB21" s="465"/>
      <c r="CC21" s="466"/>
      <c r="CD21" s="197"/>
      <c r="CE21" s="571"/>
      <c r="CF21" s="571"/>
      <c r="CG21" s="571"/>
      <c r="CH21" s="571"/>
      <c r="CI21" s="571"/>
      <c r="CJ21" s="571"/>
      <c r="CK21" s="571"/>
      <c r="CL21" s="571"/>
      <c r="CM21" s="571"/>
      <c r="CN21" s="571"/>
      <c r="CO21" s="571"/>
      <c r="CP21" s="571"/>
      <c r="CQ21" s="571"/>
      <c r="CR21" s="571"/>
      <c r="CS21" s="572"/>
      <c r="CT21" s="461"/>
      <c r="CU21" s="462"/>
      <c r="CV21" s="462"/>
      <c r="CW21" s="462"/>
      <c r="CX21" s="462"/>
      <c r="CY21" s="462"/>
      <c r="CZ21" s="462"/>
      <c r="DA21" s="463"/>
      <c r="DB21" s="461"/>
      <c r="DC21" s="462"/>
      <c r="DD21" s="462"/>
      <c r="DE21" s="462"/>
      <c r="DF21" s="462"/>
      <c r="DG21" s="462"/>
      <c r="DH21" s="462"/>
      <c r="DI21" s="463"/>
      <c r="DJ21" s="182"/>
      <c r="DK21" s="182"/>
      <c r="DL21" s="182"/>
      <c r="DM21" s="182"/>
      <c r="DN21" s="182"/>
      <c r="DO21" s="182"/>
    </row>
    <row r="22" spans="1:119" ht="18.75" customHeight="1" thickBot="1" x14ac:dyDescent="0.2">
      <c r="A22" s="183"/>
      <c r="B22" s="598" t="s">
        <v>163</v>
      </c>
      <c r="C22" s="599"/>
      <c r="D22" s="600"/>
      <c r="E22" s="476" t="s">
        <v>1</v>
      </c>
      <c r="F22" s="481"/>
      <c r="G22" s="481"/>
      <c r="H22" s="481"/>
      <c r="I22" s="481"/>
      <c r="J22" s="481"/>
      <c r="K22" s="471"/>
      <c r="L22" s="476" t="s">
        <v>164</v>
      </c>
      <c r="M22" s="481"/>
      <c r="N22" s="481"/>
      <c r="O22" s="481"/>
      <c r="P22" s="471"/>
      <c r="Q22" s="607" t="s">
        <v>165</v>
      </c>
      <c r="R22" s="608"/>
      <c r="S22" s="608"/>
      <c r="T22" s="608"/>
      <c r="U22" s="608"/>
      <c r="V22" s="609"/>
      <c r="W22" s="613" t="s">
        <v>166</v>
      </c>
      <c r="X22" s="599"/>
      <c r="Y22" s="600"/>
      <c r="Z22" s="476" t="s">
        <v>1</v>
      </c>
      <c r="AA22" s="481"/>
      <c r="AB22" s="481"/>
      <c r="AC22" s="481"/>
      <c r="AD22" s="481"/>
      <c r="AE22" s="481"/>
      <c r="AF22" s="481"/>
      <c r="AG22" s="471"/>
      <c r="AH22" s="626" t="s">
        <v>167</v>
      </c>
      <c r="AI22" s="481"/>
      <c r="AJ22" s="481"/>
      <c r="AK22" s="481"/>
      <c r="AL22" s="471"/>
      <c r="AM22" s="626" t="s">
        <v>168</v>
      </c>
      <c r="AN22" s="627"/>
      <c r="AO22" s="627"/>
      <c r="AP22" s="627"/>
      <c r="AQ22" s="627"/>
      <c r="AR22" s="628"/>
      <c r="AS22" s="607" t="s">
        <v>165</v>
      </c>
      <c r="AT22" s="608"/>
      <c r="AU22" s="608"/>
      <c r="AV22" s="608"/>
      <c r="AW22" s="608"/>
      <c r="AX22" s="632"/>
      <c r="AY22" s="634"/>
      <c r="AZ22" s="635"/>
      <c r="BA22" s="635"/>
      <c r="BB22" s="635"/>
      <c r="BC22" s="635"/>
      <c r="BD22" s="635"/>
      <c r="BE22" s="635"/>
      <c r="BF22" s="635"/>
      <c r="BG22" s="635"/>
      <c r="BH22" s="635"/>
      <c r="BI22" s="635"/>
      <c r="BJ22" s="635"/>
      <c r="BK22" s="635"/>
      <c r="BL22" s="635"/>
      <c r="BM22" s="636"/>
      <c r="BN22" s="637"/>
      <c r="BO22" s="638"/>
      <c r="BP22" s="638"/>
      <c r="BQ22" s="638"/>
      <c r="BR22" s="638"/>
      <c r="BS22" s="638"/>
      <c r="BT22" s="638"/>
      <c r="BU22" s="639"/>
      <c r="BV22" s="637"/>
      <c r="BW22" s="638"/>
      <c r="BX22" s="638"/>
      <c r="BY22" s="638"/>
      <c r="BZ22" s="638"/>
      <c r="CA22" s="638"/>
      <c r="CB22" s="638"/>
      <c r="CC22" s="639"/>
      <c r="CD22" s="197"/>
      <c r="CE22" s="571"/>
      <c r="CF22" s="571"/>
      <c r="CG22" s="571"/>
      <c r="CH22" s="571"/>
      <c r="CI22" s="571"/>
      <c r="CJ22" s="571"/>
      <c r="CK22" s="571"/>
      <c r="CL22" s="571"/>
      <c r="CM22" s="571"/>
      <c r="CN22" s="571"/>
      <c r="CO22" s="571"/>
      <c r="CP22" s="571"/>
      <c r="CQ22" s="571"/>
      <c r="CR22" s="571"/>
      <c r="CS22" s="572"/>
      <c r="CT22" s="461"/>
      <c r="CU22" s="462"/>
      <c r="CV22" s="462"/>
      <c r="CW22" s="462"/>
      <c r="CX22" s="462"/>
      <c r="CY22" s="462"/>
      <c r="CZ22" s="462"/>
      <c r="DA22" s="463"/>
      <c r="DB22" s="461"/>
      <c r="DC22" s="462"/>
      <c r="DD22" s="462"/>
      <c r="DE22" s="462"/>
      <c r="DF22" s="462"/>
      <c r="DG22" s="462"/>
      <c r="DH22" s="462"/>
      <c r="DI22" s="463"/>
      <c r="DJ22" s="182"/>
      <c r="DK22" s="182"/>
      <c r="DL22" s="182"/>
      <c r="DM22" s="182"/>
      <c r="DN22" s="182"/>
      <c r="DO22" s="182"/>
    </row>
    <row r="23" spans="1:119" ht="18.75" customHeight="1" x14ac:dyDescent="0.15">
      <c r="A23" s="183"/>
      <c r="B23" s="601"/>
      <c r="C23" s="602"/>
      <c r="D23" s="603"/>
      <c r="E23" s="450"/>
      <c r="F23" s="455"/>
      <c r="G23" s="455"/>
      <c r="H23" s="455"/>
      <c r="I23" s="455"/>
      <c r="J23" s="455"/>
      <c r="K23" s="444"/>
      <c r="L23" s="450"/>
      <c r="M23" s="455"/>
      <c r="N23" s="455"/>
      <c r="O23" s="455"/>
      <c r="P23" s="444"/>
      <c r="Q23" s="610"/>
      <c r="R23" s="611"/>
      <c r="S23" s="611"/>
      <c r="T23" s="611"/>
      <c r="U23" s="611"/>
      <c r="V23" s="612"/>
      <c r="W23" s="614"/>
      <c r="X23" s="602"/>
      <c r="Y23" s="603"/>
      <c r="Z23" s="450"/>
      <c r="AA23" s="455"/>
      <c r="AB23" s="455"/>
      <c r="AC23" s="455"/>
      <c r="AD23" s="455"/>
      <c r="AE23" s="455"/>
      <c r="AF23" s="455"/>
      <c r="AG23" s="444"/>
      <c r="AH23" s="450"/>
      <c r="AI23" s="455"/>
      <c r="AJ23" s="455"/>
      <c r="AK23" s="455"/>
      <c r="AL23" s="444"/>
      <c r="AM23" s="629"/>
      <c r="AN23" s="630"/>
      <c r="AO23" s="630"/>
      <c r="AP23" s="630"/>
      <c r="AQ23" s="630"/>
      <c r="AR23" s="631"/>
      <c r="AS23" s="610"/>
      <c r="AT23" s="611"/>
      <c r="AU23" s="611"/>
      <c r="AV23" s="611"/>
      <c r="AW23" s="611"/>
      <c r="AX23" s="633"/>
      <c r="AY23" s="424" t="s">
        <v>169</v>
      </c>
      <c r="AZ23" s="425"/>
      <c r="BA23" s="425"/>
      <c r="BB23" s="425"/>
      <c r="BC23" s="425"/>
      <c r="BD23" s="425"/>
      <c r="BE23" s="425"/>
      <c r="BF23" s="425"/>
      <c r="BG23" s="425"/>
      <c r="BH23" s="425"/>
      <c r="BI23" s="425"/>
      <c r="BJ23" s="425"/>
      <c r="BK23" s="425"/>
      <c r="BL23" s="425"/>
      <c r="BM23" s="426"/>
      <c r="BN23" s="464">
        <v>6132943</v>
      </c>
      <c r="BO23" s="465"/>
      <c r="BP23" s="465"/>
      <c r="BQ23" s="465"/>
      <c r="BR23" s="465"/>
      <c r="BS23" s="465"/>
      <c r="BT23" s="465"/>
      <c r="BU23" s="466"/>
      <c r="BV23" s="464">
        <v>6216787</v>
      </c>
      <c r="BW23" s="465"/>
      <c r="BX23" s="465"/>
      <c r="BY23" s="465"/>
      <c r="BZ23" s="465"/>
      <c r="CA23" s="465"/>
      <c r="CB23" s="465"/>
      <c r="CC23" s="466"/>
      <c r="CD23" s="197"/>
      <c r="CE23" s="571"/>
      <c r="CF23" s="571"/>
      <c r="CG23" s="571"/>
      <c r="CH23" s="571"/>
      <c r="CI23" s="571"/>
      <c r="CJ23" s="571"/>
      <c r="CK23" s="571"/>
      <c r="CL23" s="571"/>
      <c r="CM23" s="571"/>
      <c r="CN23" s="571"/>
      <c r="CO23" s="571"/>
      <c r="CP23" s="571"/>
      <c r="CQ23" s="571"/>
      <c r="CR23" s="571"/>
      <c r="CS23" s="572"/>
      <c r="CT23" s="461"/>
      <c r="CU23" s="462"/>
      <c r="CV23" s="462"/>
      <c r="CW23" s="462"/>
      <c r="CX23" s="462"/>
      <c r="CY23" s="462"/>
      <c r="CZ23" s="462"/>
      <c r="DA23" s="463"/>
      <c r="DB23" s="461"/>
      <c r="DC23" s="462"/>
      <c r="DD23" s="462"/>
      <c r="DE23" s="462"/>
      <c r="DF23" s="462"/>
      <c r="DG23" s="462"/>
      <c r="DH23" s="462"/>
      <c r="DI23" s="463"/>
      <c r="DJ23" s="182"/>
      <c r="DK23" s="182"/>
      <c r="DL23" s="182"/>
      <c r="DM23" s="182"/>
      <c r="DN23" s="182"/>
      <c r="DO23" s="182"/>
    </row>
    <row r="24" spans="1:119" ht="18.75" customHeight="1" thickBot="1" x14ac:dyDescent="0.2">
      <c r="A24" s="183"/>
      <c r="B24" s="601"/>
      <c r="C24" s="602"/>
      <c r="D24" s="603"/>
      <c r="E24" s="514" t="s">
        <v>170</v>
      </c>
      <c r="F24" s="494"/>
      <c r="G24" s="494"/>
      <c r="H24" s="494"/>
      <c r="I24" s="494"/>
      <c r="J24" s="494"/>
      <c r="K24" s="495"/>
      <c r="L24" s="515">
        <v>1</v>
      </c>
      <c r="M24" s="516"/>
      <c r="N24" s="516"/>
      <c r="O24" s="516"/>
      <c r="P24" s="555"/>
      <c r="Q24" s="515">
        <v>7561</v>
      </c>
      <c r="R24" s="516"/>
      <c r="S24" s="516"/>
      <c r="T24" s="516"/>
      <c r="U24" s="516"/>
      <c r="V24" s="555"/>
      <c r="W24" s="614"/>
      <c r="X24" s="602"/>
      <c r="Y24" s="603"/>
      <c r="Z24" s="514" t="s">
        <v>171</v>
      </c>
      <c r="AA24" s="494"/>
      <c r="AB24" s="494"/>
      <c r="AC24" s="494"/>
      <c r="AD24" s="494"/>
      <c r="AE24" s="494"/>
      <c r="AF24" s="494"/>
      <c r="AG24" s="495"/>
      <c r="AH24" s="515">
        <v>136</v>
      </c>
      <c r="AI24" s="516"/>
      <c r="AJ24" s="516"/>
      <c r="AK24" s="516"/>
      <c r="AL24" s="555"/>
      <c r="AM24" s="515">
        <v>418608</v>
      </c>
      <c r="AN24" s="516"/>
      <c r="AO24" s="516"/>
      <c r="AP24" s="516"/>
      <c r="AQ24" s="516"/>
      <c r="AR24" s="555"/>
      <c r="AS24" s="515">
        <v>3078</v>
      </c>
      <c r="AT24" s="516"/>
      <c r="AU24" s="516"/>
      <c r="AV24" s="516"/>
      <c r="AW24" s="516"/>
      <c r="AX24" s="517"/>
      <c r="AY24" s="634" t="s">
        <v>172</v>
      </c>
      <c r="AZ24" s="635"/>
      <c r="BA24" s="635"/>
      <c r="BB24" s="635"/>
      <c r="BC24" s="635"/>
      <c r="BD24" s="635"/>
      <c r="BE24" s="635"/>
      <c r="BF24" s="635"/>
      <c r="BG24" s="635"/>
      <c r="BH24" s="635"/>
      <c r="BI24" s="635"/>
      <c r="BJ24" s="635"/>
      <c r="BK24" s="635"/>
      <c r="BL24" s="635"/>
      <c r="BM24" s="636"/>
      <c r="BN24" s="464">
        <v>5456185</v>
      </c>
      <c r="BO24" s="465"/>
      <c r="BP24" s="465"/>
      <c r="BQ24" s="465"/>
      <c r="BR24" s="465"/>
      <c r="BS24" s="465"/>
      <c r="BT24" s="465"/>
      <c r="BU24" s="466"/>
      <c r="BV24" s="464">
        <v>5493815</v>
      </c>
      <c r="BW24" s="465"/>
      <c r="BX24" s="465"/>
      <c r="BY24" s="465"/>
      <c r="BZ24" s="465"/>
      <c r="CA24" s="465"/>
      <c r="CB24" s="465"/>
      <c r="CC24" s="466"/>
      <c r="CD24" s="197"/>
      <c r="CE24" s="571"/>
      <c r="CF24" s="571"/>
      <c r="CG24" s="571"/>
      <c r="CH24" s="571"/>
      <c r="CI24" s="571"/>
      <c r="CJ24" s="571"/>
      <c r="CK24" s="571"/>
      <c r="CL24" s="571"/>
      <c r="CM24" s="571"/>
      <c r="CN24" s="571"/>
      <c r="CO24" s="571"/>
      <c r="CP24" s="571"/>
      <c r="CQ24" s="571"/>
      <c r="CR24" s="571"/>
      <c r="CS24" s="572"/>
      <c r="CT24" s="461"/>
      <c r="CU24" s="462"/>
      <c r="CV24" s="462"/>
      <c r="CW24" s="462"/>
      <c r="CX24" s="462"/>
      <c r="CY24" s="462"/>
      <c r="CZ24" s="462"/>
      <c r="DA24" s="463"/>
      <c r="DB24" s="461"/>
      <c r="DC24" s="462"/>
      <c r="DD24" s="462"/>
      <c r="DE24" s="462"/>
      <c r="DF24" s="462"/>
      <c r="DG24" s="462"/>
      <c r="DH24" s="462"/>
      <c r="DI24" s="463"/>
      <c r="DJ24" s="182"/>
      <c r="DK24" s="182"/>
      <c r="DL24" s="182"/>
      <c r="DM24" s="182"/>
      <c r="DN24" s="182"/>
      <c r="DO24" s="182"/>
    </row>
    <row r="25" spans="1:119" s="182" customFormat="1" ht="18.75" customHeight="1" x14ac:dyDescent="0.15">
      <c r="A25" s="183"/>
      <c r="B25" s="601"/>
      <c r="C25" s="602"/>
      <c r="D25" s="603"/>
      <c r="E25" s="514" t="s">
        <v>173</v>
      </c>
      <c r="F25" s="494"/>
      <c r="G25" s="494"/>
      <c r="H25" s="494"/>
      <c r="I25" s="494"/>
      <c r="J25" s="494"/>
      <c r="K25" s="495"/>
      <c r="L25" s="515">
        <v>1</v>
      </c>
      <c r="M25" s="516"/>
      <c r="N25" s="516"/>
      <c r="O25" s="516"/>
      <c r="P25" s="555"/>
      <c r="Q25" s="515">
        <v>6185</v>
      </c>
      <c r="R25" s="516"/>
      <c r="S25" s="516"/>
      <c r="T25" s="516"/>
      <c r="U25" s="516"/>
      <c r="V25" s="555"/>
      <c r="W25" s="614"/>
      <c r="X25" s="602"/>
      <c r="Y25" s="603"/>
      <c r="Z25" s="514" t="s">
        <v>174</v>
      </c>
      <c r="AA25" s="494"/>
      <c r="AB25" s="494"/>
      <c r="AC25" s="494"/>
      <c r="AD25" s="494"/>
      <c r="AE25" s="494"/>
      <c r="AF25" s="494"/>
      <c r="AG25" s="495"/>
      <c r="AH25" s="515" t="s">
        <v>175</v>
      </c>
      <c r="AI25" s="516"/>
      <c r="AJ25" s="516"/>
      <c r="AK25" s="516"/>
      <c r="AL25" s="555"/>
      <c r="AM25" s="515" t="s">
        <v>129</v>
      </c>
      <c r="AN25" s="516"/>
      <c r="AO25" s="516"/>
      <c r="AP25" s="516"/>
      <c r="AQ25" s="516"/>
      <c r="AR25" s="555"/>
      <c r="AS25" s="515" t="s">
        <v>175</v>
      </c>
      <c r="AT25" s="516"/>
      <c r="AU25" s="516"/>
      <c r="AV25" s="516"/>
      <c r="AW25" s="516"/>
      <c r="AX25" s="517"/>
      <c r="AY25" s="424" t="s">
        <v>176</v>
      </c>
      <c r="AZ25" s="425"/>
      <c r="BA25" s="425"/>
      <c r="BB25" s="425"/>
      <c r="BC25" s="425"/>
      <c r="BD25" s="425"/>
      <c r="BE25" s="425"/>
      <c r="BF25" s="425"/>
      <c r="BG25" s="425"/>
      <c r="BH25" s="425"/>
      <c r="BI25" s="425"/>
      <c r="BJ25" s="425"/>
      <c r="BK25" s="425"/>
      <c r="BL25" s="425"/>
      <c r="BM25" s="426"/>
      <c r="BN25" s="427">
        <v>1868200</v>
      </c>
      <c r="BO25" s="428"/>
      <c r="BP25" s="428"/>
      <c r="BQ25" s="428"/>
      <c r="BR25" s="428"/>
      <c r="BS25" s="428"/>
      <c r="BT25" s="428"/>
      <c r="BU25" s="429"/>
      <c r="BV25" s="427">
        <v>1823032</v>
      </c>
      <c r="BW25" s="428"/>
      <c r="BX25" s="428"/>
      <c r="BY25" s="428"/>
      <c r="BZ25" s="428"/>
      <c r="CA25" s="428"/>
      <c r="CB25" s="428"/>
      <c r="CC25" s="429"/>
      <c r="CD25" s="197"/>
      <c r="CE25" s="571"/>
      <c r="CF25" s="571"/>
      <c r="CG25" s="571"/>
      <c r="CH25" s="571"/>
      <c r="CI25" s="571"/>
      <c r="CJ25" s="571"/>
      <c r="CK25" s="571"/>
      <c r="CL25" s="571"/>
      <c r="CM25" s="571"/>
      <c r="CN25" s="571"/>
      <c r="CO25" s="571"/>
      <c r="CP25" s="571"/>
      <c r="CQ25" s="571"/>
      <c r="CR25" s="571"/>
      <c r="CS25" s="572"/>
      <c r="CT25" s="461"/>
      <c r="CU25" s="462"/>
      <c r="CV25" s="462"/>
      <c r="CW25" s="462"/>
      <c r="CX25" s="462"/>
      <c r="CY25" s="462"/>
      <c r="CZ25" s="462"/>
      <c r="DA25" s="463"/>
      <c r="DB25" s="461"/>
      <c r="DC25" s="462"/>
      <c r="DD25" s="462"/>
      <c r="DE25" s="462"/>
      <c r="DF25" s="462"/>
      <c r="DG25" s="462"/>
      <c r="DH25" s="462"/>
      <c r="DI25" s="463"/>
    </row>
    <row r="26" spans="1:119" s="182" customFormat="1" ht="18.75" customHeight="1" x14ac:dyDescent="0.15">
      <c r="A26" s="183"/>
      <c r="B26" s="601"/>
      <c r="C26" s="602"/>
      <c r="D26" s="603"/>
      <c r="E26" s="514" t="s">
        <v>177</v>
      </c>
      <c r="F26" s="494"/>
      <c r="G26" s="494"/>
      <c r="H26" s="494"/>
      <c r="I26" s="494"/>
      <c r="J26" s="494"/>
      <c r="K26" s="495"/>
      <c r="L26" s="515">
        <v>1</v>
      </c>
      <c r="M26" s="516"/>
      <c r="N26" s="516"/>
      <c r="O26" s="516"/>
      <c r="P26" s="555"/>
      <c r="Q26" s="515">
        <v>5244</v>
      </c>
      <c r="R26" s="516"/>
      <c r="S26" s="516"/>
      <c r="T26" s="516"/>
      <c r="U26" s="516"/>
      <c r="V26" s="555"/>
      <c r="W26" s="614"/>
      <c r="X26" s="602"/>
      <c r="Y26" s="603"/>
      <c r="Z26" s="514" t="s">
        <v>178</v>
      </c>
      <c r="AA26" s="624"/>
      <c r="AB26" s="624"/>
      <c r="AC26" s="624"/>
      <c r="AD26" s="624"/>
      <c r="AE26" s="624"/>
      <c r="AF26" s="624"/>
      <c r="AG26" s="625"/>
      <c r="AH26" s="515">
        <v>12</v>
      </c>
      <c r="AI26" s="516"/>
      <c r="AJ26" s="516"/>
      <c r="AK26" s="516"/>
      <c r="AL26" s="555"/>
      <c r="AM26" s="515">
        <v>39192</v>
      </c>
      <c r="AN26" s="516"/>
      <c r="AO26" s="516"/>
      <c r="AP26" s="516"/>
      <c r="AQ26" s="516"/>
      <c r="AR26" s="555"/>
      <c r="AS26" s="515">
        <v>3266</v>
      </c>
      <c r="AT26" s="516"/>
      <c r="AU26" s="516"/>
      <c r="AV26" s="516"/>
      <c r="AW26" s="516"/>
      <c r="AX26" s="517"/>
      <c r="AY26" s="467" t="s">
        <v>179</v>
      </c>
      <c r="AZ26" s="468"/>
      <c r="BA26" s="468"/>
      <c r="BB26" s="468"/>
      <c r="BC26" s="468"/>
      <c r="BD26" s="468"/>
      <c r="BE26" s="468"/>
      <c r="BF26" s="468"/>
      <c r="BG26" s="468"/>
      <c r="BH26" s="468"/>
      <c r="BI26" s="468"/>
      <c r="BJ26" s="468"/>
      <c r="BK26" s="468"/>
      <c r="BL26" s="468"/>
      <c r="BM26" s="469"/>
      <c r="BN26" s="464" t="s">
        <v>175</v>
      </c>
      <c r="BO26" s="465"/>
      <c r="BP26" s="465"/>
      <c r="BQ26" s="465"/>
      <c r="BR26" s="465"/>
      <c r="BS26" s="465"/>
      <c r="BT26" s="465"/>
      <c r="BU26" s="466"/>
      <c r="BV26" s="464" t="s">
        <v>175</v>
      </c>
      <c r="BW26" s="465"/>
      <c r="BX26" s="465"/>
      <c r="BY26" s="465"/>
      <c r="BZ26" s="465"/>
      <c r="CA26" s="465"/>
      <c r="CB26" s="465"/>
      <c r="CC26" s="466"/>
      <c r="CD26" s="197"/>
      <c r="CE26" s="571"/>
      <c r="CF26" s="571"/>
      <c r="CG26" s="571"/>
      <c r="CH26" s="571"/>
      <c r="CI26" s="571"/>
      <c r="CJ26" s="571"/>
      <c r="CK26" s="571"/>
      <c r="CL26" s="571"/>
      <c r="CM26" s="571"/>
      <c r="CN26" s="571"/>
      <c r="CO26" s="571"/>
      <c r="CP26" s="571"/>
      <c r="CQ26" s="571"/>
      <c r="CR26" s="571"/>
      <c r="CS26" s="572"/>
      <c r="CT26" s="461"/>
      <c r="CU26" s="462"/>
      <c r="CV26" s="462"/>
      <c r="CW26" s="462"/>
      <c r="CX26" s="462"/>
      <c r="CY26" s="462"/>
      <c r="CZ26" s="462"/>
      <c r="DA26" s="463"/>
      <c r="DB26" s="461"/>
      <c r="DC26" s="462"/>
      <c r="DD26" s="462"/>
      <c r="DE26" s="462"/>
      <c r="DF26" s="462"/>
      <c r="DG26" s="462"/>
      <c r="DH26" s="462"/>
      <c r="DI26" s="463"/>
    </row>
    <row r="27" spans="1:119" ht="18.75" customHeight="1" thickBot="1" x14ac:dyDescent="0.2">
      <c r="A27" s="183"/>
      <c r="B27" s="601"/>
      <c r="C27" s="602"/>
      <c r="D27" s="603"/>
      <c r="E27" s="514" t="s">
        <v>180</v>
      </c>
      <c r="F27" s="494"/>
      <c r="G27" s="494"/>
      <c r="H27" s="494"/>
      <c r="I27" s="494"/>
      <c r="J27" s="494"/>
      <c r="K27" s="495"/>
      <c r="L27" s="515">
        <v>1</v>
      </c>
      <c r="M27" s="516"/>
      <c r="N27" s="516"/>
      <c r="O27" s="516"/>
      <c r="P27" s="555"/>
      <c r="Q27" s="515">
        <v>3440</v>
      </c>
      <c r="R27" s="516"/>
      <c r="S27" s="516"/>
      <c r="T27" s="516"/>
      <c r="U27" s="516"/>
      <c r="V27" s="555"/>
      <c r="W27" s="614"/>
      <c r="X27" s="602"/>
      <c r="Y27" s="603"/>
      <c r="Z27" s="514" t="s">
        <v>181</v>
      </c>
      <c r="AA27" s="494"/>
      <c r="AB27" s="494"/>
      <c r="AC27" s="494"/>
      <c r="AD27" s="494"/>
      <c r="AE27" s="494"/>
      <c r="AF27" s="494"/>
      <c r="AG27" s="495"/>
      <c r="AH27" s="515">
        <v>1</v>
      </c>
      <c r="AI27" s="516"/>
      <c r="AJ27" s="516"/>
      <c r="AK27" s="516"/>
      <c r="AL27" s="555"/>
      <c r="AM27" s="515" t="s">
        <v>182</v>
      </c>
      <c r="AN27" s="516"/>
      <c r="AO27" s="516"/>
      <c r="AP27" s="516"/>
      <c r="AQ27" s="516"/>
      <c r="AR27" s="555"/>
      <c r="AS27" s="515" t="s">
        <v>182</v>
      </c>
      <c r="AT27" s="516"/>
      <c r="AU27" s="516"/>
      <c r="AV27" s="516"/>
      <c r="AW27" s="516"/>
      <c r="AX27" s="517"/>
      <c r="AY27" s="556" t="s">
        <v>183</v>
      </c>
      <c r="AZ27" s="557"/>
      <c r="BA27" s="557"/>
      <c r="BB27" s="557"/>
      <c r="BC27" s="557"/>
      <c r="BD27" s="557"/>
      <c r="BE27" s="557"/>
      <c r="BF27" s="557"/>
      <c r="BG27" s="557"/>
      <c r="BH27" s="557"/>
      <c r="BI27" s="557"/>
      <c r="BJ27" s="557"/>
      <c r="BK27" s="557"/>
      <c r="BL27" s="557"/>
      <c r="BM27" s="558"/>
      <c r="BN27" s="637">
        <v>354554</v>
      </c>
      <c r="BO27" s="638"/>
      <c r="BP27" s="638"/>
      <c r="BQ27" s="638"/>
      <c r="BR27" s="638"/>
      <c r="BS27" s="638"/>
      <c r="BT27" s="638"/>
      <c r="BU27" s="639"/>
      <c r="BV27" s="637">
        <v>354204</v>
      </c>
      <c r="BW27" s="638"/>
      <c r="BX27" s="638"/>
      <c r="BY27" s="638"/>
      <c r="BZ27" s="638"/>
      <c r="CA27" s="638"/>
      <c r="CB27" s="638"/>
      <c r="CC27" s="639"/>
      <c r="CD27" s="199"/>
      <c r="CE27" s="571"/>
      <c r="CF27" s="571"/>
      <c r="CG27" s="571"/>
      <c r="CH27" s="571"/>
      <c r="CI27" s="571"/>
      <c r="CJ27" s="571"/>
      <c r="CK27" s="571"/>
      <c r="CL27" s="571"/>
      <c r="CM27" s="571"/>
      <c r="CN27" s="571"/>
      <c r="CO27" s="571"/>
      <c r="CP27" s="571"/>
      <c r="CQ27" s="571"/>
      <c r="CR27" s="571"/>
      <c r="CS27" s="572"/>
      <c r="CT27" s="461"/>
      <c r="CU27" s="462"/>
      <c r="CV27" s="462"/>
      <c r="CW27" s="462"/>
      <c r="CX27" s="462"/>
      <c r="CY27" s="462"/>
      <c r="CZ27" s="462"/>
      <c r="DA27" s="463"/>
      <c r="DB27" s="461"/>
      <c r="DC27" s="462"/>
      <c r="DD27" s="462"/>
      <c r="DE27" s="462"/>
      <c r="DF27" s="462"/>
      <c r="DG27" s="462"/>
      <c r="DH27" s="462"/>
      <c r="DI27" s="463"/>
      <c r="DJ27" s="182"/>
      <c r="DK27" s="182"/>
      <c r="DL27" s="182"/>
      <c r="DM27" s="182"/>
      <c r="DN27" s="182"/>
      <c r="DO27" s="182"/>
    </row>
    <row r="28" spans="1:119" ht="18.75" customHeight="1" x14ac:dyDescent="0.15">
      <c r="A28" s="183"/>
      <c r="B28" s="601"/>
      <c r="C28" s="602"/>
      <c r="D28" s="603"/>
      <c r="E28" s="514" t="s">
        <v>184</v>
      </c>
      <c r="F28" s="494"/>
      <c r="G28" s="494"/>
      <c r="H28" s="494"/>
      <c r="I28" s="494"/>
      <c r="J28" s="494"/>
      <c r="K28" s="495"/>
      <c r="L28" s="515">
        <v>1</v>
      </c>
      <c r="M28" s="516"/>
      <c r="N28" s="516"/>
      <c r="O28" s="516"/>
      <c r="P28" s="555"/>
      <c r="Q28" s="515">
        <v>2800</v>
      </c>
      <c r="R28" s="516"/>
      <c r="S28" s="516"/>
      <c r="T28" s="516"/>
      <c r="U28" s="516"/>
      <c r="V28" s="555"/>
      <c r="W28" s="614"/>
      <c r="X28" s="602"/>
      <c r="Y28" s="603"/>
      <c r="Z28" s="514" t="s">
        <v>185</v>
      </c>
      <c r="AA28" s="494"/>
      <c r="AB28" s="494"/>
      <c r="AC28" s="494"/>
      <c r="AD28" s="494"/>
      <c r="AE28" s="494"/>
      <c r="AF28" s="494"/>
      <c r="AG28" s="495"/>
      <c r="AH28" s="515">
        <v>3</v>
      </c>
      <c r="AI28" s="516"/>
      <c r="AJ28" s="516"/>
      <c r="AK28" s="516"/>
      <c r="AL28" s="555"/>
      <c r="AM28" s="515">
        <v>5445</v>
      </c>
      <c r="AN28" s="516"/>
      <c r="AO28" s="516"/>
      <c r="AP28" s="516"/>
      <c r="AQ28" s="516"/>
      <c r="AR28" s="555"/>
      <c r="AS28" s="515">
        <v>1815</v>
      </c>
      <c r="AT28" s="516"/>
      <c r="AU28" s="516"/>
      <c r="AV28" s="516"/>
      <c r="AW28" s="516"/>
      <c r="AX28" s="517"/>
      <c r="AY28" s="640" t="s">
        <v>186</v>
      </c>
      <c r="AZ28" s="641"/>
      <c r="BA28" s="641"/>
      <c r="BB28" s="642"/>
      <c r="BC28" s="424" t="s">
        <v>48</v>
      </c>
      <c r="BD28" s="425"/>
      <c r="BE28" s="425"/>
      <c r="BF28" s="425"/>
      <c r="BG28" s="425"/>
      <c r="BH28" s="425"/>
      <c r="BI28" s="425"/>
      <c r="BJ28" s="425"/>
      <c r="BK28" s="425"/>
      <c r="BL28" s="425"/>
      <c r="BM28" s="426"/>
      <c r="BN28" s="427">
        <v>505343</v>
      </c>
      <c r="BO28" s="428"/>
      <c r="BP28" s="428"/>
      <c r="BQ28" s="428"/>
      <c r="BR28" s="428"/>
      <c r="BS28" s="428"/>
      <c r="BT28" s="428"/>
      <c r="BU28" s="429"/>
      <c r="BV28" s="427">
        <v>590490</v>
      </c>
      <c r="BW28" s="428"/>
      <c r="BX28" s="428"/>
      <c r="BY28" s="428"/>
      <c r="BZ28" s="428"/>
      <c r="CA28" s="428"/>
      <c r="CB28" s="428"/>
      <c r="CC28" s="429"/>
      <c r="CD28" s="197"/>
      <c r="CE28" s="571"/>
      <c r="CF28" s="571"/>
      <c r="CG28" s="571"/>
      <c r="CH28" s="571"/>
      <c r="CI28" s="571"/>
      <c r="CJ28" s="571"/>
      <c r="CK28" s="571"/>
      <c r="CL28" s="571"/>
      <c r="CM28" s="571"/>
      <c r="CN28" s="571"/>
      <c r="CO28" s="571"/>
      <c r="CP28" s="571"/>
      <c r="CQ28" s="571"/>
      <c r="CR28" s="571"/>
      <c r="CS28" s="572"/>
      <c r="CT28" s="461"/>
      <c r="CU28" s="462"/>
      <c r="CV28" s="462"/>
      <c r="CW28" s="462"/>
      <c r="CX28" s="462"/>
      <c r="CY28" s="462"/>
      <c r="CZ28" s="462"/>
      <c r="DA28" s="463"/>
      <c r="DB28" s="461"/>
      <c r="DC28" s="462"/>
      <c r="DD28" s="462"/>
      <c r="DE28" s="462"/>
      <c r="DF28" s="462"/>
      <c r="DG28" s="462"/>
      <c r="DH28" s="462"/>
      <c r="DI28" s="463"/>
      <c r="DJ28" s="182"/>
      <c r="DK28" s="182"/>
      <c r="DL28" s="182"/>
      <c r="DM28" s="182"/>
      <c r="DN28" s="182"/>
      <c r="DO28" s="182"/>
    </row>
    <row r="29" spans="1:119" ht="18.75" customHeight="1" x14ac:dyDescent="0.15">
      <c r="A29" s="183"/>
      <c r="B29" s="601"/>
      <c r="C29" s="602"/>
      <c r="D29" s="603"/>
      <c r="E29" s="514" t="s">
        <v>187</v>
      </c>
      <c r="F29" s="494"/>
      <c r="G29" s="494"/>
      <c r="H29" s="494"/>
      <c r="I29" s="494"/>
      <c r="J29" s="494"/>
      <c r="K29" s="495"/>
      <c r="L29" s="515">
        <v>11</v>
      </c>
      <c r="M29" s="516"/>
      <c r="N29" s="516"/>
      <c r="O29" s="516"/>
      <c r="P29" s="555"/>
      <c r="Q29" s="515">
        <v>2560</v>
      </c>
      <c r="R29" s="516"/>
      <c r="S29" s="516"/>
      <c r="T29" s="516"/>
      <c r="U29" s="516"/>
      <c r="V29" s="555"/>
      <c r="W29" s="615"/>
      <c r="X29" s="616"/>
      <c r="Y29" s="617"/>
      <c r="Z29" s="514" t="s">
        <v>188</v>
      </c>
      <c r="AA29" s="494"/>
      <c r="AB29" s="494"/>
      <c r="AC29" s="494"/>
      <c r="AD29" s="494"/>
      <c r="AE29" s="494"/>
      <c r="AF29" s="494"/>
      <c r="AG29" s="495"/>
      <c r="AH29" s="515">
        <v>140</v>
      </c>
      <c r="AI29" s="516"/>
      <c r="AJ29" s="516"/>
      <c r="AK29" s="516"/>
      <c r="AL29" s="555"/>
      <c r="AM29" s="515">
        <v>427945</v>
      </c>
      <c r="AN29" s="516"/>
      <c r="AO29" s="516"/>
      <c r="AP29" s="516"/>
      <c r="AQ29" s="516"/>
      <c r="AR29" s="555"/>
      <c r="AS29" s="515">
        <v>3057</v>
      </c>
      <c r="AT29" s="516"/>
      <c r="AU29" s="516"/>
      <c r="AV29" s="516"/>
      <c r="AW29" s="516"/>
      <c r="AX29" s="517"/>
      <c r="AY29" s="643"/>
      <c r="AZ29" s="644"/>
      <c r="BA29" s="644"/>
      <c r="BB29" s="645"/>
      <c r="BC29" s="498" t="s">
        <v>189</v>
      </c>
      <c r="BD29" s="499"/>
      <c r="BE29" s="499"/>
      <c r="BF29" s="499"/>
      <c r="BG29" s="499"/>
      <c r="BH29" s="499"/>
      <c r="BI29" s="499"/>
      <c r="BJ29" s="499"/>
      <c r="BK29" s="499"/>
      <c r="BL29" s="499"/>
      <c r="BM29" s="500"/>
      <c r="BN29" s="464">
        <v>13953</v>
      </c>
      <c r="BO29" s="465"/>
      <c r="BP29" s="465"/>
      <c r="BQ29" s="465"/>
      <c r="BR29" s="465"/>
      <c r="BS29" s="465"/>
      <c r="BT29" s="465"/>
      <c r="BU29" s="466"/>
      <c r="BV29" s="464">
        <v>38893</v>
      </c>
      <c r="BW29" s="465"/>
      <c r="BX29" s="465"/>
      <c r="BY29" s="465"/>
      <c r="BZ29" s="465"/>
      <c r="CA29" s="465"/>
      <c r="CB29" s="465"/>
      <c r="CC29" s="466"/>
      <c r="CD29" s="199"/>
      <c r="CE29" s="571"/>
      <c r="CF29" s="571"/>
      <c r="CG29" s="571"/>
      <c r="CH29" s="571"/>
      <c r="CI29" s="571"/>
      <c r="CJ29" s="571"/>
      <c r="CK29" s="571"/>
      <c r="CL29" s="571"/>
      <c r="CM29" s="571"/>
      <c r="CN29" s="571"/>
      <c r="CO29" s="571"/>
      <c r="CP29" s="571"/>
      <c r="CQ29" s="571"/>
      <c r="CR29" s="571"/>
      <c r="CS29" s="572"/>
      <c r="CT29" s="461"/>
      <c r="CU29" s="462"/>
      <c r="CV29" s="462"/>
      <c r="CW29" s="462"/>
      <c r="CX29" s="462"/>
      <c r="CY29" s="462"/>
      <c r="CZ29" s="462"/>
      <c r="DA29" s="463"/>
      <c r="DB29" s="461"/>
      <c r="DC29" s="462"/>
      <c r="DD29" s="462"/>
      <c r="DE29" s="462"/>
      <c r="DF29" s="462"/>
      <c r="DG29" s="462"/>
      <c r="DH29" s="462"/>
      <c r="DI29" s="463"/>
      <c r="DJ29" s="182"/>
      <c r="DK29" s="182"/>
      <c r="DL29" s="182"/>
      <c r="DM29" s="182"/>
      <c r="DN29" s="182"/>
      <c r="DO29" s="182"/>
    </row>
    <row r="30" spans="1:119" ht="18.75" customHeight="1" thickBot="1" x14ac:dyDescent="0.2">
      <c r="A30" s="183"/>
      <c r="B30" s="604"/>
      <c r="C30" s="605"/>
      <c r="D30" s="606"/>
      <c r="E30" s="518"/>
      <c r="F30" s="519"/>
      <c r="G30" s="519"/>
      <c r="H30" s="519"/>
      <c r="I30" s="519"/>
      <c r="J30" s="519"/>
      <c r="K30" s="520"/>
      <c r="L30" s="618"/>
      <c r="M30" s="619"/>
      <c r="N30" s="619"/>
      <c r="O30" s="619"/>
      <c r="P30" s="620"/>
      <c r="Q30" s="618"/>
      <c r="R30" s="619"/>
      <c r="S30" s="619"/>
      <c r="T30" s="619"/>
      <c r="U30" s="619"/>
      <c r="V30" s="620"/>
      <c r="W30" s="621" t="s">
        <v>190</v>
      </c>
      <c r="X30" s="622"/>
      <c r="Y30" s="622"/>
      <c r="Z30" s="622"/>
      <c r="AA30" s="622"/>
      <c r="AB30" s="622"/>
      <c r="AC30" s="622"/>
      <c r="AD30" s="622"/>
      <c r="AE30" s="622"/>
      <c r="AF30" s="622"/>
      <c r="AG30" s="623"/>
      <c r="AH30" s="580">
        <v>99.5</v>
      </c>
      <c r="AI30" s="581"/>
      <c r="AJ30" s="581"/>
      <c r="AK30" s="581"/>
      <c r="AL30" s="581"/>
      <c r="AM30" s="581"/>
      <c r="AN30" s="581"/>
      <c r="AO30" s="581"/>
      <c r="AP30" s="581"/>
      <c r="AQ30" s="581"/>
      <c r="AR30" s="581"/>
      <c r="AS30" s="581"/>
      <c r="AT30" s="581"/>
      <c r="AU30" s="581"/>
      <c r="AV30" s="581"/>
      <c r="AW30" s="581"/>
      <c r="AX30" s="583"/>
      <c r="AY30" s="646"/>
      <c r="AZ30" s="647"/>
      <c r="BA30" s="647"/>
      <c r="BB30" s="648"/>
      <c r="BC30" s="634" t="s">
        <v>50</v>
      </c>
      <c r="BD30" s="635"/>
      <c r="BE30" s="635"/>
      <c r="BF30" s="635"/>
      <c r="BG30" s="635"/>
      <c r="BH30" s="635"/>
      <c r="BI30" s="635"/>
      <c r="BJ30" s="635"/>
      <c r="BK30" s="635"/>
      <c r="BL30" s="635"/>
      <c r="BM30" s="636"/>
      <c r="BN30" s="637">
        <v>1955081</v>
      </c>
      <c r="BO30" s="638"/>
      <c r="BP30" s="638"/>
      <c r="BQ30" s="638"/>
      <c r="BR30" s="638"/>
      <c r="BS30" s="638"/>
      <c r="BT30" s="638"/>
      <c r="BU30" s="639"/>
      <c r="BV30" s="637">
        <v>1719143</v>
      </c>
      <c r="BW30" s="638"/>
      <c r="BX30" s="638"/>
      <c r="BY30" s="638"/>
      <c r="BZ30" s="638"/>
      <c r="CA30" s="638"/>
      <c r="CB30" s="638"/>
      <c r="CC30" s="639"/>
      <c r="CD30" s="200"/>
      <c r="CE30" s="201"/>
      <c r="CF30" s="201"/>
      <c r="CG30" s="201"/>
      <c r="CH30" s="201"/>
      <c r="CI30" s="201"/>
      <c r="CJ30" s="201"/>
      <c r="CK30" s="201"/>
      <c r="CL30" s="201"/>
      <c r="CM30" s="201"/>
      <c r="CN30" s="201"/>
      <c r="CO30" s="201"/>
      <c r="CP30" s="201"/>
      <c r="CQ30" s="201"/>
      <c r="CR30" s="201"/>
      <c r="CS30" s="202"/>
      <c r="CT30" s="203"/>
      <c r="CU30" s="204"/>
      <c r="CV30" s="204"/>
      <c r="CW30" s="204"/>
      <c r="CX30" s="204"/>
      <c r="CY30" s="204"/>
      <c r="CZ30" s="204"/>
      <c r="DA30" s="205"/>
      <c r="DB30" s="203"/>
      <c r="DC30" s="204"/>
      <c r="DD30" s="204"/>
      <c r="DE30" s="204"/>
      <c r="DF30" s="204"/>
      <c r="DG30" s="204"/>
      <c r="DH30" s="204"/>
      <c r="DI30" s="205"/>
      <c r="DJ30" s="182"/>
      <c r="DK30" s="182"/>
      <c r="DL30" s="182"/>
      <c r="DM30" s="182"/>
      <c r="DN30" s="182"/>
      <c r="DO30" s="182"/>
    </row>
    <row r="31" spans="1:119" ht="13.5" customHeight="1" x14ac:dyDescent="0.15">
      <c r="A31" s="183"/>
      <c r="B31" s="206"/>
      <c r="C31" s="207"/>
      <c r="D31" s="207"/>
      <c r="E31" s="207"/>
      <c r="F31" s="207"/>
      <c r="G31" s="207"/>
      <c r="H31" s="207"/>
      <c r="I31" s="207"/>
      <c r="J31" s="207"/>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07"/>
      <c r="AV31" s="207"/>
      <c r="AW31" s="207"/>
      <c r="AX31" s="207"/>
      <c r="AY31" s="207"/>
      <c r="AZ31" s="207"/>
      <c r="BA31" s="207"/>
      <c r="BB31" s="207"/>
      <c r="BC31" s="207"/>
      <c r="BD31" s="207"/>
      <c r="BE31" s="207"/>
      <c r="BF31" s="207"/>
      <c r="BG31" s="207"/>
      <c r="BH31" s="207"/>
      <c r="BI31" s="207"/>
      <c r="BJ31" s="207"/>
      <c r="BK31" s="207"/>
      <c r="BL31" s="207"/>
      <c r="BM31" s="207"/>
      <c r="BN31" s="207"/>
      <c r="BO31" s="207"/>
      <c r="BP31" s="207"/>
      <c r="BQ31" s="207"/>
      <c r="BR31" s="207"/>
      <c r="BS31" s="207"/>
      <c r="BT31" s="207"/>
      <c r="BU31" s="207"/>
      <c r="BV31" s="207"/>
      <c r="BW31" s="207"/>
      <c r="BX31" s="207"/>
      <c r="BY31" s="207"/>
      <c r="BZ31" s="207"/>
      <c r="CA31" s="207"/>
      <c r="CB31" s="207"/>
      <c r="CC31" s="207"/>
      <c r="CD31" s="207"/>
      <c r="CE31" s="207"/>
      <c r="CF31" s="207"/>
      <c r="CG31" s="207"/>
      <c r="CH31" s="207"/>
      <c r="CI31" s="207"/>
      <c r="CJ31" s="207"/>
      <c r="CK31" s="207"/>
      <c r="CL31" s="207"/>
      <c r="CM31" s="207"/>
      <c r="CN31" s="207"/>
      <c r="CO31" s="207"/>
      <c r="CP31" s="207"/>
      <c r="CQ31" s="207"/>
      <c r="CR31" s="207"/>
      <c r="CS31" s="207"/>
      <c r="CT31" s="207"/>
      <c r="CU31" s="207"/>
      <c r="CV31" s="207"/>
      <c r="CW31" s="207"/>
      <c r="CX31" s="207"/>
      <c r="CY31" s="207"/>
      <c r="CZ31" s="207"/>
      <c r="DA31" s="207"/>
      <c r="DB31" s="207"/>
      <c r="DC31" s="207"/>
      <c r="DD31" s="207"/>
      <c r="DE31" s="207"/>
      <c r="DF31" s="207"/>
      <c r="DG31" s="207"/>
      <c r="DH31" s="207"/>
      <c r="DI31" s="208"/>
      <c r="DJ31" s="182"/>
      <c r="DK31" s="182"/>
      <c r="DL31" s="182"/>
      <c r="DM31" s="182"/>
      <c r="DN31" s="182"/>
      <c r="DO31" s="182"/>
    </row>
    <row r="32" spans="1:119" ht="13.5" customHeight="1" x14ac:dyDescent="0.15">
      <c r="A32" s="183"/>
      <c r="B32" s="209"/>
      <c r="C32" s="210" t="s">
        <v>191</v>
      </c>
      <c r="D32" s="210"/>
      <c r="E32" s="210"/>
      <c r="F32" s="207"/>
      <c r="G32" s="207"/>
      <c r="H32" s="207"/>
      <c r="I32" s="207"/>
      <c r="J32" s="207"/>
      <c r="K32" s="207"/>
      <c r="L32" s="207"/>
      <c r="M32" s="207"/>
      <c r="N32" s="207"/>
      <c r="O32" s="207"/>
      <c r="P32" s="207"/>
      <c r="Q32" s="207"/>
      <c r="R32" s="207"/>
      <c r="S32" s="207"/>
      <c r="T32" s="207"/>
      <c r="U32" s="207" t="s">
        <v>192</v>
      </c>
      <c r="V32" s="207"/>
      <c r="W32" s="207"/>
      <c r="X32" s="207"/>
      <c r="Y32" s="207"/>
      <c r="Z32" s="207"/>
      <c r="AA32" s="207"/>
      <c r="AB32" s="207"/>
      <c r="AC32" s="207"/>
      <c r="AD32" s="207"/>
      <c r="AE32" s="207"/>
      <c r="AF32" s="207"/>
      <c r="AG32" s="207"/>
      <c r="AH32" s="207"/>
      <c r="AI32" s="207"/>
      <c r="AJ32" s="207"/>
      <c r="AK32" s="207"/>
      <c r="AL32" s="207"/>
      <c r="AM32" s="211" t="s">
        <v>193</v>
      </c>
      <c r="AN32" s="207"/>
      <c r="AO32" s="207"/>
      <c r="AP32" s="207"/>
      <c r="AQ32" s="207"/>
      <c r="AR32" s="207"/>
      <c r="AS32" s="211"/>
      <c r="AT32" s="211"/>
      <c r="AU32" s="211"/>
      <c r="AV32" s="211"/>
      <c r="AW32" s="211"/>
      <c r="AX32" s="211"/>
      <c r="AY32" s="211"/>
      <c r="AZ32" s="211"/>
      <c r="BA32" s="211"/>
      <c r="BB32" s="207"/>
      <c r="BC32" s="211"/>
      <c r="BD32" s="207"/>
      <c r="BE32" s="211" t="s">
        <v>194</v>
      </c>
      <c r="BF32" s="207"/>
      <c r="BG32" s="207"/>
      <c r="BH32" s="207"/>
      <c r="BI32" s="207"/>
      <c r="BJ32" s="211"/>
      <c r="BK32" s="211"/>
      <c r="BL32" s="211"/>
      <c r="BM32" s="211"/>
      <c r="BN32" s="211"/>
      <c r="BO32" s="211"/>
      <c r="BP32" s="211"/>
      <c r="BQ32" s="211"/>
      <c r="BR32" s="207"/>
      <c r="BS32" s="207"/>
      <c r="BT32" s="207"/>
      <c r="BU32" s="207"/>
      <c r="BV32" s="207"/>
      <c r="BW32" s="207" t="s">
        <v>195</v>
      </c>
      <c r="BX32" s="207"/>
      <c r="BY32" s="207"/>
      <c r="BZ32" s="207"/>
      <c r="CA32" s="207"/>
      <c r="CB32" s="211"/>
      <c r="CC32" s="211"/>
      <c r="CD32" s="211"/>
      <c r="CE32" s="211"/>
      <c r="CF32" s="211"/>
      <c r="CG32" s="211"/>
      <c r="CH32" s="211"/>
      <c r="CI32" s="211"/>
      <c r="CJ32" s="211"/>
      <c r="CK32" s="211"/>
      <c r="CL32" s="211"/>
      <c r="CM32" s="211"/>
      <c r="CN32" s="211"/>
      <c r="CO32" s="211" t="s">
        <v>196</v>
      </c>
      <c r="CP32" s="211"/>
      <c r="CQ32" s="211"/>
      <c r="CR32" s="211"/>
      <c r="CS32" s="211"/>
      <c r="CT32" s="211"/>
      <c r="CU32" s="211"/>
      <c r="CV32" s="211"/>
      <c r="CW32" s="211"/>
      <c r="CX32" s="211"/>
      <c r="CY32" s="211"/>
      <c r="CZ32" s="211"/>
      <c r="DA32" s="211"/>
      <c r="DB32" s="211"/>
      <c r="DC32" s="211"/>
      <c r="DD32" s="211"/>
      <c r="DE32" s="211"/>
      <c r="DF32" s="211"/>
      <c r="DG32" s="211"/>
      <c r="DH32" s="211"/>
      <c r="DI32" s="208"/>
      <c r="DJ32" s="182"/>
      <c r="DK32" s="182"/>
      <c r="DL32" s="182"/>
      <c r="DM32" s="182"/>
      <c r="DN32" s="182"/>
      <c r="DO32" s="182"/>
    </row>
    <row r="33" spans="1:119" ht="13.5" customHeight="1" x14ac:dyDescent="0.15">
      <c r="A33" s="183"/>
      <c r="B33" s="209"/>
      <c r="C33" s="488" t="s">
        <v>197</v>
      </c>
      <c r="D33" s="488"/>
      <c r="E33" s="453" t="s">
        <v>198</v>
      </c>
      <c r="F33" s="453"/>
      <c r="G33" s="453"/>
      <c r="H33" s="453"/>
      <c r="I33" s="453"/>
      <c r="J33" s="453"/>
      <c r="K33" s="453"/>
      <c r="L33" s="453"/>
      <c r="M33" s="453"/>
      <c r="N33" s="453"/>
      <c r="O33" s="453"/>
      <c r="P33" s="453"/>
      <c r="Q33" s="453"/>
      <c r="R33" s="453"/>
      <c r="S33" s="453"/>
      <c r="T33" s="212"/>
      <c r="U33" s="488" t="s">
        <v>199</v>
      </c>
      <c r="V33" s="488"/>
      <c r="W33" s="453" t="s">
        <v>198</v>
      </c>
      <c r="X33" s="453"/>
      <c r="Y33" s="453"/>
      <c r="Z33" s="453"/>
      <c r="AA33" s="453"/>
      <c r="AB33" s="453"/>
      <c r="AC33" s="453"/>
      <c r="AD33" s="453"/>
      <c r="AE33" s="453"/>
      <c r="AF33" s="453"/>
      <c r="AG33" s="453"/>
      <c r="AH33" s="453"/>
      <c r="AI33" s="453"/>
      <c r="AJ33" s="453"/>
      <c r="AK33" s="453"/>
      <c r="AL33" s="212"/>
      <c r="AM33" s="488" t="s">
        <v>199</v>
      </c>
      <c r="AN33" s="488"/>
      <c r="AO33" s="453" t="s">
        <v>200</v>
      </c>
      <c r="AP33" s="453"/>
      <c r="AQ33" s="453"/>
      <c r="AR33" s="453"/>
      <c r="AS33" s="453"/>
      <c r="AT33" s="453"/>
      <c r="AU33" s="453"/>
      <c r="AV33" s="453"/>
      <c r="AW33" s="453"/>
      <c r="AX33" s="453"/>
      <c r="AY33" s="453"/>
      <c r="AZ33" s="453"/>
      <c r="BA33" s="453"/>
      <c r="BB33" s="453"/>
      <c r="BC33" s="453"/>
      <c r="BD33" s="213"/>
      <c r="BE33" s="453" t="s">
        <v>201</v>
      </c>
      <c r="BF33" s="453"/>
      <c r="BG33" s="453" t="s">
        <v>202</v>
      </c>
      <c r="BH33" s="453"/>
      <c r="BI33" s="453"/>
      <c r="BJ33" s="453"/>
      <c r="BK33" s="453"/>
      <c r="BL33" s="453"/>
      <c r="BM33" s="453"/>
      <c r="BN33" s="453"/>
      <c r="BO33" s="453"/>
      <c r="BP33" s="453"/>
      <c r="BQ33" s="453"/>
      <c r="BR33" s="453"/>
      <c r="BS33" s="453"/>
      <c r="BT33" s="453"/>
      <c r="BU33" s="453"/>
      <c r="BV33" s="213"/>
      <c r="BW33" s="488" t="s">
        <v>201</v>
      </c>
      <c r="BX33" s="488"/>
      <c r="BY33" s="453" t="s">
        <v>203</v>
      </c>
      <c r="BZ33" s="453"/>
      <c r="CA33" s="453"/>
      <c r="CB33" s="453"/>
      <c r="CC33" s="453"/>
      <c r="CD33" s="453"/>
      <c r="CE33" s="453"/>
      <c r="CF33" s="453"/>
      <c r="CG33" s="453"/>
      <c r="CH33" s="453"/>
      <c r="CI33" s="453"/>
      <c r="CJ33" s="453"/>
      <c r="CK33" s="453"/>
      <c r="CL33" s="453"/>
      <c r="CM33" s="453"/>
      <c r="CN33" s="212"/>
      <c r="CO33" s="488" t="s">
        <v>199</v>
      </c>
      <c r="CP33" s="488"/>
      <c r="CQ33" s="453" t="s">
        <v>204</v>
      </c>
      <c r="CR33" s="453"/>
      <c r="CS33" s="453"/>
      <c r="CT33" s="453"/>
      <c r="CU33" s="453"/>
      <c r="CV33" s="453"/>
      <c r="CW33" s="453"/>
      <c r="CX33" s="453"/>
      <c r="CY33" s="453"/>
      <c r="CZ33" s="453"/>
      <c r="DA33" s="453"/>
      <c r="DB33" s="453"/>
      <c r="DC33" s="453"/>
      <c r="DD33" s="453"/>
      <c r="DE33" s="453"/>
      <c r="DF33" s="212"/>
      <c r="DG33" s="649" t="s">
        <v>205</v>
      </c>
      <c r="DH33" s="649"/>
      <c r="DI33" s="214"/>
      <c r="DJ33" s="182"/>
      <c r="DK33" s="182"/>
      <c r="DL33" s="182"/>
      <c r="DM33" s="182"/>
      <c r="DN33" s="182"/>
      <c r="DO33" s="182"/>
    </row>
    <row r="34" spans="1:119" ht="32.25" customHeight="1" x14ac:dyDescent="0.15">
      <c r="A34" s="183"/>
      <c r="B34" s="209"/>
      <c r="C34" s="650">
        <f>IF(E34="","",1)</f>
        <v>1</v>
      </c>
      <c r="D34" s="650"/>
      <c r="E34" s="651" t="str">
        <f>IF('各会計、関係団体の財政状況及び健全化判断比率'!B7="","",'各会計、関係団体の財政状況及び健全化判断比率'!B7)</f>
        <v>一般会計</v>
      </c>
      <c r="F34" s="651"/>
      <c r="G34" s="651"/>
      <c r="H34" s="651"/>
      <c r="I34" s="651"/>
      <c r="J34" s="651"/>
      <c r="K34" s="651"/>
      <c r="L34" s="651"/>
      <c r="M34" s="651"/>
      <c r="N34" s="651"/>
      <c r="O34" s="651"/>
      <c r="P34" s="651"/>
      <c r="Q34" s="651"/>
      <c r="R34" s="651"/>
      <c r="S34" s="651"/>
      <c r="T34" s="210"/>
      <c r="U34" s="650">
        <f>IF(W34="","",MAX(C34:D43)+1)</f>
        <v>2</v>
      </c>
      <c r="V34" s="650"/>
      <c r="W34" s="651" t="str">
        <f>IF('各会計、関係団体の財政状況及び健全化判断比率'!B28="","",'各会計、関係団体の財政状況及び健全化判断比率'!B28)</f>
        <v>国民健康保険特別会計</v>
      </c>
      <c r="X34" s="651"/>
      <c r="Y34" s="651"/>
      <c r="Z34" s="651"/>
      <c r="AA34" s="651"/>
      <c r="AB34" s="651"/>
      <c r="AC34" s="651"/>
      <c r="AD34" s="651"/>
      <c r="AE34" s="651"/>
      <c r="AF34" s="651"/>
      <c r="AG34" s="651"/>
      <c r="AH34" s="651"/>
      <c r="AI34" s="651"/>
      <c r="AJ34" s="651"/>
      <c r="AK34" s="651"/>
      <c r="AL34" s="210"/>
      <c r="AM34" s="650">
        <f>IF(AO34="","",MAX(C34:D43,U34:V43)+1)</f>
        <v>4</v>
      </c>
      <c r="AN34" s="650"/>
      <c r="AO34" s="651" t="str">
        <f>IF('各会計、関係団体の財政状況及び健全化判断比率'!B30="","",'各会計、関係団体の財政状況及び健全化判断比率'!B30)</f>
        <v>下水道事業会計</v>
      </c>
      <c r="AP34" s="651"/>
      <c r="AQ34" s="651"/>
      <c r="AR34" s="651"/>
      <c r="AS34" s="651"/>
      <c r="AT34" s="651"/>
      <c r="AU34" s="651"/>
      <c r="AV34" s="651"/>
      <c r="AW34" s="651"/>
      <c r="AX34" s="651"/>
      <c r="AY34" s="651"/>
      <c r="AZ34" s="651"/>
      <c r="BA34" s="651"/>
      <c r="BB34" s="651"/>
      <c r="BC34" s="651"/>
      <c r="BD34" s="210"/>
      <c r="BE34" s="650" t="str">
        <f>IF(BG34="","",MAX(C34:D43,U34:V43,AM34:AN43)+1)</f>
        <v/>
      </c>
      <c r="BF34" s="650"/>
      <c r="BG34" s="651"/>
      <c r="BH34" s="651"/>
      <c r="BI34" s="651"/>
      <c r="BJ34" s="651"/>
      <c r="BK34" s="651"/>
      <c r="BL34" s="651"/>
      <c r="BM34" s="651"/>
      <c r="BN34" s="651"/>
      <c r="BO34" s="651"/>
      <c r="BP34" s="651"/>
      <c r="BQ34" s="651"/>
      <c r="BR34" s="651"/>
      <c r="BS34" s="651"/>
      <c r="BT34" s="651"/>
      <c r="BU34" s="651"/>
      <c r="BV34" s="210"/>
      <c r="BW34" s="650">
        <f>IF(BY34="","",MAX(C34:D43,U34:V43,AM34:AN43,BE34:BF43)+1)</f>
        <v>5</v>
      </c>
      <c r="BX34" s="650"/>
      <c r="BY34" s="651" t="str">
        <f>IF('各会計、関係団体の財政状況及び健全化判断比率'!B68="","",'各会計、関係団体の財政状況及び健全化判断比率'!B68)</f>
        <v>佐賀県市町村総合事務組合</v>
      </c>
      <c r="BZ34" s="651"/>
      <c r="CA34" s="651"/>
      <c r="CB34" s="651"/>
      <c r="CC34" s="651"/>
      <c r="CD34" s="651"/>
      <c r="CE34" s="651"/>
      <c r="CF34" s="651"/>
      <c r="CG34" s="651"/>
      <c r="CH34" s="651"/>
      <c r="CI34" s="651"/>
      <c r="CJ34" s="651"/>
      <c r="CK34" s="651"/>
      <c r="CL34" s="651"/>
      <c r="CM34" s="651"/>
      <c r="CN34" s="210"/>
      <c r="CO34" s="650">
        <f>IF(CQ34="","",MAX(C34:D43,U34:V43,AM34:AN43,BE34:BF43,BW34:BX43)+1)</f>
        <v>15</v>
      </c>
      <c r="CP34" s="650"/>
      <c r="CQ34" s="651" t="str">
        <f>IF('各会計、関係団体の財政状況及び健全化判断比率'!BS7="","",'各会計、関係団体の財政状況及び健全化判断比率'!BS7)</f>
        <v>基山町土地開発公社</v>
      </c>
      <c r="CR34" s="651"/>
      <c r="CS34" s="651"/>
      <c r="CT34" s="651"/>
      <c r="CU34" s="651"/>
      <c r="CV34" s="651"/>
      <c r="CW34" s="651"/>
      <c r="CX34" s="651"/>
      <c r="CY34" s="651"/>
      <c r="CZ34" s="651"/>
      <c r="DA34" s="651"/>
      <c r="DB34" s="651"/>
      <c r="DC34" s="651"/>
      <c r="DD34" s="651"/>
      <c r="DE34" s="651"/>
      <c r="DF34" s="207"/>
      <c r="DG34" s="652" t="str">
        <f>IF('各会計、関係団体の財政状況及び健全化判断比率'!BR7="","",'各会計、関係団体の財政状況及び健全化判断比率'!BR7)</f>
        <v/>
      </c>
      <c r="DH34" s="652"/>
      <c r="DI34" s="214"/>
      <c r="DJ34" s="182"/>
      <c r="DK34" s="182"/>
      <c r="DL34" s="182"/>
      <c r="DM34" s="182"/>
      <c r="DN34" s="182"/>
      <c r="DO34" s="182"/>
    </row>
    <row r="35" spans="1:119" ht="32.25" customHeight="1" x14ac:dyDescent="0.15">
      <c r="A35" s="183"/>
      <c r="B35" s="209"/>
      <c r="C35" s="650" t="str">
        <f>IF(E35="","",C34+1)</f>
        <v/>
      </c>
      <c r="D35" s="650"/>
      <c r="E35" s="651" t="str">
        <f>IF('各会計、関係団体の財政状況及び健全化判断比率'!B8="","",'各会計、関係団体の財政状況及び健全化判断比率'!B8)</f>
        <v/>
      </c>
      <c r="F35" s="651"/>
      <c r="G35" s="651"/>
      <c r="H35" s="651"/>
      <c r="I35" s="651"/>
      <c r="J35" s="651"/>
      <c r="K35" s="651"/>
      <c r="L35" s="651"/>
      <c r="M35" s="651"/>
      <c r="N35" s="651"/>
      <c r="O35" s="651"/>
      <c r="P35" s="651"/>
      <c r="Q35" s="651"/>
      <c r="R35" s="651"/>
      <c r="S35" s="651"/>
      <c r="T35" s="210"/>
      <c r="U35" s="650">
        <f>IF(W35="","",U34+1)</f>
        <v>3</v>
      </c>
      <c r="V35" s="650"/>
      <c r="W35" s="651" t="str">
        <f>IF('各会計、関係団体の財政状況及び健全化判断比率'!B29="","",'各会計、関係団体の財政状況及び健全化判断比率'!B29)</f>
        <v>後期高齢者医療特別会計</v>
      </c>
      <c r="X35" s="651"/>
      <c r="Y35" s="651"/>
      <c r="Z35" s="651"/>
      <c r="AA35" s="651"/>
      <c r="AB35" s="651"/>
      <c r="AC35" s="651"/>
      <c r="AD35" s="651"/>
      <c r="AE35" s="651"/>
      <c r="AF35" s="651"/>
      <c r="AG35" s="651"/>
      <c r="AH35" s="651"/>
      <c r="AI35" s="651"/>
      <c r="AJ35" s="651"/>
      <c r="AK35" s="651"/>
      <c r="AL35" s="210"/>
      <c r="AM35" s="650" t="str">
        <f t="shared" ref="AM35:AM43" si="0">IF(AO35="","",AM34+1)</f>
        <v/>
      </c>
      <c r="AN35" s="650"/>
      <c r="AO35" s="651"/>
      <c r="AP35" s="651"/>
      <c r="AQ35" s="651"/>
      <c r="AR35" s="651"/>
      <c r="AS35" s="651"/>
      <c r="AT35" s="651"/>
      <c r="AU35" s="651"/>
      <c r="AV35" s="651"/>
      <c r="AW35" s="651"/>
      <c r="AX35" s="651"/>
      <c r="AY35" s="651"/>
      <c r="AZ35" s="651"/>
      <c r="BA35" s="651"/>
      <c r="BB35" s="651"/>
      <c r="BC35" s="651"/>
      <c r="BD35" s="210"/>
      <c r="BE35" s="650" t="str">
        <f t="shared" ref="BE35:BE43" si="1">IF(BG35="","",BE34+1)</f>
        <v/>
      </c>
      <c r="BF35" s="650"/>
      <c r="BG35" s="651"/>
      <c r="BH35" s="651"/>
      <c r="BI35" s="651"/>
      <c r="BJ35" s="651"/>
      <c r="BK35" s="651"/>
      <c r="BL35" s="651"/>
      <c r="BM35" s="651"/>
      <c r="BN35" s="651"/>
      <c r="BO35" s="651"/>
      <c r="BP35" s="651"/>
      <c r="BQ35" s="651"/>
      <c r="BR35" s="651"/>
      <c r="BS35" s="651"/>
      <c r="BT35" s="651"/>
      <c r="BU35" s="651"/>
      <c r="BV35" s="210"/>
      <c r="BW35" s="650">
        <f t="shared" ref="BW35:BW43" si="2">IF(BY35="","",BW34+1)</f>
        <v>6</v>
      </c>
      <c r="BX35" s="650"/>
      <c r="BY35" s="651" t="str">
        <f>IF('各会計、関係団体の財政状況及び健全化判断比率'!B69="","",'各会計、関係団体の財政状況及び健全化判断比率'!B69)</f>
        <v>佐賀県市町総合事務組合（交通災害）</v>
      </c>
      <c r="BZ35" s="651"/>
      <c r="CA35" s="651"/>
      <c r="CB35" s="651"/>
      <c r="CC35" s="651"/>
      <c r="CD35" s="651"/>
      <c r="CE35" s="651"/>
      <c r="CF35" s="651"/>
      <c r="CG35" s="651"/>
      <c r="CH35" s="651"/>
      <c r="CI35" s="651"/>
      <c r="CJ35" s="651"/>
      <c r="CK35" s="651"/>
      <c r="CL35" s="651"/>
      <c r="CM35" s="651"/>
      <c r="CN35" s="210"/>
      <c r="CO35" s="650" t="str">
        <f t="shared" ref="CO35:CO43" si="3">IF(CQ35="","",CO34+1)</f>
        <v/>
      </c>
      <c r="CP35" s="650"/>
      <c r="CQ35" s="651" t="str">
        <f>IF('各会計、関係団体の財政状況及び健全化判断比率'!BS8="","",'各会計、関係団体の財政状況及び健全化判断比率'!BS8)</f>
        <v/>
      </c>
      <c r="CR35" s="651"/>
      <c r="CS35" s="651"/>
      <c r="CT35" s="651"/>
      <c r="CU35" s="651"/>
      <c r="CV35" s="651"/>
      <c r="CW35" s="651"/>
      <c r="CX35" s="651"/>
      <c r="CY35" s="651"/>
      <c r="CZ35" s="651"/>
      <c r="DA35" s="651"/>
      <c r="DB35" s="651"/>
      <c r="DC35" s="651"/>
      <c r="DD35" s="651"/>
      <c r="DE35" s="651"/>
      <c r="DF35" s="207"/>
      <c r="DG35" s="652" t="str">
        <f>IF('各会計、関係団体の財政状況及び健全化判断比率'!BR8="","",'各会計、関係団体の財政状況及び健全化判断比率'!BR8)</f>
        <v/>
      </c>
      <c r="DH35" s="652"/>
      <c r="DI35" s="214"/>
      <c r="DJ35" s="182"/>
      <c r="DK35" s="182"/>
      <c r="DL35" s="182"/>
      <c r="DM35" s="182"/>
      <c r="DN35" s="182"/>
      <c r="DO35" s="182"/>
    </row>
    <row r="36" spans="1:119" ht="32.25" customHeight="1" x14ac:dyDescent="0.15">
      <c r="A36" s="183"/>
      <c r="B36" s="209"/>
      <c r="C36" s="650" t="str">
        <f>IF(E36="","",C35+1)</f>
        <v/>
      </c>
      <c r="D36" s="650"/>
      <c r="E36" s="651" t="str">
        <f>IF('各会計、関係団体の財政状況及び健全化判断比率'!B9="","",'各会計、関係団体の財政状況及び健全化判断比率'!B9)</f>
        <v/>
      </c>
      <c r="F36" s="651"/>
      <c r="G36" s="651"/>
      <c r="H36" s="651"/>
      <c r="I36" s="651"/>
      <c r="J36" s="651"/>
      <c r="K36" s="651"/>
      <c r="L36" s="651"/>
      <c r="M36" s="651"/>
      <c r="N36" s="651"/>
      <c r="O36" s="651"/>
      <c r="P36" s="651"/>
      <c r="Q36" s="651"/>
      <c r="R36" s="651"/>
      <c r="S36" s="651"/>
      <c r="T36" s="210"/>
      <c r="U36" s="650" t="str">
        <f t="shared" ref="U36:U43" si="4">IF(W36="","",U35+1)</f>
        <v/>
      </c>
      <c r="V36" s="650"/>
      <c r="W36" s="651"/>
      <c r="X36" s="651"/>
      <c r="Y36" s="651"/>
      <c r="Z36" s="651"/>
      <c r="AA36" s="651"/>
      <c r="AB36" s="651"/>
      <c r="AC36" s="651"/>
      <c r="AD36" s="651"/>
      <c r="AE36" s="651"/>
      <c r="AF36" s="651"/>
      <c r="AG36" s="651"/>
      <c r="AH36" s="651"/>
      <c r="AI36" s="651"/>
      <c r="AJ36" s="651"/>
      <c r="AK36" s="651"/>
      <c r="AL36" s="210"/>
      <c r="AM36" s="650" t="str">
        <f t="shared" si="0"/>
        <v/>
      </c>
      <c r="AN36" s="650"/>
      <c r="AO36" s="651"/>
      <c r="AP36" s="651"/>
      <c r="AQ36" s="651"/>
      <c r="AR36" s="651"/>
      <c r="AS36" s="651"/>
      <c r="AT36" s="651"/>
      <c r="AU36" s="651"/>
      <c r="AV36" s="651"/>
      <c r="AW36" s="651"/>
      <c r="AX36" s="651"/>
      <c r="AY36" s="651"/>
      <c r="AZ36" s="651"/>
      <c r="BA36" s="651"/>
      <c r="BB36" s="651"/>
      <c r="BC36" s="651"/>
      <c r="BD36" s="210"/>
      <c r="BE36" s="650" t="str">
        <f t="shared" si="1"/>
        <v/>
      </c>
      <c r="BF36" s="650"/>
      <c r="BG36" s="651"/>
      <c r="BH36" s="651"/>
      <c r="BI36" s="651"/>
      <c r="BJ36" s="651"/>
      <c r="BK36" s="651"/>
      <c r="BL36" s="651"/>
      <c r="BM36" s="651"/>
      <c r="BN36" s="651"/>
      <c r="BO36" s="651"/>
      <c r="BP36" s="651"/>
      <c r="BQ36" s="651"/>
      <c r="BR36" s="651"/>
      <c r="BS36" s="651"/>
      <c r="BT36" s="651"/>
      <c r="BU36" s="651"/>
      <c r="BV36" s="210"/>
      <c r="BW36" s="650">
        <f t="shared" si="2"/>
        <v>7</v>
      </c>
      <c r="BX36" s="650"/>
      <c r="BY36" s="651" t="str">
        <f>IF('各会計、関係団体の財政状況及び健全化判断比率'!B70="","",'各会計、関係団体の財政状況及び健全化判断比率'!B70)</f>
        <v>鳥栖・三養基地区消防事務組合</v>
      </c>
      <c r="BZ36" s="651"/>
      <c r="CA36" s="651"/>
      <c r="CB36" s="651"/>
      <c r="CC36" s="651"/>
      <c r="CD36" s="651"/>
      <c r="CE36" s="651"/>
      <c r="CF36" s="651"/>
      <c r="CG36" s="651"/>
      <c r="CH36" s="651"/>
      <c r="CI36" s="651"/>
      <c r="CJ36" s="651"/>
      <c r="CK36" s="651"/>
      <c r="CL36" s="651"/>
      <c r="CM36" s="651"/>
      <c r="CN36" s="210"/>
      <c r="CO36" s="650" t="str">
        <f t="shared" si="3"/>
        <v/>
      </c>
      <c r="CP36" s="650"/>
      <c r="CQ36" s="651" t="str">
        <f>IF('各会計、関係団体の財政状況及び健全化判断比率'!BS9="","",'各会計、関係団体の財政状況及び健全化判断比率'!BS9)</f>
        <v/>
      </c>
      <c r="CR36" s="651"/>
      <c r="CS36" s="651"/>
      <c r="CT36" s="651"/>
      <c r="CU36" s="651"/>
      <c r="CV36" s="651"/>
      <c r="CW36" s="651"/>
      <c r="CX36" s="651"/>
      <c r="CY36" s="651"/>
      <c r="CZ36" s="651"/>
      <c r="DA36" s="651"/>
      <c r="DB36" s="651"/>
      <c r="DC36" s="651"/>
      <c r="DD36" s="651"/>
      <c r="DE36" s="651"/>
      <c r="DF36" s="207"/>
      <c r="DG36" s="652" t="str">
        <f>IF('各会計、関係団体の財政状況及び健全化判断比率'!BR9="","",'各会計、関係団体の財政状況及び健全化判断比率'!BR9)</f>
        <v/>
      </c>
      <c r="DH36" s="652"/>
      <c r="DI36" s="214"/>
      <c r="DJ36" s="182"/>
      <c r="DK36" s="182"/>
      <c r="DL36" s="182"/>
      <c r="DM36" s="182"/>
      <c r="DN36" s="182"/>
      <c r="DO36" s="182"/>
    </row>
    <row r="37" spans="1:119" ht="32.25" customHeight="1" x14ac:dyDescent="0.15">
      <c r="A37" s="183"/>
      <c r="B37" s="209"/>
      <c r="C37" s="650" t="str">
        <f>IF(E37="","",C36+1)</f>
        <v/>
      </c>
      <c r="D37" s="650"/>
      <c r="E37" s="651" t="str">
        <f>IF('各会計、関係団体の財政状況及び健全化判断比率'!B10="","",'各会計、関係団体の財政状況及び健全化判断比率'!B10)</f>
        <v/>
      </c>
      <c r="F37" s="651"/>
      <c r="G37" s="651"/>
      <c r="H37" s="651"/>
      <c r="I37" s="651"/>
      <c r="J37" s="651"/>
      <c r="K37" s="651"/>
      <c r="L37" s="651"/>
      <c r="M37" s="651"/>
      <c r="N37" s="651"/>
      <c r="O37" s="651"/>
      <c r="P37" s="651"/>
      <c r="Q37" s="651"/>
      <c r="R37" s="651"/>
      <c r="S37" s="651"/>
      <c r="T37" s="210"/>
      <c r="U37" s="650" t="str">
        <f t="shared" si="4"/>
        <v/>
      </c>
      <c r="V37" s="650"/>
      <c r="W37" s="651"/>
      <c r="X37" s="651"/>
      <c r="Y37" s="651"/>
      <c r="Z37" s="651"/>
      <c r="AA37" s="651"/>
      <c r="AB37" s="651"/>
      <c r="AC37" s="651"/>
      <c r="AD37" s="651"/>
      <c r="AE37" s="651"/>
      <c r="AF37" s="651"/>
      <c r="AG37" s="651"/>
      <c r="AH37" s="651"/>
      <c r="AI37" s="651"/>
      <c r="AJ37" s="651"/>
      <c r="AK37" s="651"/>
      <c r="AL37" s="210"/>
      <c r="AM37" s="650" t="str">
        <f t="shared" si="0"/>
        <v/>
      </c>
      <c r="AN37" s="650"/>
      <c r="AO37" s="651"/>
      <c r="AP37" s="651"/>
      <c r="AQ37" s="651"/>
      <c r="AR37" s="651"/>
      <c r="AS37" s="651"/>
      <c r="AT37" s="651"/>
      <c r="AU37" s="651"/>
      <c r="AV37" s="651"/>
      <c r="AW37" s="651"/>
      <c r="AX37" s="651"/>
      <c r="AY37" s="651"/>
      <c r="AZ37" s="651"/>
      <c r="BA37" s="651"/>
      <c r="BB37" s="651"/>
      <c r="BC37" s="651"/>
      <c r="BD37" s="210"/>
      <c r="BE37" s="650" t="str">
        <f t="shared" si="1"/>
        <v/>
      </c>
      <c r="BF37" s="650"/>
      <c r="BG37" s="651"/>
      <c r="BH37" s="651"/>
      <c r="BI37" s="651"/>
      <c r="BJ37" s="651"/>
      <c r="BK37" s="651"/>
      <c r="BL37" s="651"/>
      <c r="BM37" s="651"/>
      <c r="BN37" s="651"/>
      <c r="BO37" s="651"/>
      <c r="BP37" s="651"/>
      <c r="BQ37" s="651"/>
      <c r="BR37" s="651"/>
      <c r="BS37" s="651"/>
      <c r="BT37" s="651"/>
      <c r="BU37" s="651"/>
      <c r="BV37" s="210"/>
      <c r="BW37" s="650">
        <f t="shared" si="2"/>
        <v>8</v>
      </c>
      <c r="BX37" s="650"/>
      <c r="BY37" s="651" t="str">
        <f>IF('各会計、関係団体の財政状況及び健全化判断比率'!B71="","",'各会計、関係団体の財政状況及び健全化判断比率'!B71)</f>
        <v>鳥栖地区広域市町村圏組合（介護保険特別会計）</v>
      </c>
      <c r="BZ37" s="651"/>
      <c r="CA37" s="651"/>
      <c r="CB37" s="651"/>
      <c r="CC37" s="651"/>
      <c r="CD37" s="651"/>
      <c r="CE37" s="651"/>
      <c r="CF37" s="651"/>
      <c r="CG37" s="651"/>
      <c r="CH37" s="651"/>
      <c r="CI37" s="651"/>
      <c r="CJ37" s="651"/>
      <c r="CK37" s="651"/>
      <c r="CL37" s="651"/>
      <c r="CM37" s="651"/>
      <c r="CN37" s="210"/>
      <c r="CO37" s="650" t="str">
        <f t="shared" si="3"/>
        <v/>
      </c>
      <c r="CP37" s="650"/>
      <c r="CQ37" s="651" t="str">
        <f>IF('各会計、関係団体の財政状況及び健全化判断比率'!BS10="","",'各会計、関係団体の財政状況及び健全化判断比率'!BS10)</f>
        <v/>
      </c>
      <c r="CR37" s="651"/>
      <c r="CS37" s="651"/>
      <c r="CT37" s="651"/>
      <c r="CU37" s="651"/>
      <c r="CV37" s="651"/>
      <c r="CW37" s="651"/>
      <c r="CX37" s="651"/>
      <c r="CY37" s="651"/>
      <c r="CZ37" s="651"/>
      <c r="DA37" s="651"/>
      <c r="DB37" s="651"/>
      <c r="DC37" s="651"/>
      <c r="DD37" s="651"/>
      <c r="DE37" s="651"/>
      <c r="DF37" s="207"/>
      <c r="DG37" s="652" t="str">
        <f>IF('各会計、関係団体の財政状況及び健全化判断比率'!BR10="","",'各会計、関係団体の財政状況及び健全化判断比率'!BR10)</f>
        <v/>
      </c>
      <c r="DH37" s="652"/>
      <c r="DI37" s="214"/>
      <c r="DJ37" s="182"/>
      <c r="DK37" s="182"/>
      <c r="DL37" s="182"/>
      <c r="DM37" s="182"/>
      <c r="DN37" s="182"/>
      <c r="DO37" s="182"/>
    </row>
    <row r="38" spans="1:119" ht="32.25" customHeight="1" x14ac:dyDescent="0.15">
      <c r="A38" s="183"/>
      <c r="B38" s="209"/>
      <c r="C38" s="650" t="str">
        <f t="shared" ref="C38:C43" si="5">IF(E38="","",C37+1)</f>
        <v/>
      </c>
      <c r="D38" s="650"/>
      <c r="E38" s="651" t="str">
        <f>IF('各会計、関係団体の財政状況及び健全化判断比率'!B11="","",'各会計、関係団体の財政状況及び健全化判断比率'!B11)</f>
        <v/>
      </c>
      <c r="F38" s="651"/>
      <c r="G38" s="651"/>
      <c r="H38" s="651"/>
      <c r="I38" s="651"/>
      <c r="J38" s="651"/>
      <c r="K38" s="651"/>
      <c r="L38" s="651"/>
      <c r="M38" s="651"/>
      <c r="N38" s="651"/>
      <c r="O38" s="651"/>
      <c r="P38" s="651"/>
      <c r="Q38" s="651"/>
      <c r="R38" s="651"/>
      <c r="S38" s="651"/>
      <c r="T38" s="210"/>
      <c r="U38" s="650" t="str">
        <f t="shared" si="4"/>
        <v/>
      </c>
      <c r="V38" s="650"/>
      <c r="W38" s="651"/>
      <c r="X38" s="651"/>
      <c r="Y38" s="651"/>
      <c r="Z38" s="651"/>
      <c r="AA38" s="651"/>
      <c r="AB38" s="651"/>
      <c r="AC38" s="651"/>
      <c r="AD38" s="651"/>
      <c r="AE38" s="651"/>
      <c r="AF38" s="651"/>
      <c r="AG38" s="651"/>
      <c r="AH38" s="651"/>
      <c r="AI38" s="651"/>
      <c r="AJ38" s="651"/>
      <c r="AK38" s="651"/>
      <c r="AL38" s="210"/>
      <c r="AM38" s="650" t="str">
        <f t="shared" si="0"/>
        <v/>
      </c>
      <c r="AN38" s="650"/>
      <c r="AO38" s="651"/>
      <c r="AP38" s="651"/>
      <c r="AQ38" s="651"/>
      <c r="AR38" s="651"/>
      <c r="AS38" s="651"/>
      <c r="AT38" s="651"/>
      <c r="AU38" s="651"/>
      <c r="AV38" s="651"/>
      <c r="AW38" s="651"/>
      <c r="AX38" s="651"/>
      <c r="AY38" s="651"/>
      <c r="AZ38" s="651"/>
      <c r="BA38" s="651"/>
      <c r="BB38" s="651"/>
      <c r="BC38" s="651"/>
      <c r="BD38" s="210"/>
      <c r="BE38" s="650" t="str">
        <f t="shared" si="1"/>
        <v/>
      </c>
      <c r="BF38" s="650"/>
      <c r="BG38" s="651"/>
      <c r="BH38" s="651"/>
      <c r="BI38" s="651"/>
      <c r="BJ38" s="651"/>
      <c r="BK38" s="651"/>
      <c r="BL38" s="651"/>
      <c r="BM38" s="651"/>
      <c r="BN38" s="651"/>
      <c r="BO38" s="651"/>
      <c r="BP38" s="651"/>
      <c r="BQ38" s="651"/>
      <c r="BR38" s="651"/>
      <c r="BS38" s="651"/>
      <c r="BT38" s="651"/>
      <c r="BU38" s="651"/>
      <c r="BV38" s="210"/>
      <c r="BW38" s="650">
        <f t="shared" si="2"/>
        <v>9</v>
      </c>
      <c r="BX38" s="650"/>
      <c r="BY38" s="651" t="str">
        <f>IF('各会計、関係団体の財政状況及び健全化判断比率'!B72="","",'各会計、関係団体の財政状況及び健全化判断比率'!B72)</f>
        <v>鳥栖地区広域市町村圏組合</v>
      </c>
      <c r="BZ38" s="651"/>
      <c r="CA38" s="651"/>
      <c r="CB38" s="651"/>
      <c r="CC38" s="651"/>
      <c r="CD38" s="651"/>
      <c r="CE38" s="651"/>
      <c r="CF38" s="651"/>
      <c r="CG38" s="651"/>
      <c r="CH38" s="651"/>
      <c r="CI38" s="651"/>
      <c r="CJ38" s="651"/>
      <c r="CK38" s="651"/>
      <c r="CL38" s="651"/>
      <c r="CM38" s="651"/>
      <c r="CN38" s="210"/>
      <c r="CO38" s="650" t="str">
        <f t="shared" si="3"/>
        <v/>
      </c>
      <c r="CP38" s="650"/>
      <c r="CQ38" s="651" t="str">
        <f>IF('各会計、関係団体の財政状況及び健全化判断比率'!BS11="","",'各会計、関係団体の財政状況及び健全化判断比率'!BS11)</f>
        <v/>
      </c>
      <c r="CR38" s="651"/>
      <c r="CS38" s="651"/>
      <c r="CT38" s="651"/>
      <c r="CU38" s="651"/>
      <c r="CV38" s="651"/>
      <c r="CW38" s="651"/>
      <c r="CX38" s="651"/>
      <c r="CY38" s="651"/>
      <c r="CZ38" s="651"/>
      <c r="DA38" s="651"/>
      <c r="DB38" s="651"/>
      <c r="DC38" s="651"/>
      <c r="DD38" s="651"/>
      <c r="DE38" s="651"/>
      <c r="DF38" s="207"/>
      <c r="DG38" s="652" t="str">
        <f>IF('各会計、関係団体の財政状況及び健全化判断比率'!BR11="","",'各会計、関係団体の財政状況及び健全化判断比率'!BR11)</f>
        <v/>
      </c>
      <c r="DH38" s="652"/>
      <c r="DI38" s="214"/>
      <c r="DJ38" s="182"/>
      <c r="DK38" s="182"/>
      <c r="DL38" s="182"/>
      <c r="DM38" s="182"/>
      <c r="DN38" s="182"/>
      <c r="DO38" s="182"/>
    </row>
    <row r="39" spans="1:119" ht="32.25" customHeight="1" x14ac:dyDescent="0.15">
      <c r="A39" s="183"/>
      <c r="B39" s="209"/>
      <c r="C39" s="650" t="str">
        <f t="shared" si="5"/>
        <v/>
      </c>
      <c r="D39" s="650"/>
      <c r="E39" s="651" t="str">
        <f>IF('各会計、関係団体の財政状況及び健全化判断比率'!B12="","",'各会計、関係団体の財政状況及び健全化判断比率'!B12)</f>
        <v/>
      </c>
      <c r="F39" s="651"/>
      <c r="G39" s="651"/>
      <c r="H39" s="651"/>
      <c r="I39" s="651"/>
      <c r="J39" s="651"/>
      <c r="K39" s="651"/>
      <c r="L39" s="651"/>
      <c r="M39" s="651"/>
      <c r="N39" s="651"/>
      <c r="O39" s="651"/>
      <c r="P39" s="651"/>
      <c r="Q39" s="651"/>
      <c r="R39" s="651"/>
      <c r="S39" s="651"/>
      <c r="T39" s="210"/>
      <c r="U39" s="650" t="str">
        <f t="shared" si="4"/>
        <v/>
      </c>
      <c r="V39" s="650"/>
      <c r="W39" s="651"/>
      <c r="X39" s="651"/>
      <c r="Y39" s="651"/>
      <c r="Z39" s="651"/>
      <c r="AA39" s="651"/>
      <c r="AB39" s="651"/>
      <c r="AC39" s="651"/>
      <c r="AD39" s="651"/>
      <c r="AE39" s="651"/>
      <c r="AF39" s="651"/>
      <c r="AG39" s="651"/>
      <c r="AH39" s="651"/>
      <c r="AI39" s="651"/>
      <c r="AJ39" s="651"/>
      <c r="AK39" s="651"/>
      <c r="AL39" s="210"/>
      <c r="AM39" s="650" t="str">
        <f t="shared" si="0"/>
        <v/>
      </c>
      <c r="AN39" s="650"/>
      <c r="AO39" s="651"/>
      <c r="AP39" s="651"/>
      <c r="AQ39" s="651"/>
      <c r="AR39" s="651"/>
      <c r="AS39" s="651"/>
      <c r="AT39" s="651"/>
      <c r="AU39" s="651"/>
      <c r="AV39" s="651"/>
      <c r="AW39" s="651"/>
      <c r="AX39" s="651"/>
      <c r="AY39" s="651"/>
      <c r="AZ39" s="651"/>
      <c r="BA39" s="651"/>
      <c r="BB39" s="651"/>
      <c r="BC39" s="651"/>
      <c r="BD39" s="210"/>
      <c r="BE39" s="650" t="str">
        <f t="shared" si="1"/>
        <v/>
      </c>
      <c r="BF39" s="650"/>
      <c r="BG39" s="651"/>
      <c r="BH39" s="651"/>
      <c r="BI39" s="651"/>
      <c r="BJ39" s="651"/>
      <c r="BK39" s="651"/>
      <c r="BL39" s="651"/>
      <c r="BM39" s="651"/>
      <c r="BN39" s="651"/>
      <c r="BO39" s="651"/>
      <c r="BP39" s="651"/>
      <c r="BQ39" s="651"/>
      <c r="BR39" s="651"/>
      <c r="BS39" s="651"/>
      <c r="BT39" s="651"/>
      <c r="BU39" s="651"/>
      <c r="BV39" s="210"/>
      <c r="BW39" s="650">
        <f t="shared" si="2"/>
        <v>10</v>
      </c>
      <c r="BX39" s="650"/>
      <c r="BY39" s="651" t="str">
        <f>IF('各会計、関係団体の財政状況及び健全化判断比率'!B73="","",'各会計、関係団体の財政状況及び健全化判断比率'!B73)</f>
        <v>三神地区環境事務組合</v>
      </c>
      <c r="BZ39" s="651"/>
      <c r="CA39" s="651"/>
      <c r="CB39" s="651"/>
      <c r="CC39" s="651"/>
      <c r="CD39" s="651"/>
      <c r="CE39" s="651"/>
      <c r="CF39" s="651"/>
      <c r="CG39" s="651"/>
      <c r="CH39" s="651"/>
      <c r="CI39" s="651"/>
      <c r="CJ39" s="651"/>
      <c r="CK39" s="651"/>
      <c r="CL39" s="651"/>
      <c r="CM39" s="651"/>
      <c r="CN39" s="210"/>
      <c r="CO39" s="650" t="str">
        <f t="shared" si="3"/>
        <v/>
      </c>
      <c r="CP39" s="650"/>
      <c r="CQ39" s="651" t="str">
        <f>IF('各会計、関係団体の財政状況及び健全化判断比率'!BS12="","",'各会計、関係団体の財政状況及び健全化判断比率'!BS12)</f>
        <v/>
      </c>
      <c r="CR39" s="651"/>
      <c r="CS39" s="651"/>
      <c r="CT39" s="651"/>
      <c r="CU39" s="651"/>
      <c r="CV39" s="651"/>
      <c r="CW39" s="651"/>
      <c r="CX39" s="651"/>
      <c r="CY39" s="651"/>
      <c r="CZ39" s="651"/>
      <c r="DA39" s="651"/>
      <c r="DB39" s="651"/>
      <c r="DC39" s="651"/>
      <c r="DD39" s="651"/>
      <c r="DE39" s="651"/>
      <c r="DF39" s="207"/>
      <c r="DG39" s="652" t="str">
        <f>IF('各会計、関係団体の財政状況及び健全化判断比率'!BR12="","",'各会計、関係団体の財政状況及び健全化判断比率'!BR12)</f>
        <v/>
      </c>
      <c r="DH39" s="652"/>
      <c r="DI39" s="214"/>
      <c r="DJ39" s="182"/>
      <c r="DK39" s="182"/>
      <c r="DL39" s="182"/>
      <c r="DM39" s="182"/>
      <c r="DN39" s="182"/>
      <c r="DO39" s="182"/>
    </row>
    <row r="40" spans="1:119" ht="32.25" customHeight="1" x14ac:dyDescent="0.15">
      <c r="A40" s="183"/>
      <c r="B40" s="209"/>
      <c r="C40" s="650" t="str">
        <f t="shared" si="5"/>
        <v/>
      </c>
      <c r="D40" s="650"/>
      <c r="E40" s="651" t="str">
        <f>IF('各会計、関係団体の財政状況及び健全化判断比率'!B13="","",'各会計、関係団体の財政状況及び健全化判断比率'!B13)</f>
        <v/>
      </c>
      <c r="F40" s="651"/>
      <c r="G40" s="651"/>
      <c r="H40" s="651"/>
      <c r="I40" s="651"/>
      <c r="J40" s="651"/>
      <c r="K40" s="651"/>
      <c r="L40" s="651"/>
      <c r="M40" s="651"/>
      <c r="N40" s="651"/>
      <c r="O40" s="651"/>
      <c r="P40" s="651"/>
      <c r="Q40" s="651"/>
      <c r="R40" s="651"/>
      <c r="S40" s="651"/>
      <c r="T40" s="210"/>
      <c r="U40" s="650" t="str">
        <f t="shared" si="4"/>
        <v/>
      </c>
      <c r="V40" s="650"/>
      <c r="W40" s="651"/>
      <c r="X40" s="651"/>
      <c r="Y40" s="651"/>
      <c r="Z40" s="651"/>
      <c r="AA40" s="651"/>
      <c r="AB40" s="651"/>
      <c r="AC40" s="651"/>
      <c r="AD40" s="651"/>
      <c r="AE40" s="651"/>
      <c r="AF40" s="651"/>
      <c r="AG40" s="651"/>
      <c r="AH40" s="651"/>
      <c r="AI40" s="651"/>
      <c r="AJ40" s="651"/>
      <c r="AK40" s="651"/>
      <c r="AL40" s="210"/>
      <c r="AM40" s="650" t="str">
        <f t="shared" si="0"/>
        <v/>
      </c>
      <c r="AN40" s="650"/>
      <c r="AO40" s="651"/>
      <c r="AP40" s="651"/>
      <c r="AQ40" s="651"/>
      <c r="AR40" s="651"/>
      <c r="AS40" s="651"/>
      <c r="AT40" s="651"/>
      <c r="AU40" s="651"/>
      <c r="AV40" s="651"/>
      <c r="AW40" s="651"/>
      <c r="AX40" s="651"/>
      <c r="AY40" s="651"/>
      <c r="AZ40" s="651"/>
      <c r="BA40" s="651"/>
      <c r="BB40" s="651"/>
      <c r="BC40" s="651"/>
      <c r="BD40" s="210"/>
      <c r="BE40" s="650" t="str">
        <f t="shared" si="1"/>
        <v/>
      </c>
      <c r="BF40" s="650"/>
      <c r="BG40" s="651"/>
      <c r="BH40" s="651"/>
      <c r="BI40" s="651"/>
      <c r="BJ40" s="651"/>
      <c r="BK40" s="651"/>
      <c r="BL40" s="651"/>
      <c r="BM40" s="651"/>
      <c r="BN40" s="651"/>
      <c r="BO40" s="651"/>
      <c r="BP40" s="651"/>
      <c r="BQ40" s="651"/>
      <c r="BR40" s="651"/>
      <c r="BS40" s="651"/>
      <c r="BT40" s="651"/>
      <c r="BU40" s="651"/>
      <c r="BV40" s="210"/>
      <c r="BW40" s="650">
        <f t="shared" si="2"/>
        <v>11</v>
      </c>
      <c r="BX40" s="650"/>
      <c r="BY40" s="651" t="str">
        <f>IF('各会計、関係団体の財政状況及び健全化判断比率'!B74="","",'各会計、関係団体の財政状況及び健全化判断比率'!B74)</f>
        <v>佐賀東部水道企業団（末端給水）</v>
      </c>
      <c r="BZ40" s="651"/>
      <c r="CA40" s="651"/>
      <c r="CB40" s="651"/>
      <c r="CC40" s="651"/>
      <c r="CD40" s="651"/>
      <c r="CE40" s="651"/>
      <c r="CF40" s="651"/>
      <c r="CG40" s="651"/>
      <c r="CH40" s="651"/>
      <c r="CI40" s="651"/>
      <c r="CJ40" s="651"/>
      <c r="CK40" s="651"/>
      <c r="CL40" s="651"/>
      <c r="CM40" s="651"/>
      <c r="CN40" s="210"/>
      <c r="CO40" s="650" t="str">
        <f t="shared" si="3"/>
        <v/>
      </c>
      <c r="CP40" s="650"/>
      <c r="CQ40" s="651" t="str">
        <f>IF('各会計、関係団体の財政状況及び健全化判断比率'!BS13="","",'各会計、関係団体の財政状況及び健全化判断比率'!BS13)</f>
        <v/>
      </c>
      <c r="CR40" s="651"/>
      <c r="CS40" s="651"/>
      <c r="CT40" s="651"/>
      <c r="CU40" s="651"/>
      <c r="CV40" s="651"/>
      <c r="CW40" s="651"/>
      <c r="CX40" s="651"/>
      <c r="CY40" s="651"/>
      <c r="CZ40" s="651"/>
      <c r="DA40" s="651"/>
      <c r="DB40" s="651"/>
      <c r="DC40" s="651"/>
      <c r="DD40" s="651"/>
      <c r="DE40" s="651"/>
      <c r="DF40" s="207"/>
      <c r="DG40" s="652" t="str">
        <f>IF('各会計、関係団体の財政状況及び健全化判断比率'!BR13="","",'各会計、関係団体の財政状況及び健全化判断比率'!BR13)</f>
        <v/>
      </c>
      <c r="DH40" s="652"/>
      <c r="DI40" s="214"/>
      <c r="DJ40" s="182"/>
      <c r="DK40" s="182"/>
      <c r="DL40" s="182"/>
      <c r="DM40" s="182"/>
      <c r="DN40" s="182"/>
      <c r="DO40" s="182"/>
    </row>
    <row r="41" spans="1:119" ht="32.25" customHeight="1" x14ac:dyDescent="0.15">
      <c r="A41" s="183"/>
      <c r="B41" s="209"/>
      <c r="C41" s="650" t="str">
        <f t="shared" si="5"/>
        <v/>
      </c>
      <c r="D41" s="650"/>
      <c r="E41" s="651" t="str">
        <f>IF('各会計、関係団体の財政状況及び健全化判断比率'!B14="","",'各会計、関係団体の財政状況及び健全化判断比率'!B14)</f>
        <v/>
      </c>
      <c r="F41" s="651"/>
      <c r="G41" s="651"/>
      <c r="H41" s="651"/>
      <c r="I41" s="651"/>
      <c r="J41" s="651"/>
      <c r="K41" s="651"/>
      <c r="L41" s="651"/>
      <c r="M41" s="651"/>
      <c r="N41" s="651"/>
      <c r="O41" s="651"/>
      <c r="P41" s="651"/>
      <c r="Q41" s="651"/>
      <c r="R41" s="651"/>
      <c r="S41" s="651"/>
      <c r="T41" s="210"/>
      <c r="U41" s="650" t="str">
        <f t="shared" si="4"/>
        <v/>
      </c>
      <c r="V41" s="650"/>
      <c r="W41" s="651"/>
      <c r="X41" s="651"/>
      <c r="Y41" s="651"/>
      <c r="Z41" s="651"/>
      <c r="AA41" s="651"/>
      <c r="AB41" s="651"/>
      <c r="AC41" s="651"/>
      <c r="AD41" s="651"/>
      <c r="AE41" s="651"/>
      <c r="AF41" s="651"/>
      <c r="AG41" s="651"/>
      <c r="AH41" s="651"/>
      <c r="AI41" s="651"/>
      <c r="AJ41" s="651"/>
      <c r="AK41" s="651"/>
      <c r="AL41" s="210"/>
      <c r="AM41" s="650" t="str">
        <f t="shared" si="0"/>
        <v/>
      </c>
      <c r="AN41" s="650"/>
      <c r="AO41" s="651"/>
      <c r="AP41" s="651"/>
      <c r="AQ41" s="651"/>
      <c r="AR41" s="651"/>
      <c r="AS41" s="651"/>
      <c r="AT41" s="651"/>
      <c r="AU41" s="651"/>
      <c r="AV41" s="651"/>
      <c r="AW41" s="651"/>
      <c r="AX41" s="651"/>
      <c r="AY41" s="651"/>
      <c r="AZ41" s="651"/>
      <c r="BA41" s="651"/>
      <c r="BB41" s="651"/>
      <c r="BC41" s="651"/>
      <c r="BD41" s="210"/>
      <c r="BE41" s="650" t="str">
        <f t="shared" si="1"/>
        <v/>
      </c>
      <c r="BF41" s="650"/>
      <c r="BG41" s="651"/>
      <c r="BH41" s="651"/>
      <c r="BI41" s="651"/>
      <c r="BJ41" s="651"/>
      <c r="BK41" s="651"/>
      <c r="BL41" s="651"/>
      <c r="BM41" s="651"/>
      <c r="BN41" s="651"/>
      <c r="BO41" s="651"/>
      <c r="BP41" s="651"/>
      <c r="BQ41" s="651"/>
      <c r="BR41" s="651"/>
      <c r="BS41" s="651"/>
      <c r="BT41" s="651"/>
      <c r="BU41" s="651"/>
      <c r="BV41" s="210"/>
      <c r="BW41" s="650">
        <f t="shared" si="2"/>
        <v>12</v>
      </c>
      <c r="BX41" s="650"/>
      <c r="BY41" s="651" t="str">
        <f>IF('各会計、関係団体の財政状況及び健全化判断比率'!B75="","",'各会計、関係団体の財政状況及び健全化判断比率'!B75)</f>
        <v>佐賀東部水道企業団（用水供給）</v>
      </c>
      <c r="BZ41" s="651"/>
      <c r="CA41" s="651"/>
      <c r="CB41" s="651"/>
      <c r="CC41" s="651"/>
      <c r="CD41" s="651"/>
      <c r="CE41" s="651"/>
      <c r="CF41" s="651"/>
      <c r="CG41" s="651"/>
      <c r="CH41" s="651"/>
      <c r="CI41" s="651"/>
      <c r="CJ41" s="651"/>
      <c r="CK41" s="651"/>
      <c r="CL41" s="651"/>
      <c r="CM41" s="651"/>
      <c r="CN41" s="210"/>
      <c r="CO41" s="650" t="str">
        <f t="shared" si="3"/>
        <v/>
      </c>
      <c r="CP41" s="650"/>
      <c r="CQ41" s="651" t="str">
        <f>IF('各会計、関係団体の財政状況及び健全化判断比率'!BS14="","",'各会計、関係団体の財政状況及び健全化判断比率'!BS14)</f>
        <v/>
      </c>
      <c r="CR41" s="651"/>
      <c r="CS41" s="651"/>
      <c r="CT41" s="651"/>
      <c r="CU41" s="651"/>
      <c r="CV41" s="651"/>
      <c r="CW41" s="651"/>
      <c r="CX41" s="651"/>
      <c r="CY41" s="651"/>
      <c r="CZ41" s="651"/>
      <c r="DA41" s="651"/>
      <c r="DB41" s="651"/>
      <c r="DC41" s="651"/>
      <c r="DD41" s="651"/>
      <c r="DE41" s="651"/>
      <c r="DF41" s="207"/>
      <c r="DG41" s="652" t="str">
        <f>IF('各会計、関係団体の財政状況及び健全化判断比率'!BR14="","",'各会計、関係団体の財政状況及び健全化判断比率'!BR14)</f>
        <v/>
      </c>
      <c r="DH41" s="652"/>
      <c r="DI41" s="214"/>
      <c r="DJ41" s="182"/>
      <c r="DK41" s="182"/>
      <c r="DL41" s="182"/>
      <c r="DM41" s="182"/>
      <c r="DN41" s="182"/>
      <c r="DO41" s="182"/>
    </row>
    <row r="42" spans="1:119" ht="32.25" customHeight="1" x14ac:dyDescent="0.15">
      <c r="A42" s="182"/>
      <c r="B42" s="209"/>
      <c r="C42" s="650" t="str">
        <f t="shared" si="5"/>
        <v/>
      </c>
      <c r="D42" s="650"/>
      <c r="E42" s="651" t="str">
        <f>IF('各会計、関係団体の財政状況及び健全化判断比率'!B15="","",'各会計、関係団体の財政状況及び健全化判断比率'!B15)</f>
        <v/>
      </c>
      <c r="F42" s="651"/>
      <c r="G42" s="651"/>
      <c r="H42" s="651"/>
      <c r="I42" s="651"/>
      <c r="J42" s="651"/>
      <c r="K42" s="651"/>
      <c r="L42" s="651"/>
      <c r="M42" s="651"/>
      <c r="N42" s="651"/>
      <c r="O42" s="651"/>
      <c r="P42" s="651"/>
      <c r="Q42" s="651"/>
      <c r="R42" s="651"/>
      <c r="S42" s="651"/>
      <c r="T42" s="210"/>
      <c r="U42" s="650" t="str">
        <f t="shared" si="4"/>
        <v/>
      </c>
      <c r="V42" s="650"/>
      <c r="W42" s="651"/>
      <c r="X42" s="651"/>
      <c r="Y42" s="651"/>
      <c r="Z42" s="651"/>
      <c r="AA42" s="651"/>
      <c r="AB42" s="651"/>
      <c r="AC42" s="651"/>
      <c r="AD42" s="651"/>
      <c r="AE42" s="651"/>
      <c r="AF42" s="651"/>
      <c r="AG42" s="651"/>
      <c r="AH42" s="651"/>
      <c r="AI42" s="651"/>
      <c r="AJ42" s="651"/>
      <c r="AK42" s="651"/>
      <c r="AL42" s="210"/>
      <c r="AM42" s="650" t="str">
        <f t="shared" si="0"/>
        <v/>
      </c>
      <c r="AN42" s="650"/>
      <c r="AO42" s="651"/>
      <c r="AP42" s="651"/>
      <c r="AQ42" s="651"/>
      <c r="AR42" s="651"/>
      <c r="AS42" s="651"/>
      <c r="AT42" s="651"/>
      <c r="AU42" s="651"/>
      <c r="AV42" s="651"/>
      <c r="AW42" s="651"/>
      <c r="AX42" s="651"/>
      <c r="AY42" s="651"/>
      <c r="AZ42" s="651"/>
      <c r="BA42" s="651"/>
      <c r="BB42" s="651"/>
      <c r="BC42" s="651"/>
      <c r="BD42" s="210"/>
      <c r="BE42" s="650" t="str">
        <f t="shared" si="1"/>
        <v/>
      </c>
      <c r="BF42" s="650"/>
      <c r="BG42" s="651"/>
      <c r="BH42" s="651"/>
      <c r="BI42" s="651"/>
      <c r="BJ42" s="651"/>
      <c r="BK42" s="651"/>
      <c r="BL42" s="651"/>
      <c r="BM42" s="651"/>
      <c r="BN42" s="651"/>
      <c r="BO42" s="651"/>
      <c r="BP42" s="651"/>
      <c r="BQ42" s="651"/>
      <c r="BR42" s="651"/>
      <c r="BS42" s="651"/>
      <c r="BT42" s="651"/>
      <c r="BU42" s="651"/>
      <c r="BV42" s="210"/>
      <c r="BW42" s="650">
        <f t="shared" si="2"/>
        <v>13</v>
      </c>
      <c r="BX42" s="650"/>
      <c r="BY42" s="651" t="str">
        <f>IF('各会計、関係団体の財政状況及び健全化判断比率'!B76="","",'各会計、関係団体の財政状況及び健全化判断比率'!B76)</f>
        <v>佐賀県後期高齢者医療広域連合（一般会計）</v>
      </c>
      <c r="BZ42" s="651"/>
      <c r="CA42" s="651"/>
      <c r="CB42" s="651"/>
      <c r="CC42" s="651"/>
      <c r="CD42" s="651"/>
      <c r="CE42" s="651"/>
      <c r="CF42" s="651"/>
      <c r="CG42" s="651"/>
      <c r="CH42" s="651"/>
      <c r="CI42" s="651"/>
      <c r="CJ42" s="651"/>
      <c r="CK42" s="651"/>
      <c r="CL42" s="651"/>
      <c r="CM42" s="651"/>
      <c r="CN42" s="210"/>
      <c r="CO42" s="650" t="str">
        <f t="shared" si="3"/>
        <v/>
      </c>
      <c r="CP42" s="650"/>
      <c r="CQ42" s="651" t="str">
        <f>IF('各会計、関係団体の財政状況及び健全化判断比率'!BS15="","",'各会計、関係団体の財政状況及び健全化判断比率'!BS15)</f>
        <v/>
      </c>
      <c r="CR42" s="651"/>
      <c r="CS42" s="651"/>
      <c r="CT42" s="651"/>
      <c r="CU42" s="651"/>
      <c r="CV42" s="651"/>
      <c r="CW42" s="651"/>
      <c r="CX42" s="651"/>
      <c r="CY42" s="651"/>
      <c r="CZ42" s="651"/>
      <c r="DA42" s="651"/>
      <c r="DB42" s="651"/>
      <c r="DC42" s="651"/>
      <c r="DD42" s="651"/>
      <c r="DE42" s="651"/>
      <c r="DF42" s="207"/>
      <c r="DG42" s="652" t="str">
        <f>IF('各会計、関係団体の財政状況及び健全化判断比率'!BR15="","",'各会計、関係団体の財政状況及び健全化判断比率'!BR15)</f>
        <v/>
      </c>
      <c r="DH42" s="652"/>
      <c r="DI42" s="214"/>
      <c r="DJ42" s="182"/>
      <c r="DK42" s="182"/>
      <c r="DL42" s="182"/>
      <c r="DM42" s="182"/>
      <c r="DN42" s="182"/>
      <c r="DO42" s="182"/>
    </row>
    <row r="43" spans="1:119" ht="32.25" customHeight="1" x14ac:dyDescent="0.15">
      <c r="A43" s="182"/>
      <c r="B43" s="209"/>
      <c r="C43" s="650" t="str">
        <f t="shared" si="5"/>
        <v/>
      </c>
      <c r="D43" s="650"/>
      <c r="E43" s="651" t="str">
        <f>IF('各会計、関係団体の財政状況及び健全化判断比率'!B16="","",'各会計、関係団体の財政状況及び健全化判断比率'!B16)</f>
        <v/>
      </c>
      <c r="F43" s="651"/>
      <c r="G43" s="651"/>
      <c r="H43" s="651"/>
      <c r="I43" s="651"/>
      <c r="J43" s="651"/>
      <c r="K43" s="651"/>
      <c r="L43" s="651"/>
      <c r="M43" s="651"/>
      <c r="N43" s="651"/>
      <c r="O43" s="651"/>
      <c r="P43" s="651"/>
      <c r="Q43" s="651"/>
      <c r="R43" s="651"/>
      <c r="S43" s="651"/>
      <c r="T43" s="210"/>
      <c r="U43" s="650" t="str">
        <f t="shared" si="4"/>
        <v/>
      </c>
      <c r="V43" s="650"/>
      <c r="W43" s="651"/>
      <c r="X43" s="651"/>
      <c r="Y43" s="651"/>
      <c r="Z43" s="651"/>
      <c r="AA43" s="651"/>
      <c r="AB43" s="651"/>
      <c r="AC43" s="651"/>
      <c r="AD43" s="651"/>
      <c r="AE43" s="651"/>
      <c r="AF43" s="651"/>
      <c r="AG43" s="651"/>
      <c r="AH43" s="651"/>
      <c r="AI43" s="651"/>
      <c r="AJ43" s="651"/>
      <c r="AK43" s="651"/>
      <c r="AL43" s="210"/>
      <c r="AM43" s="650" t="str">
        <f t="shared" si="0"/>
        <v/>
      </c>
      <c r="AN43" s="650"/>
      <c r="AO43" s="651"/>
      <c r="AP43" s="651"/>
      <c r="AQ43" s="651"/>
      <c r="AR43" s="651"/>
      <c r="AS43" s="651"/>
      <c r="AT43" s="651"/>
      <c r="AU43" s="651"/>
      <c r="AV43" s="651"/>
      <c r="AW43" s="651"/>
      <c r="AX43" s="651"/>
      <c r="AY43" s="651"/>
      <c r="AZ43" s="651"/>
      <c r="BA43" s="651"/>
      <c r="BB43" s="651"/>
      <c r="BC43" s="651"/>
      <c r="BD43" s="210"/>
      <c r="BE43" s="650" t="str">
        <f t="shared" si="1"/>
        <v/>
      </c>
      <c r="BF43" s="650"/>
      <c r="BG43" s="651"/>
      <c r="BH43" s="651"/>
      <c r="BI43" s="651"/>
      <c r="BJ43" s="651"/>
      <c r="BK43" s="651"/>
      <c r="BL43" s="651"/>
      <c r="BM43" s="651"/>
      <c r="BN43" s="651"/>
      <c r="BO43" s="651"/>
      <c r="BP43" s="651"/>
      <c r="BQ43" s="651"/>
      <c r="BR43" s="651"/>
      <c r="BS43" s="651"/>
      <c r="BT43" s="651"/>
      <c r="BU43" s="651"/>
      <c r="BV43" s="210"/>
      <c r="BW43" s="650">
        <f t="shared" si="2"/>
        <v>14</v>
      </c>
      <c r="BX43" s="650"/>
      <c r="BY43" s="651" t="str">
        <f>IF('各会計、関係団体の財政状況及び健全化判断比率'!B77="","",'各会計、関係団体の財政状況及び健全化判断比率'!B77)</f>
        <v>佐賀県後期高齢者医療広域連合（特別会計）</v>
      </c>
      <c r="BZ43" s="651"/>
      <c r="CA43" s="651"/>
      <c r="CB43" s="651"/>
      <c r="CC43" s="651"/>
      <c r="CD43" s="651"/>
      <c r="CE43" s="651"/>
      <c r="CF43" s="651"/>
      <c r="CG43" s="651"/>
      <c r="CH43" s="651"/>
      <c r="CI43" s="651"/>
      <c r="CJ43" s="651"/>
      <c r="CK43" s="651"/>
      <c r="CL43" s="651"/>
      <c r="CM43" s="651"/>
      <c r="CN43" s="210"/>
      <c r="CO43" s="650" t="str">
        <f t="shared" si="3"/>
        <v/>
      </c>
      <c r="CP43" s="650"/>
      <c r="CQ43" s="651" t="str">
        <f>IF('各会計、関係団体の財政状況及び健全化判断比率'!BS16="","",'各会計、関係団体の財政状況及び健全化判断比率'!BS16)</f>
        <v/>
      </c>
      <c r="CR43" s="651"/>
      <c r="CS43" s="651"/>
      <c r="CT43" s="651"/>
      <c r="CU43" s="651"/>
      <c r="CV43" s="651"/>
      <c r="CW43" s="651"/>
      <c r="CX43" s="651"/>
      <c r="CY43" s="651"/>
      <c r="CZ43" s="651"/>
      <c r="DA43" s="651"/>
      <c r="DB43" s="651"/>
      <c r="DC43" s="651"/>
      <c r="DD43" s="651"/>
      <c r="DE43" s="651"/>
      <c r="DF43" s="207"/>
      <c r="DG43" s="652" t="str">
        <f>IF('各会計、関係団体の財政状況及び健全化判断比率'!BR16="","",'各会計、関係団体の財政状況及び健全化判断比率'!BR16)</f>
        <v/>
      </c>
      <c r="DH43" s="652"/>
      <c r="DI43" s="214"/>
      <c r="DJ43" s="182"/>
      <c r="DK43" s="182"/>
      <c r="DL43" s="182"/>
      <c r="DM43" s="182"/>
      <c r="DN43" s="182"/>
      <c r="DO43" s="182"/>
    </row>
    <row r="44" spans="1:119" ht="13.5" customHeight="1" thickBot="1" x14ac:dyDescent="0.2">
      <c r="A44" s="182"/>
      <c r="B44" s="215"/>
      <c r="C44" s="216"/>
      <c r="D44" s="216"/>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6"/>
      <c r="BR44" s="216"/>
      <c r="BS44" s="216"/>
      <c r="BT44" s="216"/>
      <c r="BU44" s="216"/>
      <c r="BV44" s="216"/>
      <c r="BW44" s="216"/>
      <c r="BX44" s="216"/>
      <c r="BY44" s="216"/>
      <c r="BZ44" s="216"/>
      <c r="CA44" s="216"/>
      <c r="CB44" s="216"/>
      <c r="CC44" s="216"/>
      <c r="CD44" s="216"/>
      <c r="CE44" s="216"/>
      <c r="CF44" s="216"/>
      <c r="CG44" s="216"/>
      <c r="CH44" s="216"/>
      <c r="CI44" s="216"/>
      <c r="CJ44" s="216"/>
      <c r="CK44" s="216"/>
      <c r="CL44" s="216"/>
      <c r="CM44" s="216"/>
      <c r="CN44" s="216"/>
      <c r="CO44" s="216"/>
      <c r="CP44" s="216"/>
      <c r="CQ44" s="216"/>
      <c r="CR44" s="216"/>
      <c r="CS44" s="216"/>
      <c r="CT44" s="216"/>
      <c r="CU44" s="216"/>
      <c r="CV44" s="216"/>
      <c r="CW44" s="216"/>
      <c r="CX44" s="216"/>
      <c r="CY44" s="216"/>
      <c r="CZ44" s="216"/>
      <c r="DA44" s="216"/>
      <c r="DB44" s="216"/>
      <c r="DC44" s="216"/>
      <c r="DD44" s="216"/>
      <c r="DE44" s="216"/>
      <c r="DF44" s="216"/>
      <c r="DG44" s="216"/>
      <c r="DH44" s="216"/>
      <c r="DI44" s="217"/>
      <c r="DJ44" s="182"/>
      <c r="DK44" s="182"/>
      <c r="DL44" s="182"/>
      <c r="DM44" s="182"/>
      <c r="DN44" s="182"/>
      <c r="DO44" s="182"/>
    </row>
    <row r="45" spans="1:119" x14ac:dyDescent="0.15">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U45" s="182"/>
      <c r="BV45" s="182"/>
      <c r="BW45" s="182"/>
      <c r="BX45" s="182"/>
      <c r="BY45" s="182"/>
      <c r="BZ45" s="182"/>
      <c r="CA45" s="182"/>
      <c r="CB45" s="182"/>
      <c r="CC45" s="182"/>
      <c r="CD45" s="182"/>
      <c r="CE45" s="182"/>
      <c r="CF45" s="182"/>
      <c r="CG45" s="182"/>
      <c r="CH45" s="182"/>
      <c r="CI45" s="182"/>
      <c r="CJ45" s="182"/>
      <c r="CK45" s="182"/>
      <c r="CL45" s="182"/>
      <c r="CM45" s="182"/>
      <c r="CN45" s="182"/>
      <c r="CO45" s="182"/>
      <c r="CP45" s="182"/>
      <c r="CQ45" s="182"/>
      <c r="CR45" s="182"/>
      <c r="CS45" s="182"/>
      <c r="CT45" s="182"/>
      <c r="CU45" s="182"/>
      <c r="CV45" s="182"/>
      <c r="CW45" s="182"/>
      <c r="CX45" s="182"/>
      <c r="CY45" s="182"/>
      <c r="CZ45" s="182"/>
      <c r="DA45" s="182"/>
      <c r="DB45" s="182"/>
      <c r="DC45" s="182"/>
      <c r="DD45" s="182"/>
      <c r="DE45" s="182"/>
      <c r="DF45" s="182"/>
      <c r="DG45" s="182"/>
      <c r="DH45" s="182"/>
      <c r="DI45" s="182"/>
      <c r="DJ45" s="182"/>
      <c r="DK45" s="182"/>
      <c r="DL45" s="182"/>
      <c r="DM45" s="182"/>
      <c r="DN45" s="182"/>
      <c r="DO45" s="182"/>
    </row>
    <row r="46" spans="1:119" x14ac:dyDescent="0.15">
      <c r="B46" s="182" t="s">
        <v>206</v>
      </c>
      <c r="C46" s="182"/>
      <c r="D46" s="182"/>
      <c r="E46" s="182" t="s">
        <v>207</v>
      </c>
      <c r="F46" s="182"/>
      <c r="G46" s="182"/>
      <c r="H46" s="182"/>
      <c r="I46" s="182"/>
      <c r="J46" s="182"/>
      <c r="K46" s="182"/>
      <c r="L46" s="182"/>
      <c r="M46" s="182"/>
      <c r="N46" s="182"/>
      <c r="O46" s="182"/>
      <c r="P46" s="182"/>
      <c r="Q46" s="182"/>
      <c r="R46" s="182"/>
      <c r="S46" s="182"/>
      <c r="T46" s="182"/>
      <c r="U46" s="182"/>
      <c r="V46" s="182"/>
      <c r="W46" s="182"/>
      <c r="X46" s="182"/>
      <c r="Y46" s="182"/>
      <c r="Z46" s="182"/>
      <c r="AA46" s="182"/>
      <c r="AB46" s="182"/>
      <c r="AC46" s="182"/>
      <c r="AD46" s="182"/>
      <c r="AE46" s="182"/>
      <c r="AF46" s="182"/>
      <c r="AG46" s="182"/>
      <c r="AH46" s="182"/>
      <c r="AI46" s="182"/>
      <c r="AJ46" s="182"/>
      <c r="AK46" s="182"/>
      <c r="AL46" s="182"/>
      <c r="AM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U46" s="182"/>
      <c r="BV46" s="182"/>
      <c r="BW46" s="182"/>
      <c r="BX46" s="182"/>
      <c r="BY46" s="182"/>
      <c r="BZ46" s="182"/>
      <c r="CA46" s="182"/>
      <c r="CB46" s="182"/>
      <c r="CC46" s="182"/>
      <c r="CD46" s="182"/>
      <c r="CE46" s="182"/>
      <c r="CF46" s="182"/>
      <c r="CG46" s="182"/>
      <c r="CH46" s="182"/>
      <c r="CI46" s="182"/>
      <c r="CJ46" s="182"/>
      <c r="CK46" s="182"/>
      <c r="CL46" s="182"/>
      <c r="CM46" s="182"/>
      <c r="CN46" s="182"/>
      <c r="CO46" s="182"/>
      <c r="CP46" s="182"/>
      <c r="CQ46" s="182"/>
      <c r="CR46" s="182"/>
      <c r="CS46" s="182"/>
      <c r="CT46" s="182"/>
      <c r="CU46" s="182"/>
      <c r="CV46" s="182"/>
      <c r="CW46" s="182"/>
      <c r="CX46" s="182"/>
      <c r="CY46" s="182"/>
      <c r="CZ46" s="182"/>
      <c r="DA46" s="182"/>
      <c r="DB46" s="182"/>
      <c r="DC46" s="182"/>
      <c r="DD46" s="182"/>
      <c r="DE46" s="182"/>
      <c r="DF46" s="182"/>
      <c r="DG46" s="182"/>
      <c r="DH46" s="182"/>
      <c r="DI46" s="182"/>
    </row>
    <row r="47" spans="1:119" x14ac:dyDescent="0.15">
      <c r="B47" s="182"/>
      <c r="C47" s="182"/>
      <c r="D47" s="182"/>
      <c r="E47" s="182" t="s">
        <v>208</v>
      </c>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182"/>
      <c r="BY47" s="182"/>
      <c r="BZ47" s="182"/>
      <c r="CA47" s="182"/>
      <c r="CB47" s="182"/>
      <c r="CC47" s="182"/>
      <c r="CD47" s="182"/>
      <c r="CE47" s="182"/>
      <c r="CF47" s="182"/>
      <c r="CG47" s="182"/>
      <c r="CH47" s="182"/>
      <c r="CI47" s="182"/>
      <c r="CJ47" s="182"/>
      <c r="CK47" s="182"/>
      <c r="CL47" s="182"/>
      <c r="CM47" s="182"/>
      <c r="CN47" s="182"/>
      <c r="CO47" s="182"/>
      <c r="CP47" s="182"/>
      <c r="CQ47" s="182"/>
      <c r="CR47" s="182"/>
      <c r="CS47" s="182"/>
      <c r="CT47" s="182"/>
      <c r="CU47" s="182"/>
      <c r="CV47" s="182"/>
      <c r="CW47" s="182"/>
      <c r="CX47" s="182"/>
      <c r="CY47" s="182"/>
      <c r="CZ47" s="182"/>
      <c r="DA47" s="182"/>
      <c r="DB47" s="182"/>
      <c r="DC47" s="182"/>
      <c r="DD47" s="182"/>
      <c r="DE47" s="182"/>
      <c r="DF47" s="182"/>
      <c r="DG47" s="182"/>
      <c r="DH47" s="182"/>
      <c r="DI47" s="182"/>
    </row>
    <row r="48" spans="1:119" x14ac:dyDescent="0.15">
      <c r="B48" s="182"/>
      <c r="C48" s="182"/>
      <c r="D48" s="182"/>
      <c r="E48" s="182" t="s">
        <v>209</v>
      </c>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S48" s="182"/>
      <c r="BT48" s="182"/>
      <c r="BU48" s="182"/>
      <c r="BV48" s="182"/>
      <c r="BW48" s="182"/>
      <c r="BX48" s="182"/>
      <c r="BY48" s="182"/>
      <c r="BZ48" s="182"/>
      <c r="CA48" s="182"/>
      <c r="CB48" s="182"/>
      <c r="CC48" s="182"/>
      <c r="CD48" s="182"/>
      <c r="CE48" s="182"/>
      <c r="CF48" s="182"/>
      <c r="CG48" s="182"/>
      <c r="CH48" s="182"/>
      <c r="CI48" s="182"/>
      <c r="CJ48" s="182"/>
      <c r="CK48" s="182"/>
      <c r="CL48" s="182"/>
      <c r="CM48" s="182"/>
      <c r="CN48" s="182"/>
      <c r="CO48" s="182"/>
      <c r="CP48" s="182"/>
      <c r="CQ48" s="182"/>
      <c r="CR48" s="182"/>
      <c r="CS48" s="182"/>
      <c r="CT48" s="182"/>
      <c r="CU48" s="182"/>
      <c r="CV48" s="182"/>
      <c r="CW48" s="182"/>
      <c r="CX48" s="182"/>
      <c r="CY48" s="182"/>
      <c r="CZ48" s="182"/>
      <c r="DA48" s="182"/>
      <c r="DB48" s="182"/>
      <c r="DC48" s="182"/>
      <c r="DD48" s="182"/>
      <c r="DE48" s="182"/>
      <c r="DF48" s="182"/>
      <c r="DG48" s="182"/>
      <c r="DH48" s="182"/>
      <c r="DI48" s="182"/>
    </row>
    <row r="49" spans="5:5" x14ac:dyDescent="0.15">
      <c r="E49" s="218" t="s">
        <v>210</v>
      </c>
    </row>
    <row r="50" spans="5:5" x14ac:dyDescent="0.15">
      <c r="E50" s="184" t="s">
        <v>211</v>
      </c>
    </row>
    <row r="51" spans="5:5" x14ac:dyDescent="0.15">
      <c r="E51" s="184" t="s">
        <v>212</v>
      </c>
    </row>
    <row r="52" spans="5:5" x14ac:dyDescent="0.15">
      <c r="E52" s="184"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Ft9BHwrsX4a9hUKaRNFlqSQ11bfx/J2p5BCKyfz9q61Cqe7PXHHr5m2E94ZigsEUVKvJmMhrUDAP39h5E38ag==" saltValue="k9hv1ED3daLONIOOF1Shn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2" t="s">
        <v>553</v>
      </c>
      <c r="D34" s="1242"/>
      <c r="E34" s="1243"/>
      <c r="F34" s="32">
        <v>5.03</v>
      </c>
      <c r="G34" s="33">
        <v>4.68</v>
      </c>
      <c r="H34" s="33">
        <v>5.9</v>
      </c>
      <c r="I34" s="33">
        <v>3.53</v>
      </c>
      <c r="J34" s="34">
        <v>3.81</v>
      </c>
      <c r="K34" s="22"/>
      <c r="L34" s="22"/>
      <c r="M34" s="22"/>
      <c r="N34" s="22"/>
      <c r="O34" s="22"/>
      <c r="P34" s="22"/>
    </row>
    <row r="35" spans="1:16" ht="39" customHeight="1" x14ac:dyDescent="0.15">
      <c r="A35" s="22"/>
      <c r="B35" s="35"/>
      <c r="C35" s="1236" t="s">
        <v>554</v>
      </c>
      <c r="D35" s="1237"/>
      <c r="E35" s="1238"/>
      <c r="F35" s="36">
        <v>3.41</v>
      </c>
      <c r="G35" s="37">
        <v>2.77</v>
      </c>
      <c r="H35" s="37">
        <v>1.97</v>
      </c>
      <c r="I35" s="37">
        <v>3.62</v>
      </c>
      <c r="J35" s="38">
        <v>1.88</v>
      </c>
      <c r="K35" s="22"/>
      <c r="L35" s="22"/>
      <c r="M35" s="22"/>
      <c r="N35" s="22"/>
      <c r="O35" s="22"/>
      <c r="P35" s="22"/>
    </row>
    <row r="36" spans="1:16" ht="39" customHeight="1" x14ac:dyDescent="0.15">
      <c r="A36" s="22"/>
      <c r="B36" s="35"/>
      <c r="C36" s="1236" t="s">
        <v>555</v>
      </c>
      <c r="D36" s="1237"/>
      <c r="E36" s="1238"/>
      <c r="F36" s="36" t="s">
        <v>504</v>
      </c>
      <c r="G36" s="37">
        <v>0.6</v>
      </c>
      <c r="H36" s="37">
        <v>1.1100000000000001</v>
      </c>
      <c r="I36" s="37">
        <v>0.79</v>
      </c>
      <c r="J36" s="38">
        <v>1.35</v>
      </c>
      <c r="K36" s="22"/>
      <c r="L36" s="22"/>
      <c r="M36" s="22"/>
      <c r="N36" s="22"/>
      <c r="O36" s="22"/>
      <c r="P36" s="22"/>
    </row>
    <row r="37" spans="1:16" ht="39" customHeight="1" x14ac:dyDescent="0.15">
      <c r="A37" s="22"/>
      <c r="B37" s="35"/>
      <c r="C37" s="1236" t="s">
        <v>556</v>
      </c>
      <c r="D37" s="1237"/>
      <c r="E37" s="1238"/>
      <c r="F37" s="36">
        <v>0.01</v>
      </c>
      <c r="G37" s="37">
        <v>0.01</v>
      </c>
      <c r="H37" s="37">
        <v>0</v>
      </c>
      <c r="I37" s="37">
        <v>0.1</v>
      </c>
      <c r="J37" s="38">
        <v>0.12</v>
      </c>
      <c r="K37" s="22"/>
      <c r="L37" s="22"/>
      <c r="M37" s="22"/>
      <c r="N37" s="22"/>
      <c r="O37" s="22"/>
      <c r="P37" s="22"/>
    </row>
    <row r="38" spans="1:16" ht="39" customHeight="1" x14ac:dyDescent="0.15">
      <c r="A38" s="22"/>
      <c r="B38" s="35"/>
      <c r="C38" s="1236"/>
      <c r="D38" s="1237"/>
      <c r="E38" s="1238"/>
      <c r="F38" s="36"/>
      <c r="G38" s="37"/>
      <c r="H38" s="37"/>
      <c r="I38" s="37"/>
      <c r="J38" s="38"/>
      <c r="K38" s="22"/>
      <c r="L38" s="22"/>
      <c r="M38" s="22"/>
      <c r="N38" s="22"/>
      <c r="O38" s="22"/>
      <c r="P38" s="22"/>
    </row>
    <row r="39" spans="1:16" ht="39" customHeight="1" x14ac:dyDescent="0.15">
      <c r="A39" s="22"/>
      <c r="B39" s="35"/>
      <c r="C39" s="1236"/>
      <c r="D39" s="1237"/>
      <c r="E39" s="1238"/>
      <c r="F39" s="36"/>
      <c r="G39" s="37"/>
      <c r="H39" s="37"/>
      <c r="I39" s="37"/>
      <c r="J39" s="38"/>
      <c r="K39" s="22"/>
      <c r="L39" s="22"/>
      <c r="M39" s="22"/>
      <c r="N39" s="22"/>
      <c r="O39" s="22"/>
      <c r="P39" s="22"/>
    </row>
    <row r="40" spans="1:16" ht="39" customHeight="1" x14ac:dyDescent="0.15">
      <c r="A40" s="22"/>
      <c r="B40" s="35"/>
      <c r="C40" s="1236"/>
      <c r="D40" s="1237"/>
      <c r="E40" s="1238"/>
      <c r="F40" s="36"/>
      <c r="G40" s="37"/>
      <c r="H40" s="37"/>
      <c r="I40" s="37"/>
      <c r="J40" s="38"/>
      <c r="K40" s="22"/>
      <c r="L40" s="22"/>
      <c r="M40" s="22"/>
      <c r="N40" s="22"/>
      <c r="O40" s="22"/>
      <c r="P40" s="22"/>
    </row>
    <row r="41" spans="1:16" ht="39" customHeight="1" x14ac:dyDescent="0.15">
      <c r="A41" s="22"/>
      <c r="B41" s="35"/>
      <c r="C41" s="1236"/>
      <c r="D41" s="1237"/>
      <c r="E41" s="1238"/>
      <c r="F41" s="36"/>
      <c r="G41" s="37"/>
      <c r="H41" s="37"/>
      <c r="I41" s="37"/>
      <c r="J41" s="38"/>
      <c r="K41" s="22"/>
      <c r="L41" s="22"/>
      <c r="M41" s="22"/>
      <c r="N41" s="22"/>
      <c r="O41" s="22"/>
      <c r="P41" s="22"/>
    </row>
    <row r="42" spans="1:16" ht="39" customHeight="1" x14ac:dyDescent="0.15">
      <c r="A42" s="22"/>
      <c r="B42" s="39"/>
      <c r="C42" s="1236" t="s">
        <v>557</v>
      </c>
      <c r="D42" s="1237"/>
      <c r="E42" s="1238"/>
      <c r="F42" s="36" t="s">
        <v>504</v>
      </c>
      <c r="G42" s="37" t="s">
        <v>504</v>
      </c>
      <c r="H42" s="37" t="s">
        <v>504</v>
      </c>
      <c r="I42" s="37" t="s">
        <v>504</v>
      </c>
      <c r="J42" s="38" t="s">
        <v>504</v>
      </c>
      <c r="K42" s="22"/>
      <c r="L42" s="22"/>
      <c r="M42" s="22"/>
      <c r="N42" s="22"/>
      <c r="O42" s="22"/>
      <c r="P42" s="22"/>
    </row>
    <row r="43" spans="1:16" ht="39" customHeight="1" thickBot="1" x14ac:dyDescent="0.2">
      <c r="A43" s="22"/>
      <c r="B43" s="40"/>
      <c r="C43" s="1239" t="s">
        <v>558</v>
      </c>
      <c r="D43" s="1240"/>
      <c r="E43" s="1241"/>
      <c r="F43" s="41">
        <v>0.45</v>
      </c>
      <c r="G43" s="42" t="s">
        <v>504</v>
      </c>
      <c r="H43" s="42" t="s">
        <v>504</v>
      </c>
      <c r="I43" s="42" t="s">
        <v>504</v>
      </c>
      <c r="J43" s="43" t="s">
        <v>504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52i60h+OhJj/DqJR1eX9DY1i5Q71NCdn7tIBm6ro8l37etFA+5VK6AId9a3XI1B37T2sxNSxVCYtMocVfhg+w==" saltValue="sOh8YNybujlvGmhep7lw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L53" sqref="L5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4" t="s">
        <v>11</v>
      </c>
      <c r="C45" s="1245"/>
      <c r="D45" s="58"/>
      <c r="E45" s="1250" t="s">
        <v>12</v>
      </c>
      <c r="F45" s="1250"/>
      <c r="G45" s="1250"/>
      <c r="H45" s="1250"/>
      <c r="I45" s="1250"/>
      <c r="J45" s="1251"/>
      <c r="K45" s="59">
        <v>691</v>
      </c>
      <c r="L45" s="60">
        <v>636</v>
      </c>
      <c r="M45" s="60">
        <v>609</v>
      </c>
      <c r="N45" s="60">
        <v>583</v>
      </c>
      <c r="O45" s="61">
        <v>554</v>
      </c>
      <c r="P45" s="48"/>
      <c r="Q45" s="48"/>
      <c r="R45" s="48"/>
      <c r="S45" s="48"/>
      <c r="T45" s="48"/>
      <c r="U45" s="48"/>
    </row>
    <row r="46" spans="1:21" ht="30.75" customHeight="1" x14ac:dyDescent="0.15">
      <c r="A46" s="48"/>
      <c r="B46" s="1246"/>
      <c r="C46" s="1247"/>
      <c r="D46" s="62"/>
      <c r="E46" s="1252" t="s">
        <v>13</v>
      </c>
      <c r="F46" s="1252"/>
      <c r="G46" s="1252"/>
      <c r="H46" s="1252"/>
      <c r="I46" s="1252"/>
      <c r="J46" s="1253"/>
      <c r="K46" s="63" t="s">
        <v>504</v>
      </c>
      <c r="L46" s="64" t="s">
        <v>504</v>
      </c>
      <c r="M46" s="64" t="s">
        <v>504</v>
      </c>
      <c r="N46" s="64" t="s">
        <v>504</v>
      </c>
      <c r="O46" s="65" t="s">
        <v>504</v>
      </c>
      <c r="P46" s="48"/>
      <c r="Q46" s="48"/>
      <c r="R46" s="48"/>
      <c r="S46" s="48"/>
      <c r="T46" s="48"/>
      <c r="U46" s="48"/>
    </row>
    <row r="47" spans="1:21" ht="30.75" customHeight="1" x14ac:dyDescent="0.15">
      <c r="A47" s="48"/>
      <c r="B47" s="1246"/>
      <c r="C47" s="1247"/>
      <c r="D47" s="62"/>
      <c r="E47" s="1252" t="s">
        <v>14</v>
      </c>
      <c r="F47" s="1252"/>
      <c r="G47" s="1252"/>
      <c r="H47" s="1252"/>
      <c r="I47" s="1252"/>
      <c r="J47" s="1253"/>
      <c r="K47" s="63" t="s">
        <v>504</v>
      </c>
      <c r="L47" s="64" t="s">
        <v>504</v>
      </c>
      <c r="M47" s="64" t="s">
        <v>504</v>
      </c>
      <c r="N47" s="64" t="s">
        <v>504</v>
      </c>
      <c r="O47" s="65" t="s">
        <v>504</v>
      </c>
      <c r="P47" s="48"/>
      <c r="Q47" s="48"/>
      <c r="R47" s="48"/>
      <c r="S47" s="48"/>
      <c r="T47" s="48"/>
      <c r="U47" s="48"/>
    </row>
    <row r="48" spans="1:21" ht="30.75" customHeight="1" x14ac:dyDescent="0.15">
      <c r="A48" s="48"/>
      <c r="B48" s="1246"/>
      <c r="C48" s="1247"/>
      <c r="D48" s="62"/>
      <c r="E48" s="1252" t="s">
        <v>15</v>
      </c>
      <c r="F48" s="1252"/>
      <c r="G48" s="1252"/>
      <c r="H48" s="1252"/>
      <c r="I48" s="1252"/>
      <c r="J48" s="1253"/>
      <c r="K48" s="63">
        <v>80</v>
      </c>
      <c r="L48" s="64">
        <v>100</v>
      </c>
      <c r="M48" s="64">
        <v>107</v>
      </c>
      <c r="N48" s="64">
        <v>123</v>
      </c>
      <c r="O48" s="65">
        <v>120</v>
      </c>
      <c r="P48" s="48"/>
      <c r="Q48" s="48"/>
      <c r="R48" s="48"/>
      <c r="S48" s="48"/>
      <c r="T48" s="48"/>
      <c r="U48" s="48"/>
    </row>
    <row r="49" spans="1:21" ht="30.75" customHeight="1" x14ac:dyDescent="0.15">
      <c r="A49" s="48"/>
      <c r="B49" s="1246"/>
      <c r="C49" s="1247"/>
      <c r="D49" s="62"/>
      <c r="E49" s="1252" t="s">
        <v>16</v>
      </c>
      <c r="F49" s="1252"/>
      <c r="G49" s="1252"/>
      <c r="H49" s="1252"/>
      <c r="I49" s="1252"/>
      <c r="J49" s="1253"/>
      <c r="K49" s="63">
        <v>189</v>
      </c>
      <c r="L49" s="64">
        <v>165</v>
      </c>
      <c r="M49" s="64">
        <v>132</v>
      </c>
      <c r="N49" s="64">
        <v>120</v>
      </c>
      <c r="O49" s="65">
        <v>121</v>
      </c>
      <c r="P49" s="48"/>
      <c r="Q49" s="48"/>
      <c r="R49" s="48"/>
      <c r="S49" s="48"/>
      <c r="T49" s="48"/>
      <c r="U49" s="48"/>
    </row>
    <row r="50" spans="1:21" ht="30.75" customHeight="1" x14ac:dyDescent="0.15">
      <c r="A50" s="48"/>
      <c r="B50" s="1246"/>
      <c r="C50" s="1247"/>
      <c r="D50" s="62"/>
      <c r="E50" s="1252" t="s">
        <v>17</v>
      </c>
      <c r="F50" s="1252"/>
      <c r="G50" s="1252"/>
      <c r="H50" s="1252"/>
      <c r="I50" s="1252"/>
      <c r="J50" s="1253"/>
      <c r="K50" s="63" t="s">
        <v>504</v>
      </c>
      <c r="L50" s="64" t="s">
        <v>504</v>
      </c>
      <c r="M50" s="64" t="s">
        <v>504</v>
      </c>
      <c r="N50" s="64" t="s">
        <v>504</v>
      </c>
      <c r="O50" s="65" t="s">
        <v>504</v>
      </c>
      <c r="P50" s="48"/>
      <c r="Q50" s="48"/>
      <c r="R50" s="48"/>
      <c r="S50" s="48"/>
      <c r="T50" s="48"/>
      <c r="U50" s="48"/>
    </row>
    <row r="51" spans="1:21" ht="30.75" customHeight="1" x14ac:dyDescent="0.15">
      <c r="A51" s="48"/>
      <c r="B51" s="1248"/>
      <c r="C51" s="1249"/>
      <c r="D51" s="66"/>
      <c r="E51" s="1252" t="s">
        <v>18</v>
      </c>
      <c r="F51" s="1252"/>
      <c r="G51" s="1252"/>
      <c r="H51" s="1252"/>
      <c r="I51" s="1252"/>
      <c r="J51" s="1253"/>
      <c r="K51" s="63" t="s">
        <v>504</v>
      </c>
      <c r="L51" s="64" t="s">
        <v>504</v>
      </c>
      <c r="M51" s="64" t="s">
        <v>504</v>
      </c>
      <c r="N51" s="64" t="s">
        <v>504</v>
      </c>
      <c r="O51" s="65" t="s">
        <v>504</v>
      </c>
      <c r="P51" s="48"/>
      <c r="Q51" s="48"/>
      <c r="R51" s="48"/>
      <c r="S51" s="48"/>
      <c r="T51" s="48"/>
      <c r="U51" s="48"/>
    </row>
    <row r="52" spans="1:21" ht="30.75" customHeight="1" x14ac:dyDescent="0.15">
      <c r="A52" s="48"/>
      <c r="B52" s="1254" t="s">
        <v>19</v>
      </c>
      <c r="C52" s="1255"/>
      <c r="D52" s="66"/>
      <c r="E52" s="1252" t="s">
        <v>20</v>
      </c>
      <c r="F52" s="1252"/>
      <c r="G52" s="1252"/>
      <c r="H52" s="1252"/>
      <c r="I52" s="1252"/>
      <c r="J52" s="1253"/>
      <c r="K52" s="63">
        <v>522</v>
      </c>
      <c r="L52" s="64">
        <v>484</v>
      </c>
      <c r="M52" s="64">
        <v>463</v>
      </c>
      <c r="N52" s="64">
        <v>523</v>
      </c>
      <c r="O52" s="65">
        <v>516</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438</v>
      </c>
      <c r="L53" s="69">
        <v>417</v>
      </c>
      <c r="M53" s="69">
        <v>385</v>
      </c>
      <c r="N53" s="69">
        <v>303</v>
      </c>
      <c r="O53" s="70">
        <v>279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559</v>
      </c>
      <c r="L56" s="80" t="s">
        <v>560</v>
      </c>
      <c r="M56" s="80" t="s">
        <v>561</v>
      </c>
      <c r="N56" s="80" t="s">
        <v>562</v>
      </c>
      <c r="O56" s="81" t="s">
        <v>563</v>
      </c>
      <c r="P56" s="48"/>
      <c r="Q56" s="48"/>
      <c r="R56" s="48"/>
      <c r="S56" s="48"/>
      <c r="T56" s="48"/>
      <c r="U56" s="48"/>
    </row>
    <row r="57" spans="1:21" ht="31.5" customHeight="1" x14ac:dyDescent="0.15">
      <c r="B57" s="1260" t="s">
        <v>25</v>
      </c>
      <c r="C57" s="1261"/>
      <c r="D57" s="1264" t="s">
        <v>26</v>
      </c>
      <c r="E57" s="1265"/>
      <c r="F57" s="1265"/>
      <c r="G57" s="1265"/>
      <c r="H57" s="1265"/>
      <c r="I57" s="1265"/>
      <c r="J57" s="1266"/>
      <c r="K57" s="82" t="s">
        <v>504</v>
      </c>
      <c r="L57" s="82" t="s">
        <v>504</v>
      </c>
      <c r="M57" s="82" t="s">
        <v>504</v>
      </c>
      <c r="N57" s="82" t="s">
        <v>504</v>
      </c>
      <c r="O57" s="382" t="s">
        <v>504</v>
      </c>
    </row>
    <row r="58" spans="1:21" ht="31.5" customHeight="1" thickBot="1" x14ac:dyDescent="0.2">
      <c r="B58" s="1262"/>
      <c r="C58" s="1263"/>
      <c r="D58" s="1267" t="s">
        <v>27</v>
      </c>
      <c r="E58" s="1268"/>
      <c r="F58" s="1268"/>
      <c r="G58" s="1268"/>
      <c r="H58" s="1268"/>
      <c r="I58" s="1268"/>
      <c r="J58" s="1269"/>
      <c r="K58" s="83" t="s">
        <v>504</v>
      </c>
      <c r="L58" s="83" t="s">
        <v>504</v>
      </c>
      <c r="M58" s="83" t="s">
        <v>504</v>
      </c>
      <c r="N58" s="83" t="s">
        <v>504</v>
      </c>
      <c r="O58" s="84" t="s">
        <v>504</v>
      </c>
    </row>
    <row r="59" spans="1:21" ht="24" customHeight="1" x14ac:dyDescent="0.15">
      <c r="B59" s="85"/>
      <c r="C59" s="85"/>
      <c r="D59" s="86" t="s">
        <v>28</v>
      </c>
      <c r="E59" s="87"/>
      <c r="F59" s="87"/>
      <c r="G59" s="87"/>
      <c r="H59" s="87"/>
      <c r="I59" s="87"/>
      <c r="J59" s="87"/>
      <c r="K59" s="87"/>
      <c r="L59" s="87"/>
      <c r="M59" s="87"/>
      <c r="N59" s="87"/>
      <c r="O59" s="87"/>
    </row>
    <row r="60" spans="1:21" ht="24" customHeight="1" x14ac:dyDescent="0.15">
      <c r="B60" s="88"/>
      <c r="C60" s="88"/>
      <c r="D60" s="86" t="s">
        <v>29</v>
      </c>
      <c r="E60" s="87"/>
      <c r="F60" s="87"/>
      <c r="G60" s="87"/>
      <c r="H60" s="87"/>
      <c r="I60" s="87"/>
      <c r="J60" s="87"/>
      <c r="K60" s="87"/>
      <c r="L60" s="87"/>
      <c r="M60" s="87"/>
      <c r="N60" s="87"/>
      <c r="O60" s="87"/>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MYJH/fIzvn1KLO4pt3Ji93/ctRIqs/K9Y72n1i5IyyB7ADyqFj7b2Ey0jm55bo1INfcVnGq5p+HmDwSBX/Ibag==" saltValue="q7823c6N8UVFNK5IhATug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election sqref="A1:XFD1"/>
    </sheetView>
  </sheetViews>
  <sheetFormatPr defaultColWidth="0" defaultRowHeight="13.5" customHeight="1" zeroHeight="1" x14ac:dyDescent="0.15"/>
  <cols>
    <col min="1" max="1" width="6.625" style="89" customWidth="1"/>
    <col min="2" max="3" width="12.625" style="89" customWidth="1"/>
    <col min="4" max="4" width="11.625" style="89" customWidth="1"/>
    <col min="5" max="8" width="10.375" style="89" customWidth="1"/>
    <col min="9" max="13" width="16.375" style="89" customWidth="1"/>
    <col min="14" max="19" width="12.625" style="89" customWidth="1"/>
    <col min="20" max="16384" width="0" style="89"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0" t="s">
        <v>9</v>
      </c>
    </row>
    <row r="40" spans="2:13" ht="27.75" customHeight="1" thickBot="1" x14ac:dyDescent="0.2">
      <c r="B40" s="91" t="s">
        <v>10</v>
      </c>
      <c r="C40" s="92"/>
      <c r="D40" s="92"/>
      <c r="E40" s="93"/>
      <c r="F40" s="93"/>
      <c r="G40" s="93"/>
      <c r="H40" s="94" t="s">
        <v>2</v>
      </c>
      <c r="I40" s="95" t="s">
        <v>546</v>
      </c>
      <c r="J40" s="96" t="s">
        <v>547</v>
      </c>
      <c r="K40" s="96" t="s">
        <v>548</v>
      </c>
      <c r="L40" s="96" t="s">
        <v>549</v>
      </c>
      <c r="M40" s="97" t="s">
        <v>550</v>
      </c>
    </row>
    <row r="41" spans="2:13" ht="27.75" customHeight="1" x14ac:dyDescent="0.15">
      <c r="B41" s="1270" t="s">
        <v>30</v>
      </c>
      <c r="C41" s="1271"/>
      <c r="D41" s="98"/>
      <c r="E41" s="1276" t="s">
        <v>31</v>
      </c>
      <c r="F41" s="1276"/>
      <c r="G41" s="1276"/>
      <c r="H41" s="1277"/>
      <c r="I41" s="99">
        <v>5915</v>
      </c>
      <c r="J41" s="100">
        <v>6208</v>
      </c>
      <c r="K41" s="100">
        <v>5974</v>
      </c>
      <c r="L41" s="100">
        <v>6217</v>
      </c>
      <c r="M41" s="101">
        <v>6133</v>
      </c>
    </row>
    <row r="42" spans="2:13" ht="27.75" customHeight="1" x14ac:dyDescent="0.15">
      <c r="B42" s="1272"/>
      <c r="C42" s="1273"/>
      <c r="D42" s="102"/>
      <c r="E42" s="1278" t="s">
        <v>32</v>
      </c>
      <c r="F42" s="1278"/>
      <c r="G42" s="1278"/>
      <c r="H42" s="1279"/>
      <c r="I42" s="103" t="s">
        <v>504</v>
      </c>
      <c r="J42" s="104" t="s">
        <v>504</v>
      </c>
      <c r="K42" s="104" t="s">
        <v>504</v>
      </c>
      <c r="L42" s="104">
        <v>952</v>
      </c>
      <c r="M42" s="105">
        <v>654</v>
      </c>
    </row>
    <row r="43" spans="2:13" ht="27.75" customHeight="1" x14ac:dyDescent="0.15">
      <c r="B43" s="1272"/>
      <c r="C43" s="1273"/>
      <c r="D43" s="102"/>
      <c r="E43" s="1278" t="s">
        <v>33</v>
      </c>
      <c r="F43" s="1278"/>
      <c r="G43" s="1278"/>
      <c r="H43" s="1279"/>
      <c r="I43" s="103">
        <v>1512</v>
      </c>
      <c r="J43" s="104">
        <v>1543</v>
      </c>
      <c r="K43" s="104">
        <v>1652</v>
      </c>
      <c r="L43" s="104">
        <v>1724</v>
      </c>
      <c r="M43" s="105">
        <v>1753</v>
      </c>
    </row>
    <row r="44" spans="2:13" ht="27.75" customHeight="1" x14ac:dyDescent="0.15">
      <c r="B44" s="1272"/>
      <c r="C44" s="1273"/>
      <c r="D44" s="102"/>
      <c r="E44" s="1278" t="s">
        <v>34</v>
      </c>
      <c r="F44" s="1278"/>
      <c r="G44" s="1278"/>
      <c r="H44" s="1279"/>
      <c r="I44" s="103">
        <v>856</v>
      </c>
      <c r="J44" s="104">
        <v>762</v>
      </c>
      <c r="K44" s="104">
        <v>652</v>
      </c>
      <c r="L44" s="104">
        <v>532</v>
      </c>
      <c r="M44" s="105">
        <v>415</v>
      </c>
    </row>
    <row r="45" spans="2:13" ht="27.75" customHeight="1" x14ac:dyDescent="0.15">
      <c r="B45" s="1272"/>
      <c r="C45" s="1273"/>
      <c r="D45" s="102"/>
      <c r="E45" s="1278" t="s">
        <v>35</v>
      </c>
      <c r="F45" s="1278"/>
      <c r="G45" s="1278"/>
      <c r="H45" s="1279"/>
      <c r="I45" s="103">
        <v>481</v>
      </c>
      <c r="J45" s="104">
        <v>474</v>
      </c>
      <c r="K45" s="104">
        <v>390</v>
      </c>
      <c r="L45" s="104">
        <v>401</v>
      </c>
      <c r="M45" s="105">
        <v>334</v>
      </c>
    </row>
    <row r="46" spans="2:13" ht="27.75" customHeight="1" x14ac:dyDescent="0.15">
      <c r="B46" s="1272"/>
      <c r="C46" s="1273"/>
      <c r="D46" s="106"/>
      <c r="E46" s="1278" t="s">
        <v>36</v>
      </c>
      <c r="F46" s="1278"/>
      <c r="G46" s="1278"/>
      <c r="H46" s="1279"/>
      <c r="I46" s="103" t="s">
        <v>504</v>
      </c>
      <c r="J46" s="104" t="s">
        <v>504</v>
      </c>
      <c r="K46" s="104" t="s">
        <v>504</v>
      </c>
      <c r="L46" s="104" t="s">
        <v>504</v>
      </c>
      <c r="M46" s="105" t="s">
        <v>504</v>
      </c>
    </row>
    <row r="47" spans="2:13" ht="27.75" customHeight="1" x14ac:dyDescent="0.15">
      <c r="B47" s="1272"/>
      <c r="C47" s="1273"/>
      <c r="D47" s="107"/>
      <c r="E47" s="1280" t="s">
        <v>37</v>
      </c>
      <c r="F47" s="1281"/>
      <c r="G47" s="1281"/>
      <c r="H47" s="1282"/>
      <c r="I47" s="103" t="s">
        <v>504</v>
      </c>
      <c r="J47" s="104" t="s">
        <v>504</v>
      </c>
      <c r="K47" s="104" t="s">
        <v>504</v>
      </c>
      <c r="L47" s="104" t="s">
        <v>504</v>
      </c>
      <c r="M47" s="105" t="s">
        <v>504</v>
      </c>
    </row>
    <row r="48" spans="2:13" ht="27.75" customHeight="1" x14ac:dyDescent="0.15">
      <c r="B48" s="1272"/>
      <c r="C48" s="1273"/>
      <c r="D48" s="102"/>
      <c r="E48" s="1278" t="s">
        <v>38</v>
      </c>
      <c r="F48" s="1278"/>
      <c r="G48" s="1278"/>
      <c r="H48" s="1279"/>
      <c r="I48" s="103" t="s">
        <v>504</v>
      </c>
      <c r="J48" s="104" t="s">
        <v>504</v>
      </c>
      <c r="K48" s="104" t="s">
        <v>504</v>
      </c>
      <c r="L48" s="104" t="s">
        <v>504</v>
      </c>
      <c r="M48" s="105" t="s">
        <v>504</v>
      </c>
    </row>
    <row r="49" spans="2:13" ht="27.75" customHeight="1" x14ac:dyDescent="0.15">
      <c r="B49" s="1274"/>
      <c r="C49" s="1275"/>
      <c r="D49" s="102"/>
      <c r="E49" s="1278" t="s">
        <v>39</v>
      </c>
      <c r="F49" s="1278"/>
      <c r="G49" s="1278"/>
      <c r="H49" s="1279"/>
      <c r="I49" s="103" t="s">
        <v>504</v>
      </c>
      <c r="J49" s="104" t="s">
        <v>504</v>
      </c>
      <c r="K49" s="104" t="s">
        <v>504</v>
      </c>
      <c r="L49" s="104" t="s">
        <v>504</v>
      </c>
      <c r="M49" s="105" t="s">
        <v>504</v>
      </c>
    </row>
    <row r="50" spans="2:13" ht="27.75" customHeight="1" x14ac:dyDescent="0.15">
      <c r="B50" s="1283" t="s">
        <v>40</v>
      </c>
      <c r="C50" s="1284"/>
      <c r="D50" s="108"/>
      <c r="E50" s="1278" t="s">
        <v>41</v>
      </c>
      <c r="F50" s="1278"/>
      <c r="G50" s="1278"/>
      <c r="H50" s="1279"/>
      <c r="I50" s="103">
        <v>2457</v>
      </c>
      <c r="J50" s="104">
        <v>2451</v>
      </c>
      <c r="K50" s="104">
        <v>2610</v>
      </c>
      <c r="L50" s="104">
        <v>2805</v>
      </c>
      <c r="M50" s="105">
        <v>2813</v>
      </c>
    </row>
    <row r="51" spans="2:13" ht="27.75" customHeight="1" x14ac:dyDescent="0.15">
      <c r="B51" s="1272"/>
      <c r="C51" s="1273"/>
      <c r="D51" s="102"/>
      <c r="E51" s="1278" t="s">
        <v>42</v>
      </c>
      <c r="F51" s="1278"/>
      <c r="G51" s="1278"/>
      <c r="H51" s="1279"/>
      <c r="I51" s="103">
        <v>43</v>
      </c>
      <c r="J51" s="104">
        <v>33</v>
      </c>
      <c r="K51" s="104">
        <v>29</v>
      </c>
      <c r="L51" s="104">
        <v>32</v>
      </c>
      <c r="M51" s="105">
        <v>685</v>
      </c>
    </row>
    <row r="52" spans="2:13" ht="27.75" customHeight="1" x14ac:dyDescent="0.15">
      <c r="B52" s="1274"/>
      <c r="C52" s="1275"/>
      <c r="D52" s="102"/>
      <c r="E52" s="1278" t="s">
        <v>43</v>
      </c>
      <c r="F52" s="1278"/>
      <c r="G52" s="1278"/>
      <c r="H52" s="1279"/>
      <c r="I52" s="103">
        <v>5769</v>
      </c>
      <c r="J52" s="104">
        <v>5651</v>
      </c>
      <c r="K52" s="104">
        <v>6053</v>
      </c>
      <c r="L52" s="104">
        <v>5906</v>
      </c>
      <c r="M52" s="105">
        <v>5830</v>
      </c>
    </row>
    <row r="53" spans="2:13" ht="27.75" customHeight="1" thickBot="1" x14ac:dyDescent="0.2">
      <c r="B53" s="1285" t="s">
        <v>44</v>
      </c>
      <c r="C53" s="1286"/>
      <c r="D53" s="109"/>
      <c r="E53" s="1287" t="s">
        <v>45</v>
      </c>
      <c r="F53" s="1287"/>
      <c r="G53" s="1287"/>
      <c r="H53" s="1288"/>
      <c r="I53" s="110">
        <v>495</v>
      </c>
      <c r="J53" s="111">
        <v>850</v>
      </c>
      <c r="K53" s="111">
        <v>-23</v>
      </c>
      <c r="L53" s="111">
        <v>1082</v>
      </c>
      <c r="M53" s="112">
        <v>-39</v>
      </c>
    </row>
    <row r="54" spans="2:13" ht="27.75" customHeight="1" x14ac:dyDescent="0.15">
      <c r="B54" s="113" t="s">
        <v>46</v>
      </c>
      <c r="C54" s="114"/>
      <c r="D54" s="114"/>
      <c r="E54" s="115"/>
      <c r="F54" s="115"/>
      <c r="G54" s="115"/>
      <c r="H54" s="115"/>
      <c r="I54" s="116"/>
      <c r="J54" s="116"/>
      <c r="K54" s="116"/>
      <c r="L54" s="116"/>
      <c r="M54" s="116"/>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x8EtYMKf0zYA82z4AmDKgs0vbcUsBX730nI5Mict0/YjX6if5PWRm8I0aIcS0Nu0darPfjr7zOedceT0rHhGA==" saltValue="er6FC7TMsw9hHQjzKpPR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election activeCell="I60" sqref="I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7" t="s">
        <v>47</v>
      </c>
    </row>
    <row r="54" spans="2:8" ht="29.25" customHeight="1" thickBot="1" x14ac:dyDescent="0.25">
      <c r="B54" s="118" t="s">
        <v>1</v>
      </c>
      <c r="C54" s="119"/>
      <c r="D54" s="119"/>
      <c r="E54" s="120" t="s">
        <v>2</v>
      </c>
      <c r="F54" s="121" t="s">
        <v>548</v>
      </c>
      <c r="G54" s="121" t="s">
        <v>549</v>
      </c>
      <c r="H54" s="122" t="s">
        <v>550</v>
      </c>
    </row>
    <row r="55" spans="2:8" ht="52.5" customHeight="1" x14ac:dyDescent="0.15">
      <c r="B55" s="123"/>
      <c r="C55" s="1297" t="s">
        <v>48</v>
      </c>
      <c r="D55" s="1297"/>
      <c r="E55" s="1298"/>
      <c r="F55" s="124">
        <v>562</v>
      </c>
      <c r="G55" s="124">
        <v>590</v>
      </c>
      <c r="H55" s="125">
        <v>505</v>
      </c>
    </row>
    <row r="56" spans="2:8" ht="52.5" customHeight="1" x14ac:dyDescent="0.15">
      <c r="B56" s="126"/>
      <c r="C56" s="1299" t="s">
        <v>49</v>
      </c>
      <c r="D56" s="1299"/>
      <c r="E56" s="1300"/>
      <c r="F56" s="127">
        <v>66</v>
      </c>
      <c r="G56" s="127">
        <v>39</v>
      </c>
      <c r="H56" s="128">
        <v>14</v>
      </c>
    </row>
    <row r="57" spans="2:8" ht="53.25" customHeight="1" x14ac:dyDescent="0.15">
      <c r="B57" s="126"/>
      <c r="C57" s="1301" t="s">
        <v>50</v>
      </c>
      <c r="D57" s="1301"/>
      <c r="E57" s="1302"/>
      <c r="F57" s="129">
        <v>1531</v>
      </c>
      <c r="G57" s="129">
        <v>1719</v>
      </c>
      <c r="H57" s="130">
        <v>1955</v>
      </c>
    </row>
    <row r="58" spans="2:8" ht="45.75" customHeight="1" x14ac:dyDescent="0.15">
      <c r="B58" s="131"/>
      <c r="C58" s="1289" t="s">
        <v>580</v>
      </c>
      <c r="D58" s="1290"/>
      <c r="E58" s="1291"/>
      <c r="F58" s="132">
        <v>838</v>
      </c>
      <c r="G58" s="132">
        <v>845</v>
      </c>
      <c r="H58" s="133">
        <v>842</v>
      </c>
    </row>
    <row r="59" spans="2:8" ht="45.75" customHeight="1" x14ac:dyDescent="0.15">
      <c r="B59" s="131"/>
      <c r="C59" s="1289" t="s">
        <v>581</v>
      </c>
      <c r="D59" s="1290"/>
      <c r="E59" s="1291"/>
      <c r="F59" s="132">
        <v>322</v>
      </c>
      <c r="G59" s="132">
        <v>505</v>
      </c>
      <c r="H59" s="133">
        <v>461</v>
      </c>
    </row>
    <row r="60" spans="2:8" ht="45.75" customHeight="1" x14ac:dyDescent="0.15">
      <c r="B60" s="131"/>
      <c r="C60" s="1289" t="s">
        <v>582</v>
      </c>
      <c r="D60" s="1290"/>
      <c r="E60" s="1291"/>
      <c r="F60" s="132" t="s">
        <v>585</v>
      </c>
      <c r="G60" s="132" t="s">
        <v>585</v>
      </c>
      <c r="H60" s="133">
        <v>284</v>
      </c>
    </row>
    <row r="61" spans="2:8" ht="45.75" customHeight="1" x14ac:dyDescent="0.15">
      <c r="B61" s="131"/>
      <c r="C61" s="1289" t="s">
        <v>583</v>
      </c>
      <c r="D61" s="1290"/>
      <c r="E61" s="1291"/>
      <c r="F61" s="132">
        <v>220</v>
      </c>
      <c r="G61" s="132">
        <v>220</v>
      </c>
      <c r="H61" s="133">
        <v>220</v>
      </c>
    </row>
    <row r="62" spans="2:8" ht="45.75" customHeight="1" thickBot="1" x14ac:dyDescent="0.2">
      <c r="B62" s="134"/>
      <c r="C62" s="1292" t="s">
        <v>584</v>
      </c>
      <c r="D62" s="1293"/>
      <c r="E62" s="1294"/>
      <c r="F62" s="135">
        <v>101</v>
      </c>
      <c r="G62" s="135">
        <v>101</v>
      </c>
      <c r="H62" s="136">
        <v>101</v>
      </c>
    </row>
    <row r="63" spans="2:8" ht="52.5" customHeight="1" thickBot="1" x14ac:dyDescent="0.2">
      <c r="B63" s="137"/>
      <c r="C63" s="1295" t="s">
        <v>51</v>
      </c>
      <c r="D63" s="1295"/>
      <c r="E63" s="1296"/>
      <c r="F63" s="138">
        <v>2159</v>
      </c>
      <c r="G63" s="138">
        <v>2349</v>
      </c>
      <c r="H63" s="139">
        <v>2474</v>
      </c>
    </row>
    <row r="64" spans="2:8" ht="15" customHeight="1" x14ac:dyDescent="0.15"/>
    <row r="65" ht="0" hidden="1" customHeight="1" x14ac:dyDescent="0.15"/>
    <row r="66" ht="0" hidden="1" customHeight="1" x14ac:dyDescent="0.15"/>
  </sheetData>
  <sheetProtection algorithmName="SHA-512" hashValue="SyaUHR4GuEkuPYSBoFYt6BCUrkDwjZNs/pZkeLpr9PVu1hBPmFKwgQZBa5dO/Av+hVU5eyOTTms0Uvo29/5WZA==" saltValue="pgK1dLGOWTseDtS4jZVr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46B98-2ACB-40AF-9DD1-D604755096C2}">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5" customWidth="1"/>
    <col min="2" max="107" width="2.5" style="385" customWidth="1"/>
    <col min="108" max="108" width="6.125" style="393" customWidth="1"/>
    <col min="109" max="109" width="5.875" style="392" customWidth="1"/>
    <col min="110" max="110" width="19.125" style="385" hidden="1"/>
    <col min="111" max="115" width="12.625" style="385" hidden="1"/>
    <col min="116" max="349" width="8.625" style="385" hidden="1"/>
    <col min="350" max="355" width="14.875" style="385" hidden="1"/>
    <col min="356" max="357" width="15.875" style="385" hidden="1"/>
    <col min="358" max="363" width="16.125" style="385" hidden="1"/>
    <col min="364" max="364" width="6.125" style="385" hidden="1"/>
    <col min="365" max="365" width="3" style="385" hidden="1"/>
    <col min="366" max="605" width="8.625" style="385" hidden="1"/>
    <col min="606" max="611" width="14.875" style="385" hidden="1"/>
    <col min="612" max="613" width="15.875" style="385" hidden="1"/>
    <col min="614" max="619" width="16.125" style="385" hidden="1"/>
    <col min="620" max="620" width="6.125" style="385" hidden="1"/>
    <col min="621" max="621" width="3" style="385" hidden="1"/>
    <col min="622" max="861" width="8.625" style="385" hidden="1"/>
    <col min="862" max="867" width="14.875" style="385" hidden="1"/>
    <col min="868" max="869" width="15.875" style="385" hidden="1"/>
    <col min="870" max="875" width="16.125" style="385" hidden="1"/>
    <col min="876" max="876" width="6.125" style="385" hidden="1"/>
    <col min="877" max="877" width="3" style="385" hidden="1"/>
    <col min="878" max="1117" width="8.625" style="385" hidden="1"/>
    <col min="1118" max="1123" width="14.875" style="385" hidden="1"/>
    <col min="1124" max="1125" width="15.875" style="385" hidden="1"/>
    <col min="1126" max="1131" width="16.125" style="385" hidden="1"/>
    <col min="1132" max="1132" width="6.125" style="385" hidden="1"/>
    <col min="1133" max="1133" width="3" style="385" hidden="1"/>
    <col min="1134" max="1373" width="8.625" style="385" hidden="1"/>
    <col min="1374" max="1379" width="14.875" style="385" hidden="1"/>
    <col min="1380" max="1381" width="15.875" style="385" hidden="1"/>
    <col min="1382" max="1387" width="16.125" style="385" hidden="1"/>
    <col min="1388" max="1388" width="6.125" style="385" hidden="1"/>
    <col min="1389" max="1389" width="3" style="385" hidden="1"/>
    <col min="1390" max="1629" width="8.625" style="385" hidden="1"/>
    <col min="1630" max="1635" width="14.875" style="385" hidden="1"/>
    <col min="1636" max="1637" width="15.875" style="385" hidden="1"/>
    <col min="1638" max="1643" width="16.125" style="385" hidden="1"/>
    <col min="1644" max="1644" width="6.125" style="385" hidden="1"/>
    <col min="1645" max="1645" width="3" style="385" hidden="1"/>
    <col min="1646" max="1885" width="8.625" style="385" hidden="1"/>
    <col min="1886" max="1891" width="14.875" style="385" hidden="1"/>
    <col min="1892" max="1893" width="15.875" style="385" hidden="1"/>
    <col min="1894" max="1899" width="16.125" style="385" hidden="1"/>
    <col min="1900" max="1900" width="6.125" style="385" hidden="1"/>
    <col min="1901" max="1901" width="3" style="385" hidden="1"/>
    <col min="1902" max="2141" width="8.625" style="385" hidden="1"/>
    <col min="2142" max="2147" width="14.875" style="385" hidden="1"/>
    <col min="2148" max="2149" width="15.875" style="385" hidden="1"/>
    <col min="2150" max="2155" width="16.125" style="385" hidden="1"/>
    <col min="2156" max="2156" width="6.125" style="385" hidden="1"/>
    <col min="2157" max="2157" width="3" style="385" hidden="1"/>
    <col min="2158" max="2397" width="8.625" style="385" hidden="1"/>
    <col min="2398" max="2403" width="14.875" style="385" hidden="1"/>
    <col min="2404" max="2405" width="15.875" style="385" hidden="1"/>
    <col min="2406" max="2411" width="16.125" style="385" hidden="1"/>
    <col min="2412" max="2412" width="6.125" style="385" hidden="1"/>
    <col min="2413" max="2413" width="3" style="385" hidden="1"/>
    <col min="2414" max="2653" width="8.625" style="385" hidden="1"/>
    <col min="2654" max="2659" width="14.875" style="385" hidden="1"/>
    <col min="2660" max="2661" width="15.875" style="385" hidden="1"/>
    <col min="2662" max="2667" width="16.125" style="385" hidden="1"/>
    <col min="2668" max="2668" width="6.125" style="385" hidden="1"/>
    <col min="2669" max="2669" width="3" style="385" hidden="1"/>
    <col min="2670" max="2909" width="8.625" style="385" hidden="1"/>
    <col min="2910" max="2915" width="14.875" style="385" hidden="1"/>
    <col min="2916" max="2917" width="15.875" style="385" hidden="1"/>
    <col min="2918" max="2923" width="16.125" style="385" hidden="1"/>
    <col min="2924" max="2924" width="6.125" style="385" hidden="1"/>
    <col min="2925" max="2925" width="3" style="385" hidden="1"/>
    <col min="2926" max="3165" width="8.625" style="385" hidden="1"/>
    <col min="3166" max="3171" width="14.875" style="385" hidden="1"/>
    <col min="3172" max="3173" width="15.875" style="385" hidden="1"/>
    <col min="3174" max="3179" width="16.125" style="385" hidden="1"/>
    <col min="3180" max="3180" width="6.125" style="385" hidden="1"/>
    <col min="3181" max="3181" width="3" style="385" hidden="1"/>
    <col min="3182" max="3421" width="8.625" style="385" hidden="1"/>
    <col min="3422" max="3427" width="14.875" style="385" hidden="1"/>
    <col min="3428" max="3429" width="15.875" style="385" hidden="1"/>
    <col min="3430" max="3435" width="16.125" style="385" hidden="1"/>
    <col min="3436" max="3436" width="6.125" style="385" hidden="1"/>
    <col min="3437" max="3437" width="3" style="385" hidden="1"/>
    <col min="3438" max="3677" width="8.625" style="385" hidden="1"/>
    <col min="3678" max="3683" width="14.875" style="385" hidden="1"/>
    <col min="3684" max="3685" width="15.875" style="385" hidden="1"/>
    <col min="3686" max="3691" width="16.125" style="385" hidden="1"/>
    <col min="3692" max="3692" width="6.125" style="385" hidden="1"/>
    <col min="3693" max="3693" width="3" style="385" hidden="1"/>
    <col min="3694" max="3933" width="8.625" style="385" hidden="1"/>
    <col min="3934" max="3939" width="14.875" style="385" hidden="1"/>
    <col min="3940" max="3941" width="15.875" style="385" hidden="1"/>
    <col min="3942" max="3947" width="16.125" style="385" hidden="1"/>
    <col min="3948" max="3948" width="6.125" style="385" hidden="1"/>
    <col min="3949" max="3949" width="3" style="385" hidden="1"/>
    <col min="3950" max="4189" width="8.625" style="385" hidden="1"/>
    <col min="4190" max="4195" width="14.875" style="385" hidden="1"/>
    <col min="4196" max="4197" width="15.875" style="385" hidden="1"/>
    <col min="4198" max="4203" width="16.125" style="385" hidden="1"/>
    <col min="4204" max="4204" width="6.125" style="385" hidden="1"/>
    <col min="4205" max="4205" width="3" style="385" hidden="1"/>
    <col min="4206" max="4445" width="8.625" style="385" hidden="1"/>
    <col min="4446" max="4451" width="14.875" style="385" hidden="1"/>
    <col min="4452" max="4453" width="15.875" style="385" hidden="1"/>
    <col min="4454" max="4459" width="16.125" style="385" hidden="1"/>
    <col min="4460" max="4460" width="6.125" style="385" hidden="1"/>
    <col min="4461" max="4461" width="3" style="385" hidden="1"/>
    <col min="4462" max="4701" width="8.625" style="385" hidden="1"/>
    <col min="4702" max="4707" width="14.875" style="385" hidden="1"/>
    <col min="4708" max="4709" width="15.875" style="385" hidden="1"/>
    <col min="4710" max="4715" width="16.125" style="385" hidden="1"/>
    <col min="4716" max="4716" width="6.125" style="385" hidden="1"/>
    <col min="4717" max="4717" width="3" style="385" hidden="1"/>
    <col min="4718" max="4957" width="8.625" style="385" hidden="1"/>
    <col min="4958" max="4963" width="14.875" style="385" hidden="1"/>
    <col min="4964" max="4965" width="15.875" style="385" hidden="1"/>
    <col min="4966" max="4971" width="16.125" style="385" hidden="1"/>
    <col min="4972" max="4972" width="6.125" style="385" hidden="1"/>
    <col min="4973" max="4973" width="3" style="385" hidden="1"/>
    <col min="4974" max="5213" width="8.625" style="385" hidden="1"/>
    <col min="5214" max="5219" width="14.875" style="385" hidden="1"/>
    <col min="5220" max="5221" width="15.875" style="385" hidden="1"/>
    <col min="5222" max="5227" width="16.125" style="385" hidden="1"/>
    <col min="5228" max="5228" width="6.125" style="385" hidden="1"/>
    <col min="5229" max="5229" width="3" style="385" hidden="1"/>
    <col min="5230" max="5469" width="8.625" style="385" hidden="1"/>
    <col min="5470" max="5475" width="14.875" style="385" hidden="1"/>
    <col min="5476" max="5477" width="15.875" style="385" hidden="1"/>
    <col min="5478" max="5483" width="16.125" style="385" hidden="1"/>
    <col min="5484" max="5484" width="6.125" style="385" hidden="1"/>
    <col min="5485" max="5485" width="3" style="385" hidden="1"/>
    <col min="5486" max="5725" width="8.625" style="385" hidden="1"/>
    <col min="5726" max="5731" width="14.875" style="385" hidden="1"/>
    <col min="5732" max="5733" width="15.875" style="385" hidden="1"/>
    <col min="5734" max="5739" width="16.125" style="385" hidden="1"/>
    <col min="5740" max="5740" width="6.125" style="385" hidden="1"/>
    <col min="5741" max="5741" width="3" style="385" hidden="1"/>
    <col min="5742" max="5981" width="8.625" style="385" hidden="1"/>
    <col min="5982" max="5987" width="14.875" style="385" hidden="1"/>
    <col min="5988" max="5989" width="15.875" style="385" hidden="1"/>
    <col min="5990" max="5995" width="16.125" style="385" hidden="1"/>
    <col min="5996" max="5996" width="6.125" style="385" hidden="1"/>
    <col min="5997" max="5997" width="3" style="385" hidden="1"/>
    <col min="5998" max="6237" width="8.625" style="385" hidden="1"/>
    <col min="6238" max="6243" width="14.875" style="385" hidden="1"/>
    <col min="6244" max="6245" width="15.875" style="385" hidden="1"/>
    <col min="6246" max="6251" width="16.125" style="385" hidden="1"/>
    <col min="6252" max="6252" width="6.125" style="385" hidden="1"/>
    <col min="6253" max="6253" width="3" style="385" hidden="1"/>
    <col min="6254" max="6493" width="8.625" style="385" hidden="1"/>
    <col min="6494" max="6499" width="14.875" style="385" hidden="1"/>
    <col min="6500" max="6501" width="15.875" style="385" hidden="1"/>
    <col min="6502" max="6507" width="16.125" style="385" hidden="1"/>
    <col min="6508" max="6508" width="6.125" style="385" hidden="1"/>
    <col min="6509" max="6509" width="3" style="385" hidden="1"/>
    <col min="6510" max="6749" width="8.625" style="385" hidden="1"/>
    <col min="6750" max="6755" width="14.875" style="385" hidden="1"/>
    <col min="6756" max="6757" width="15.875" style="385" hidden="1"/>
    <col min="6758" max="6763" width="16.125" style="385" hidden="1"/>
    <col min="6764" max="6764" width="6.125" style="385" hidden="1"/>
    <col min="6765" max="6765" width="3" style="385" hidden="1"/>
    <col min="6766" max="7005" width="8.625" style="385" hidden="1"/>
    <col min="7006" max="7011" width="14.875" style="385" hidden="1"/>
    <col min="7012" max="7013" width="15.875" style="385" hidden="1"/>
    <col min="7014" max="7019" width="16.125" style="385" hidden="1"/>
    <col min="7020" max="7020" width="6.125" style="385" hidden="1"/>
    <col min="7021" max="7021" width="3" style="385" hidden="1"/>
    <col min="7022" max="7261" width="8.625" style="385" hidden="1"/>
    <col min="7262" max="7267" width="14.875" style="385" hidden="1"/>
    <col min="7268" max="7269" width="15.875" style="385" hidden="1"/>
    <col min="7270" max="7275" width="16.125" style="385" hidden="1"/>
    <col min="7276" max="7276" width="6.125" style="385" hidden="1"/>
    <col min="7277" max="7277" width="3" style="385" hidden="1"/>
    <col min="7278" max="7517" width="8.625" style="385" hidden="1"/>
    <col min="7518" max="7523" width="14.875" style="385" hidden="1"/>
    <col min="7524" max="7525" width="15.875" style="385" hidden="1"/>
    <col min="7526" max="7531" width="16.125" style="385" hidden="1"/>
    <col min="7532" max="7532" width="6.125" style="385" hidden="1"/>
    <col min="7533" max="7533" width="3" style="385" hidden="1"/>
    <col min="7534" max="7773" width="8.625" style="385" hidden="1"/>
    <col min="7774" max="7779" width="14.875" style="385" hidden="1"/>
    <col min="7780" max="7781" width="15.875" style="385" hidden="1"/>
    <col min="7782" max="7787" width="16.125" style="385" hidden="1"/>
    <col min="7788" max="7788" width="6.125" style="385" hidden="1"/>
    <col min="7789" max="7789" width="3" style="385" hidden="1"/>
    <col min="7790" max="8029" width="8.625" style="385" hidden="1"/>
    <col min="8030" max="8035" width="14.875" style="385" hidden="1"/>
    <col min="8036" max="8037" width="15.875" style="385" hidden="1"/>
    <col min="8038" max="8043" width="16.125" style="385" hidden="1"/>
    <col min="8044" max="8044" width="6.125" style="385" hidden="1"/>
    <col min="8045" max="8045" width="3" style="385" hidden="1"/>
    <col min="8046" max="8285" width="8.625" style="385" hidden="1"/>
    <col min="8286" max="8291" width="14.875" style="385" hidden="1"/>
    <col min="8292" max="8293" width="15.875" style="385" hidden="1"/>
    <col min="8294" max="8299" width="16.125" style="385" hidden="1"/>
    <col min="8300" max="8300" width="6.125" style="385" hidden="1"/>
    <col min="8301" max="8301" width="3" style="385" hidden="1"/>
    <col min="8302" max="8541" width="8.625" style="385" hidden="1"/>
    <col min="8542" max="8547" width="14.875" style="385" hidden="1"/>
    <col min="8548" max="8549" width="15.875" style="385" hidden="1"/>
    <col min="8550" max="8555" width="16.125" style="385" hidden="1"/>
    <col min="8556" max="8556" width="6.125" style="385" hidden="1"/>
    <col min="8557" max="8557" width="3" style="385" hidden="1"/>
    <col min="8558" max="8797" width="8.625" style="385" hidden="1"/>
    <col min="8798" max="8803" width="14.875" style="385" hidden="1"/>
    <col min="8804" max="8805" width="15.875" style="385" hidden="1"/>
    <col min="8806" max="8811" width="16.125" style="385" hidden="1"/>
    <col min="8812" max="8812" width="6.125" style="385" hidden="1"/>
    <col min="8813" max="8813" width="3" style="385" hidden="1"/>
    <col min="8814" max="9053" width="8.625" style="385" hidden="1"/>
    <col min="9054" max="9059" width="14.875" style="385" hidden="1"/>
    <col min="9060" max="9061" width="15.875" style="385" hidden="1"/>
    <col min="9062" max="9067" width="16.125" style="385" hidden="1"/>
    <col min="9068" max="9068" width="6.125" style="385" hidden="1"/>
    <col min="9069" max="9069" width="3" style="385" hidden="1"/>
    <col min="9070" max="9309" width="8.625" style="385" hidden="1"/>
    <col min="9310" max="9315" width="14.875" style="385" hidden="1"/>
    <col min="9316" max="9317" width="15.875" style="385" hidden="1"/>
    <col min="9318" max="9323" width="16.125" style="385" hidden="1"/>
    <col min="9324" max="9324" width="6.125" style="385" hidden="1"/>
    <col min="9325" max="9325" width="3" style="385" hidden="1"/>
    <col min="9326" max="9565" width="8.625" style="385" hidden="1"/>
    <col min="9566" max="9571" width="14.875" style="385" hidden="1"/>
    <col min="9572" max="9573" width="15.875" style="385" hidden="1"/>
    <col min="9574" max="9579" width="16.125" style="385" hidden="1"/>
    <col min="9580" max="9580" width="6.125" style="385" hidden="1"/>
    <col min="9581" max="9581" width="3" style="385" hidden="1"/>
    <col min="9582" max="9821" width="8.625" style="385" hidden="1"/>
    <col min="9822" max="9827" width="14.875" style="385" hidden="1"/>
    <col min="9828" max="9829" width="15.875" style="385" hidden="1"/>
    <col min="9830" max="9835" width="16.125" style="385" hidden="1"/>
    <col min="9836" max="9836" width="6.125" style="385" hidden="1"/>
    <col min="9837" max="9837" width="3" style="385" hidden="1"/>
    <col min="9838" max="10077" width="8.625" style="385" hidden="1"/>
    <col min="10078" max="10083" width="14.875" style="385" hidden="1"/>
    <col min="10084" max="10085" width="15.875" style="385" hidden="1"/>
    <col min="10086" max="10091" width="16.125" style="385" hidden="1"/>
    <col min="10092" max="10092" width="6.125" style="385" hidden="1"/>
    <col min="10093" max="10093" width="3" style="385" hidden="1"/>
    <col min="10094" max="10333" width="8.625" style="385" hidden="1"/>
    <col min="10334" max="10339" width="14.875" style="385" hidden="1"/>
    <col min="10340" max="10341" width="15.875" style="385" hidden="1"/>
    <col min="10342" max="10347" width="16.125" style="385" hidden="1"/>
    <col min="10348" max="10348" width="6.125" style="385" hidden="1"/>
    <col min="10349" max="10349" width="3" style="385" hidden="1"/>
    <col min="10350" max="10589" width="8.625" style="385" hidden="1"/>
    <col min="10590" max="10595" width="14.875" style="385" hidden="1"/>
    <col min="10596" max="10597" width="15.875" style="385" hidden="1"/>
    <col min="10598" max="10603" width="16.125" style="385" hidden="1"/>
    <col min="10604" max="10604" width="6.125" style="385" hidden="1"/>
    <col min="10605" max="10605" width="3" style="385" hidden="1"/>
    <col min="10606" max="10845" width="8.625" style="385" hidden="1"/>
    <col min="10846" max="10851" width="14.875" style="385" hidden="1"/>
    <col min="10852" max="10853" width="15.875" style="385" hidden="1"/>
    <col min="10854" max="10859" width="16.125" style="385" hidden="1"/>
    <col min="10860" max="10860" width="6.125" style="385" hidden="1"/>
    <col min="10861" max="10861" width="3" style="385" hidden="1"/>
    <col min="10862" max="11101" width="8.625" style="385" hidden="1"/>
    <col min="11102" max="11107" width="14.875" style="385" hidden="1"/>
    <col min="11108" max="11109" width="15.875" style="385" hidden="1"/>
    <col min="11110" max="11115" width="16.125" style="385" hidden="1"/>
    <col min="11116" max="11116" width="6.125" style="385" hidden="1"/>
    <col min="11117" max="11117" width="3" style="385" hidden="1"/>
    <col min="11118" max="11357" width="8.625" style="385" hidden="1"/>
    <col min="11358" max="11363" width="14.875" style="385" hidden="1"/>
    <col min="11364" max="11365" width="15.875" style="385" hidden="1"/>
    <col min="11366" max="11371" width="16.125" style="385" hidden="1"/>
    <col min="11372" max="11372" width="6.125" style="385" hidden="1"/>
    <col min="11373" max="11373" width="3" style="385" hidden="1"/>
    <col min="11374" max="11613" width="8.625" style="385" hidden="1"/>
    <col min="11614" max="11619" width="14.875" style="385" hidden="1"/>
    <col min="11620" max="11621" width="15.875" style="385" hidden="1"/>
    <col min="11622" max="11627" width="16.125" style="385" hidden="1"/>
    <col min="11628" max="11628" width="6.125" style="385" hidden="1"/>
    <col min="11629" max="11629" width="3" style="385" hidden="1"/>
    <col min="11630" max="11869" width="8.625" style="385" hidden="1"/>
    <col min="11870" max="11875" width="14.875" style="385" hidden="1"/>
    <col min="11876" max="11877" width="15.875" style="385" hidden="1"/>
    <col min="11878" max="11883" width="16.125" style="385" hidden="1"/>
    <col min="11884" max="11884" width="6.125" style="385" hidden="1"/>
    <col min="11885" max="11885" width="3" style="385" hidden="1"/>
    <col min="11886" max="12125" width="8.625" style="385" hidden="1"/>
    <col min="12126" max="12131" width="14.875" style="385" hidden="1"/>
    <col min="12132" max="12133" width="15.875" style="385" hidden="1"/>
    <col min="12134" max="12139" width="16.125" style="385" hidden="1"/>
    <col min="12140" max="12140" width="6.125" style="385" hidden="1"/>
    <col min="12141" max="12141" width="3" style="385" hidden="1"/>
    <col min="12142" max="12381" width="8.625" style="385" hidden="1"/>
    <col min="12382" max="12387" width="14.875" style="385" hidden="1"/>
    <col min="12388" max="12389" width="15.875" style="385" hidden="1"/>
    <col min="12390" max="12395" width="16.125" style="385" hidden="1"/>
    <col min="12396" max="12396" width="6.125" style="385" hidden="1"/>
    <col min="12397" max="12397" width="3" style="385" hidden="1"/>
    <col min="12398" max="12637" width="8.625" style="385" hidden="1"/>
    <col min="12638" max="12643" width="14.875" style="385" hidden="1"/>
    <col min="12644" max="12645" width="15.875" style="385" hidden="1"/>
    <col min="12646" max="12651" width="16.125" style="385" hidden="1"/>
    <col min="12652" max="12652" width="6.125" style="385" hidden="1"/>
    <col min="12653" max="12653" width="3" style="385" hidden="1"/>
    <col min="12654" max="12893" width="8.625" style="385" hidden="1"/>
    <col min="12894" max="12899" width="14.875" style="385" hidden="1"/>
    <col min="12900" max="12901" width="15.875" style="385" hidden="1"/>
    <col min="12902" max="12907" width="16.125" style="385" hidden="1"/>
    <col min="12908" max="12908" width="6.125" style="385" hidden="1"/>
    <col min="12909" max="12909" width="3" style="385" hidden="1"/>
    <col min="12910" max="13149" width="8.625" style="385" hidden="1"/>
    <col min="13150" max="13155" width="14.875" style="385" hidden="1"/>
    <col min="13156" max="13157" width="15.875" style="385" hidden="1"/>
    <col min="13158" max="13163" width="16.125" style="385" hidden="1"/>
    <col min="13164" max="13164" width="6.125" style="385" hidden="1"/>
    <col min="13165" max="13165" width="3" style="385" hidden="1"/>
    <col min="13166" max="13405" width="8.625" style="385" hidden="1"/>
    <col min="13406" max="13411" width="14.875" style="385" hidden="1"/>
    <col min="13412" max="13413" width="15.875" style="385" hidden="1"/>
    <col min="13414" max="13419" width="16.125" style="385" hidden="1"/>
    <col min="13420" max="13420" width="6.125" style="385" hidden="1"/>
    <col min="13421" max="13421" width="3" style="385" hidden="1"/>
    <col min="13422" max="13661" width="8.625" style="385" hidden="1"/>
    <col min="13662" max="13667" width="14.875" style="385" hidden="1"/>
    <col min="13668" max="13669" width="15.875" style="385" hidden="1"/>
    <col min="13670" max="13675" width="16.125" style="385" hidden="1"/>
    <col min="13676" max="13676" width="6.125" style="385" hidden="1"/>
    <col min="13677" max="13677" width="3" style="385" hidden="1"/>
    <col min="13678" max="13917" width="8.625" style="385" hidden="1"/>
    <col min="13918" max="13923" width="14.875" style="385" hidden="1"/>
    <col min="13924" max="13925" width="15.875" style="385" hidden="1"/>
    <col min="13926" max="13931" width="16.125" style="385" hidden="1"/>
    <col min="13932" max="13932" width="6.125" style="385" hidden="1"/>
    <col min="13933" max="13933" width="3" style="385" hidden="1"/>
    <col min="13934" max="14173" width="8.625" style="385" hidden="1"/>
    <col min="14174" max="14179" width="14.875" style="385" hidden="1"/>
    <col min="14180" max="14181" width="15.875" style="385" hidden="1"/>
    <col min="14182" max="14187" width="16.125" style="385" hidden="1"/>
    <col min="14188" max="14188" width="6.125" style="385" hidden="1"/>
    <col min="14189" max="14189" width="3" style="385" hidden="1"/>
    <col min="14190" max="14429" width="8.625" style="385" hidden="1"/>
    <col min="14430" max="14435" width="14.875" style="385" hidden="1"/>
    <col min="14436" max="14437" width="15.875" style="385" hidden="1"/>
    <col min="14438" max="14443" width="16.125" style="385" hidden="1"/>
    <col min="14444" max="14444" width="6.125" style="385" hidden="1"/>
    <col min="14445" max="14445" width="3" style="385" hidden="1"/>
    <col min="14446" max="14685" width="8.625" style="385" hidden="1"/>
    <col min="14686" max="14691" width="14.875" style="385" hidden="1"/>
    <col min="14692" max="14693" width="15.875" style="385" hidden="1"/>
    <col min="14694" max="14699" width="16.125" style="385" hidden="1"/>
    <col min="14700" max="14700" width="6.125" style="385" hidden="1"/>
    <col min="14701" max="14701" width="3" style="385" hidden="1"/>
    <col min="14702" max="14941" width="8.625" style="385" hidden="1"/>
    <col min="14942" max="14947" width="14.875" style="385" hidden="1"/>
    <col min="14948" max="14949" width="15.875" style="385" hidden="1"/>
    <col min="14950" max="14955" width="16.125" style="385" hidden="1"/>
    <col min="14956" max="14956" width="6.125" style="385" hidden="1"/>
    <col min="14957" max="14957" width="3" style="385" hidden="1"/>
    <col min="14958" max="15197" width="8.625" style="385" hidden="1"/>
    <col min="15198" max="15203" width="14.875" style="385" hidden="1"/>
    <col min="15204" max="15205" width="15.875" style="385" hidden="1"/>
    <col min="15206" max="15211" width="16.125" style="385" hidden="1"/>
    <col min="15212" max="15212" width="6.125" style="385" hidden="1"/>
    <col min="15213" max="15213" width="3" style="385" hidden="1"/>
    <col min="15214" max="15453" width="8.625" style="385" hidden="1"/>
    <col min="15454" max="15459" width="14.875" style="385" hidden="1"/>
    <col min="15460" max="15461" width="15.875" style="385" hidden="1"/>
    <col min="15462" max="15467" width="16.125" style="385" hidden="1"/>
    <col min="15468" max="15468" width="6.125" style="385" hidden="1"/>
    <col min="15469" max="15469" width="3" style="385" hidden="1"/>
    <col min="15470" max="15709" width="8.625" style="385" hidden="1"/>
    <col min="15710" max="15715" width="14.875" style="385" hidden="1"/>
    <col min="15716" max="15717" width="15.875" style="385" hidden="1"/>
    <col min="15718" max="15723" width="16.125" style="385" hidden="1"/>
    <col min="15724" max="15724" width="6.125" style="385" hidden="1"/>
    <col min="15725" max="15725" width="3" style="385" hidden="1"/>
    <col min="15726" max="15965" width="8.625" style="385" hidden="1"/>
    <col min="15966" max="15971" width="14.875" style="385" hidden="1"/>
    <col min="15972" max="15973" width="15.875" style="385" hidden="1"/>
    <col min="15974" max="15979" width="16.125" style="385" hidden="1"/>
    <col min="15980" max="15980" width="6.125" style="385" hidden="1"/>
    <col min="15981" max="15981" width="3" style="385" hidden="1"/>
    <col min="15982" max="16221" width="8.625" style="385" hidden="1"/>
    <col min="16222" max="16227" width="14.875" style="385" hidden="1"/>
    <col min="16228" max="16229" width="15.875" style="385" hidden="1"/>
    <col min="16230" max="16235" width="16.125" style="385" hidden="1"/>
    <col min="16236" max="16236" width="6.125" style="385" hidden="1"/>
    <col min="16237" max="16237" width="3" style="385" hidden="1"/>
    <col min="16238" max="16384" width="8.625" style="385" hidden="1"/>
  </cols>
  <sheetData>
    <row r="1" spans="1:143" ht="42.75" customHeight="1" x14ac:dyDescent="0.15">
      <c r="A1" s="383"/>
      <c r="B1" s="384"/>
      <c r="DD1" s="385"/>
      <c r="DE1" s="385"/>
    </row>
    <row r="2" spans="1:143" ht="25.5" customHeight="1" x14ac:dyDescent="0.15">
      <c r="A2" s="386"/>
      <c r="C2" s="386"/>
      <c r="O2" s="386"/>
      <c r="P2" s="386"/>
      <c r="Q2" s="386"/>
      <c r="R2" s="386"/>
      <c r="S2" s="386"/>
      <c r="T2" s="386"/>
      <c r="U2" s="386"/>
      <c r="V2" s="386"/>
      <c r="W2" s="386"/>
      <c r="X2" s="386"/>
      <c r="Y2" s="386"/>
      <c r="Z2" s="386"/>
      <c r="AA2" s="386"/>
      <c r="AB2" s="386"/>
      <c r="AC2" s="386"/>
      <c r="AD2" s="386"/>
      <c r="AE2" s="386"/>
      <c r="AF2" s="386"/>
      <c r="AG2" s="386"/>
      <c r="AH2" s="386"/>
      <c r="AI2" s="386"/>
      <c r="AU2" s="386"/>
      <c r="BG2" s="386"/>
      <c r="BS2" s="386"/>
      <c r="CE2" s="386"/>
      <c r="CQ2" s="386"/>
      <c r="DD2" s="385"/>
      <c r="DE2" s="385"/>
    </row>
    <row r="3" spans="1:143" ht="25.5" customHeight="1" x14ac:dyDescent="0.15">
      <c r="A3" s="386"/>
      <c r="C3" s="386"/>
      <c r="O3" s="386"/>
      <c r="P3" s="386"/>
      <c r="Q3" s="386"/>
      <c r="R3" s="386"/>
      <c r="S3" s="386"/>
      <c r="T3" s="386"/>
      <c r="U3" s="386"/>
      <c r="V3" s="386"/>
      <c r="W3" s="386"/>
      <c r="X3" s="386"/>
      <c r="Y3" s="386"/>
      <c r="Z3" s="386"/>
      <c r="AA3" s="386"/>
      <c r="AB3" s="386"/>
      <c r="AC3" s="386"/>
      <c r="AD3" s="386"/>
      <c r="AE3" s="386"/>
      <c r="AF3" s="386"/>
      <c r="AG3" s="386"/>
      <c r="AH3" s="386"/>
      <c r="AI3" s="386"/>
      <c r="AU3" s="386"/>
      <c r="BG3" s="386"/>
      <c r="BS3" s="386"/>
      <c r="CE3" s="386"/>
      <c r="CQ3" s="386"/>
      <c r="DD3" s="385"/>
      <c r="DE3" s="385"/>
    </row>
    <row r="4" spans="1:143" s="287" customFormat="1" x14ac:dyDescent="0.15">
      <c r="A4" s="386"/>
      <c r="B4" s="386"/>
      <c r="C4" s="386"/>
      <c r="D4" s="386"/>
      <c r="E4" s="386"/>
      <c r="F4" s="386"/>
      <c r="G4" s="386"/>
      <c r="H4" s="386"/>
      <c r="I4" s="386"/>
      <c r="J4" s="386"/>
      <c r="K4" s="386"/>
      <c r="L4" s="386"/>
      <c r="M4" s="386"/>
      <c r="N4" s="386"/>
      <c r="O4" s="386"/>
      <c r="P4" s="386"/>
      <c r="Q4" s="386"/>
      <c r="R4" s="386"/>
      <c r="S4" s="386"/>
      <c r="T4" s="386"/>
      <c r="U4" s="386"/>
      <c r="V4" s="386"/>
      <c r="W4" s="386"/>
      <c r="X4" s="386"/>
      <c r="Y4" s="386"/>
      <c r="Z4" s="386"/>
      <c r="AA4" s="386"/>
      <c r="AB4" s="386"/>
      <c r="AC4" s="386"/>
      <c r="AD4" s="386"/>
      <c r="AE4" s="386"/>
      <c r="AF4" s="386"/>
      <c r="AG4" s="386"/>
      <c r="AH4" s="386"/>
      <c r="AI4" s="386"/>
      <c r="AJ4" s="386"/>
      <c r="AK4" s="386"/>
      <c r="AL4" s="386"/>
      <c r="AM4" s="386"/>
      <c r="AN4" s="386"/>
      <c r="AO4" s="386"/>
      <c r="AP4" s="386"/>
      <c r="AQ4" s="386"/>
      <c r="AR4" s="386"/>
      <c r="AS4" s="386"/>
      <c r="AT4" s="386"/>
      <c r="AU4" s="386"/>
      <c r="AV4" s="386"/>
      <c r="AW4" s="386"/>
      <c r="AX4" s="386"/>
      <c r="AY4" s="386"/>
      <c r="AZ4" s="386"/>
      <c r="BA4" s="386"/>
      <c r="BB4" s="386"/>
      <c r="BC4" s="386"/>
      <c r="BD4" s="386"/>
      <c r="BE4" s="386"/>
      <c r="BF4" s="386"/>
      <c r="BG4" s="386"/>
      <c r="BH4" s="386"/>
      <c r="BI4" s="386"/>
      <c r="BJ4" s="386"/>
      <c r="BK4" s="386"/>
      <c r="BL4" s="386"/>
      <c r="BM4" s="386"/>
      <c r="BN4" s="386"/>
      <c r="BO4" s="386"/>
      <c r="BP4" s="386"/>
      <c r="BQ4" s="386"/>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288"/>
      <c r="DG4" s="288"/>
      <c r="DH4" s="288"/>
      <c r="DI4" s="288"/>
      <c r="DJ4" s="288"/>
      <c r="DK4" s="288"/>
      <c r="DL4" s="288"/>
      <c r="DM4" s="288"/>
      <c r="DN4" s="288"/>
      <c r="DO4" s="288"/>
      <c r="DP4" s="288"/>
      <c r="DQ4" s="288"/>
      <c r="DR4" s="288"/>
      <c r="DS4" s="288"/>
      <c r="DT4" s="288"/>
      <c r="DU4" s="288"/>
      <c r="DV4" s="288"/>
      <c r="DW4" s="288"/>
    </row>
    <row r="5" spans="1:143" s="287" customFormat="1" x14ac:dyDescent="0.15">
      <c r="A5" s="386"/>
      <c r="B5" s="386"/>
      <c r="C5" s="386"/>
      <c r="D5" s="386"/>
      <c r="E5" s="386"/>
      <c r="F5" s="386"/>
      <c r="G5" s="386"/>
      <c r="H5" s="386"/>
      <c r="I5" s="386"/>
      <c r="J5" s="386"/>
      <c r="K5" s="386"/>
      <c r="L5" s="386"/>
      <c r="M5" s="386"/>
      <c r="N5" s="386"/>
      <c r="O5" s="386"/>
      <c r="P5" s="386"/>
      <c r="Q5" s="386"/>
      <c r="R5" s="386"/>
      <c r="S5" s="386"/>
      <c r="T5" s="386"/>
      <c r="U5" s="386"/>
      <c r="V5" s="386"/>
      <c r="W5" s="386"/>
      <c r="X5" s="386"/>
      <c r="Y5" s="386"/>
      <c r="Z5" s="386"/>
      <c r="AA5" s="386"/>
      <c r="AB5" s="386"/>
      <c r="AC5" s="386"/>
      <c r="AD5" s="386"/>
      <c r="AE5" s="386"/>
      <c r="AF5" s="386"/>
      <c r="AG5" s="386"/>
      <c r="AH5" s="386"/>
      <c r="AI5" s="386"/>
      <c r="AJ5" s="386"/>
      <c r="AK5" s="386"/>
      <c r="AL5" s="386"/>
      <c r="AM5" s="386"/>
      <c r="AN5" s="386"/>
      <c r="AO5" s="386"/>
      <c r="AP5" s="386"/>
      <c r="AQ5" s="386"/>
      <c r="AR5" s="386"/>
      <c r="AS5" s="386"/>
      <c r="AT5" s="386"/>
      <c r="AU5" s="386"/>
      <c r="AV5" s="386"/>
      <c r="AW5" s="386"/>
      <c r="AX5" s="386"/>
      <c r="AY5" s="386"/>
      <c r="AZ5" s="386"/>
      <c r="BA5" s="386"/>
      <c r="BB5" s="386"/>
      <c r="BC5" s="386"/>
      <c r="BD5" s="386"/>
      <c r="BE5" s="386"/>
      <c r="BF5" s="386"/>
      <c r="BG5" s="386"/>
      <c r="BH5" s="386"/>
      <c r="BI5" s="386"/>
      <c r="BJ5" s="386"/>
      <c r="BK5" s="386"/>
      <c r="BL5" s="386"/>
      <c r="BM5" s="386"/>
      <c r="BN5" s="386"/>
      <c r="BO5" s="386"/>
      <c r="BP5" s="386"/>
      <c r="BQ5" s="386"/>
      <c r="BR5" s="386"/>
      <c r="BS5" s="386"/>
      <c r="BT5" s="386"/>
      <c r="BU5" s="386"/>
      <c r="BV5" s="386"/>
      <c r="BW5" s="386"/>
      <c r="BX5" s="386"/>
      <c r="BY5" s="386"/>
      <c r="BZ5" s="386"/>
      <c r="CA5" s="386"/>
      <c r="CB5" s="386"/>
      <c r="CC5" s="386"/>
      <c r="CD5" s="386"/>
      <c r="CE5" s="386"/>
      <c r="CF5" s="386"/>
      <c r="CG5" s="386"/>
      <c r="CH5" s="386"/>
      <c r="CI5" s="386"/>
      <c r="CJ5" s="386"/>
      <c r="CK5" s="386"/>
      <c r="CL5" s="386"/>
      <c r="CM5" s="386"/>
      <c r="CN5" s="386"/>
      <c r="CO5" s="386"/>
      <c r="CP5" s="386"/>
      <c r="CQ5" s="386"/>
      <c r="CR5" s="386"/>
      <c r="CS5" s="386"/>
      <c r="CT5" s="386"/>
      <c r="CU5" s="386"/>
      <c r="CV5" s="386"/>
      <c r="CW5" s="386"/>
      <c r="CX5" s="386"/>
      <c r="CY5" s="386"/>
      <c r="CZ5" s="386"/>
      <c r="DA5" s="386"/>
      <c r="DB5" s="386"/>
      <c r="DC5" s="386"/>
      <c r="DD5" s="386"/>
      <c r="DE5" s="386"/>
      <c r="DF5" s="288"/>
      <c r="DG5" s="288"/>
      <c r="DH5" s="288"/>
      <c r="DI5" s="288"/>
      <c r="DJ5" s="288"/>
      <c r="DK5" s="288"/>
      <c r="DL5" s="288"/>
      <c r="DM5" s="288"/>
      <c r="DN5" s="288"/>
      <c r="DO5" s="288"/>
      <c r="DP5" s="288"/>
      <c r="DQ5" s="288"/>
      <c r="DR5" s="288"/>
      <c r="DS5" s="288"/>
      <c r="DT5" s="288"/>
      <c r="DU5" s="288"/>
      <c r="DV5" s="288"/>
      <c r="DW5" s="288"/>
    </row>
    <row r="6" spans="1:143" s="287" customFormat="1" x14ac:dyDescent="0.15">
      <c r="A6" s="386"/>
      <c r="B6" s="386"/>
      <c r="C6" s="386"/>
      <c r="D6" s="386"/>
      <c r="E6" s="386"/>
      <c r="F6" s="386"/>
      <c r="G6" s="386"/>
      <c r="H6" s="386"/>
      <c r="I6" s="386"/>
      <c r="J6" s="386"/>
      <c r="K6" s="386"/>
      <c r="L6" s="386"/>
      <c r="M6" s="386"/>
      <c r="N6" s="386"/>
      <c r="O6" s="386"/>
      <c r="P6" s="386"/>
      <c r="Q6" s="386"/>
      <c r="R6" s="386"/>
      <c r="S6" s="386"/>
      <c r="T6" s="386"/>
      <c r="U6" s="386"/>
      <c r="V6" s="386"/>
      <c r="W6" s="386"/>
      <c r="X6" s="386"/>
      <c r="Y6" s="386"/>
      <c r="Z6" s="386"/>
      <c r="AA6" s="386"/>
      <c r="AB6" s="386"/>
      <c r="AC6" s="386"/>
      <c r="AD6" s="386"/>
      <c r="AE6" s="386"/>
      <c r="AF6" s="386"/>
      <c r="AG6" s="386"/>
      <c r="AH6" s="386"/>
      <c r="AI6" s="386"/>
      <c r="AJ6" s="386"/>
      <c r="AK6" s="386"/>
      <c r="AL6" s="386"/>
      <c r="AM6" s="386"/>
      <c r="AN6" s="386"/>
      <c r="AO6" s="386"/>
      <c r="AP6" s="386"/>
      <c r="AQ6" s="386"/>
      <c r="AR6" s="386"/>
      <c r="AS6" s="386"/>
      <c r="AT6" s="386"/>
      <c r="AU6" s="386"/>
      <c r="AV6" s="386"/>
      <c r="AW6" s="386"/>
      <c r="AX6" s="386"/>
      <c r="AY6" s="386"/>
      <c r="AZ6" s="386"/>
      <c r="BA6" s="386"/>
      <c r="BB6" s="386"/>
      <c r="BC6" s="386"/>
      <c r="BD6" s="386"/>
      <c r="BE6" s="386"/>
      <c r="BF6" s="386"/>
      <c r="BG6" s="386"/>
      <c r="BH6" s="386"/>
      <c r="BI6" s="386"/>
      <c r="BJ6" s="386"/>
      <c r="BK6" s="386"/>
      <c r="BL6" s="386"/>
      <c r="BM6" s="386"/>
      <c r="BN6" s="386"/>
      <c r="BO6" s="386"/>
      <c r="BP6" s="386"/>
      <c r="BQ6" s="386"/>
      <c r="BR6" s="386"/>
      <c r="BS6" s="386"/>
      <c r="BT6" s="386"/>
      <c r="BU6" s="386"/>
      <c r="BV6" s="386"/>
      <c r="BW6" s="386"/>
      <c r="BX6" s="386"/>
      <c r="BY6" s="386"/>
      <c r="BZ6" s="386"/>
      <c r="CA6" s="386"/>
      <c r="CB6" s="386"/>
      <c r="CC6" s="386"/>
      <c r="CD6" s="386"/>
      <c r="CE6" s="386"/>
      <c r="CF6" s="386"/>
      <c r="CG6" s="386"/>
      <c r="CH6" s="386"/>
      <c r="CI6" s="386"/>
      <c r="CJ6" s="386"/>
      <c r="CK6" s="386"/>
      <c r="CL6" s="386"/>
      <c r="CM6" s="386"/>
      <c r="CN6" s="386"/>
      <c r="CO6" s="386"/>
      <c r="CP6" s="386"/>
      <c r="CQ6" s="386"/>
      <c r="CR6" s="386"/>
      <c r="CS6" s="386"/>
      <c r="CT6" s="386"/>
      <c r="CU6" s="386"/>
      <c r="CV6" s="386"/>
      <c r="CW6" s="386"/>
      <c r="CX6" s="386"/>
      <c r="CY6" s="386"/>
      <c r="CZ6" s="386"/>
      <c r="DA6" s="386"/>
      <c r="DB6" s="386"/>
      <c r="DC6" s="386"/>
      <c r="DD6" s="386"/>
      <c r="DE6" s="386"/>
      <c r="DF6" s="288"/>
      <c r="DG6" s="288"/>
      <c r="DH6" s="288"/>
      <c r="DI6" s="288"/>
      <c r="DJ6" s="288"/>
      <c r="DK6" s="288"/>
      <c r="DL6" s="288"/>
      <c r="DM6" s="288"/>
      <c r="DN6" s="288"/>
      <c r="DO6" s="288"/>
      <c r="DP6" s="288"/>
      <c r="DQ6" s="288"/>
      <c r="DR6" s="288"/>
      <c r="DS6" s="288"/>
      <c r="DT6" s="288"/>
      <c r="DU6" s="288"/>
      <c r="DV6" s="288"/>
      <c r="DW6" s="288"/>
    </row>
    <row r="7" spans="1:143" s="287" customFormat="1" x14ac:dyDescent="0.15">
      <c r="A7" s="386"/>
      <c r="B7" s="386"/>
      <c r="C7" s="386"/>
      <c r="D7" s="386"/>
      <c r="E7" s="386"/>
      <c r="F7" s="386"/>
      <c r="G7" s="386"/>
      <c r="H7" s="386"/>
      <c r="I7" s="386"/>
      <c r="J7" s="386"/>
      <c r="K7" s="386"/>
      <c r="L7" s="386"/>
      <c r="M7" s="386"/>
      <c r="N7" s="386"/>
      <c r="O7" s="386"/>
      <c r="P7" s="386"/>
      <c r="Q7" s="386"/>
      <c r="R7" s="386"/>
      <c r="S7" s="386"/>
      <c r="T7" s="386"/>
      <c r="U7" s="386"/>
      <c r="V7" s="386"/>
      <c r="W7" s="386"/>
      <c r="X7" s="386"/>
      <c r="Y7" s="386"/>
      <c r="Z7" s="386"/>
      <c r="AA7" s="386"/>
      <c r="AB7" s="386"/>
      <c r="AC7" s="386"/>
      <c r="AD7" s="386"/>
      <c r="AE7" s="386"/>
      <c r="AF7" s="386"/>
      <c r="AG7" s="386"/>
      <c r="AH7" s="386"/>
      <c r="AI7" s="386"/>
      <c r="AJ7" s="386"/>
      <c r="AK7" s="386"/>
      <c r="AL7" s="386"/>
      <c r="AM7" s="386"/>
      <c r="AN7" s="386"/>
      <c r="AO7" s="386"/>
      <c r="AP7" s="386"/>
      <c r="AQ7" s="386"/>
      <c r="AR7" s="386"/>
      <c r="AS7" s="386"/>
      <c r="AT7" s="386"/>
      <c r="AU7" s="386"/>
      <c r="AV7" s="386"/>
      <c r="AW7" s="386"/>
      <c r="AX7" s="386"/>
      <c r="AY7" s="386"/>
      <c r="AZ7" s="386"/>
      <c r="BA7" s="386"/>
      <c r="BB7" s="386"/>
      <c r="BC7" s="386"/>
      <c r="BD7" s="386"/>
      <c r="BE7" s="386"/>
      <c r="BF7" s="386"/>
      <c r="BG7" s="386"/>
      <c r="BH7" s="386"/>
      <c r="BI7" s="386"/>
      <c r="BJ7" s="386"/>
      <c r="BK7" s="386"/>
      <c r="BL7" s="386"/>
      <c r="BM7" s="386"/>
      <c r="BN7" s="386"/>
      <c r="BO7" s="386"/>
      <c r="BP7" s="386"/>
      <c r="BQ7" s="386"/>
      <c r="BR7" s="386"/>
      <c r="BS7" s="386"/>
      <c r="BT7" s="386"/>
      <c r="BU7" s="386"/>
      <c r="BV7" s="386"/>
      <c r="BW7" s="386"/>
      <c r="BX7" s="386"/>
      <c r="BY7" s="386"/>
      <c r="BZ7" s="386"/>
      <c r="CA7" s="386"/>
      <c r="CB7" s="386"/>
      <c r="CC7" s="386"/>
      <c r="CD7" s="386"/>
      <c r="CE7" s="386"/>
      <c r="CF7" s="386"/>
      <c r="CG7" s="386"/>
      <c r="CH7" s="386"/>
      <c r="CI7" s="386"/>
      <c r="CJ7" s="386"/>
      <c r="CK7" s="386"/>
      <c r="CL7" s="386"/>
      <c r="CM7" s="386"/>
      <c r="CN7" s="386"/>
      <c r="CO7" s="386"/>
      <c r="CP7" s="386"/>
      <c r="CQ7" s="386"/>
      <c r="CR7" s="386"/>
      <c r="CS7" s="386"/>
      <c r="CT7" s="386"/>
      <c r="CU7" s="386"/>
      <c r="CV7" s="386"/>
      <c r="CW7" s="386"/>
      <c r="CX7" s="386"/>
      <c r="CY7" s="386"/>
      <c r="CZ7" s="386"/>
      <c r="DA7" s="386"/>
      <c r="DB7" s="386"/>
      <c r="DC7" s="386"/>
      <c r="DD7" s="386"/>
      <c r="DE7" s="386"/>
      <c r="DF7" s="288"/>
      <c r="DG7" s="288"/>
      <c r="DH7" s="288"/>
      <c r="DI7" s="288"/>
      <c r="DJ7" s="288"/>
      <c r="DK7" s="288"/>
      <c r="DL7" s="288"/>
      <c r="DM7" s="288"/>
      <c r="DN7" s="288"/>
      <c r="DO7" s="288"/>
      <c r="DP7" s="288"/>
      <c r="DQ7" s="288"/>
      <c r="DR7" s="288"/>
      <c r="DS7" s="288"/>
      <c r="DT7" s="288"/>
      <c r="DU7" s="288"/>
      <c r="DV7" s="288"/>
      <c r="DW7" s="288"/>
    </row>
    <row r="8" spans="1:143" s="287" customFormat="1" x14ac:dyDescent="0.15">
      <c r="A8" s="386"/>
      <c r="B8" s="386"/>
      <c r="C8" s="386"/>
      <c r="D8" s="386"/>
      <c r="E8" s="386"/>
      <c r="F8" s="386"/>
      <c r="G8" s="386"/>
      <c r="H8" s="386"/>
      <c r="I8" s="386"/>
      <c r="J8" s="386"/>
      <c r="K8" s="386"/>
      <c r="L8" s="386"/>
      <c r="M8" s="386"/>
      <c r="N8" s="386"/>
      <c r="O8" s="386"/>
      <c r="P8" s="386"/>
      <c r="Q8" s="386"/>
      <c r="R8" s="386"/>
      <c r="S8" s="386"/>
      <c r="T8" s="386"/>
      <c r="U8" s="386"/>
      <c r="V8" s="386"/>
      <c r="W8" s="386"/>
      <c r="X8" s="386"/>
      <c r="Y8" s="386"/>
      <c r="Z8" s="386"/>
      <c r="AA8" s="386"/>
      <c r="AB8" s="386"/>
      <c r="AC8" s="386"/>
      <c r="AD8" s="386"/>
      <c r="AE8" s="386"/>
      <c r="AF8" s="386"/>
      <c r="AG8" s="386"/>
      <c r="AH8" s="386"/>
      <c r="AI8" s="386"/>
      <c r="AJ8" s="386"/>
      <c r="AK8" s="386"/>
      <c r="AL8" s="386"/>
      <c r="AM8" s="386"/>
      <c r="AN8" s="386"/>
      <c r="AO8" s="386"/>
      <c r="AP8" s="386"/>
      <c r="AQ8" s="386"/>
      <c r="AR8" s="386"/>
      <c r="AS8" s="386"/>
      <c r="AT8" s="386"/>
      <c r="AU8" s="386"/>
      <c r="AV8" s="386"/>
      <c r="AW8" s="386"/>
      <c r="AX8" s="386"/>
      <c r="AY8" s="386"/>
      <c r="AZ8" s="386"/>
      <c r="BA8" s="386"/>
      <c r="BB8" s="386"/>
      <c r="BC8" s="386"/>
      <c r="BD8" s="386"/>
      <c r="BE8" s="386"/>
      <c r="BF8" s="386"/>
      <c r="BG8" s="386"/>
      <c r="BH8" s="386"/>
      <c r="BI8" s="386"/>
      <c r="BJ8" s="386"/>
      <c r="BK8" s="386"/>
      <c r="BL8" s="386"/>
      <c r="BM8" s="386"/>
      <c r="BN8" s="386"/>
      <c r="BO8" s="386"/>
      <c r="BP8" s="386"/>
      <c r="BQ8" s="386"/>
      <c r="BR8" s="386"/>
      <c r="BS8" s="386"/>
      <c r="BT8" s="386"/>
      <c r="BU8" s="386"/>
      <c r="BV8" s="386"/>
      <c r="BW8" s="386"/>
      <c r="BX8" s="386"/>
      <c r="BY8" s="386"/>
      <c r="BZ8" s="386"/>
      <c r="CA8" s="386"/>
      <c r="CB8" s="386"/>
      <c r="CC8" s="386"/>
      <c r="CD8" s="386"/>
      <c r="CE8" s="386"/>
      <c r="CF8" s="386"/>
      <c r="CG8" s="386"/>
      <c r="CH8" s="386"/>
      <c r="CI8" s="386"/>
      <c r="CJ8" s="386"/>
      <c r="CK8" s="386"/>
      <c r="CL8" s="386"/>
      <c r="CM8" s="386"/>
      <c r="CN8" s="386"/>
      <c r="CO8" s="386"/>
      <c r="CP8" s="386"/>
      <c r="CQ8" s="386"/>
      <c r="CR8" s="386"/>
      <c r="CS8" s="386"/>
      <c r="CT8" s="386"/>
      <c r="CU8" s="386"/>
      <c r="CV8" s="386"/>
      <c r="CW8" s="386"/>
      <c r="CX8" s="386"/>
      <c r="CY8" s="386"/>
      <c r="CZ8" s="386"/>
      <c r="DA8" s="386"/>
      <c r="DB8" s="386"/>
      <c r="DC8" s="386"/>
      <c r="DD8" s="386"/>
      <c r="DE8" s="386"/>
      <c r="DF8" s="288"/>
      <c r="DG8" s="288"/>
      <c r="DH8" s="288"/>
      <c r="DI8" s="288"/>
      <c r="DJ8" s="288"/>
      <c r="DK8" s="288"/>
      <c r="DL8" s="288"/>
      <c r="DM8" s="288"/>
      <c r="DN8" s="288"/>
      <c r="DO8" s="288"/>
      <c r="DP8" s="288"/>
      <c r="DQ8" s="288"/>
      <c r="DR8" s="288"/>
      <c r="DS8" s="288"/>
      <c r="DT8" s="288"/>
      <c r="DU8" s="288"/>
      <c r="DV8" s="288"/>
      <c r="DW8" s="288"/>
    </row>
    <row r="9" spans="1:143" s="287" customFormat="1" x14ac:dyDescent="0.15">
      <c r="A9" s="386"/>
      <c r="B9" s="386"/>
      <c r="C9" s="386"/>
      <c r="D9" s="386"/>
      <c r="E9" s="386"/>
      <c r="F9" s="386"/>
      <c r="G9" s="386"/>
      <c r="H9" s="386"/>
      <c r="I9" s="386"/>
      <c r="J9" s="386"/>
      <c r="K9" s="386"/>
      <c r="L9" s="386"/>
      <c r="M9" s="386"/>
      <c r="N9" s="386"/>
      <c r="O9" s="386"/>
      <c r="P9" s="386"/>
      <c r="Q9" s="386"/>
      <c r="R9" s="386"/>
      <c r="S9" s="386"/>
      <c r="T9" s="386"/>
      <c r="U9" s="386"/>
      <c r="V9" s="386"/>
      <c r="W9" s="386"/>
      <c r="X9" s="386"/>
      <c r="Y9" s="386"/>
      <c r="Z9" s="386"/>
      <c r="AA9" s="386"/>
      <c r="AB9" s="386"/>
      <c r="AC9" s="386"/>
      <c r="AD9" s="386"/>
      <c r="AE9" s="386"/>
      <c r="AF9" s="386"/>
      <c r="AG9" s="386"/>
      <c r="AH9" s="386"/>
      <c r="AI9" s="386"/>
      <c r="AJ9" s="386"/>
      <c r="AK9" s="386"/>
      <c r="AL9" s="386"/>
      <c r="AM9" s="386"/>
      <c r="AN9" s="386"/>
      <c r="AO9" s="386"/>
      <c r="AP9" s="386"/>
      <c r="AQ9" s="386"/>
      <c r="AR9" s="386"/>
      <c r="AS9" s="386"/>
      <c r="AT9" s="386"/>
      <c r="AU9" s="386"/>
      <c r="AV9" s="386"/>
      <c r="AW9" s="386"/>
      <c r="AX9" s="386"/>
      <c r="AY9" s="386"/>
      <c r="AZ9" s="386"/>
      <c r="BA9" s="386"/>
      <c r="BB9" s="386"/>
      <c r="BC9" s="386"/>
      <c r="BD9" s="386"/>
      <c r="BE9" s="386"/>
      <c r="BF9" s="386"/>
      <c r="BG9" s="386"/>
      <c r="BH9" s="386"/>
      <c r="BI9" s="386"/>
      <c r="BJ9" s="386"/>
      <c r="BK9" s="386"/>
      <c r="BL9" s="386"/>
      <c r="BM9" s="386"/>
      <c r="BN9" s="386"/>
      <c r="BO9" s="386"/>
      <c r="BP9" s="386"/>
      <c r="BQ9" s="386"/>
      <c r="BR9" s="386"/>
      <c r="BS9" s="386"/>
      <c r="BT9" s="386"/>
      <c r="BU9" s="386"/>
      <c r="BV9" s="386"/>
      <c r="BW9" s="386"/>
      <c r="BX9" s="386"/>
      <c r="BY9" s="386"/>
      <c r="BZ9" s="386"/>
      <c r="CA9" s="386"/>
      <c r="CB9" s="386"/>
      <c r="CC9" s="386"/>
      <c r="CD9" s="386"/>
      <c r="CE9" s="386"/>
      <c r="CF9" s="386"/>
      <c r="CG9" s="386"/>
      <c r="CH9" s="386"/>
      <c r="CI9" s="386"/>
      <c r="CJ9" s="386"/>
      <c r="CK9" s="386"/>
      <c r="CL9" s="386"/>
      <c r="CM9" s="386"/>
      <c r="CN9" s="386"/>
      <c r="CO9" s="386"/>
      <c r="CP9" s="386"/>
      <c r="CQ9" s="386"/>
      <c r="CR9" s="386"/>
      <c r="CS9" s="386"/>
      <c r="CT9" s="386"/>
      <c r="CU9" s="386"/>
      <c r="CV9" s="386"/>
      <c r="CW9" s="386"/>
      <c r="CX9" s="386"/>
      <c r="CY9" s="386"/>
      <c r="CZ9" s="386"/>
      <c r="DA9" s="386"/>
      <c r="DB9" s="386"/>
      <c r="DC9" s="386"/>
      <c r="DD9" s="386"/>
      <c r="DE9" s="386"/>
      <c r="DF9" s="288"/>
      <c r="DG9" s="288"/>
      <c r="DH9" s="288"/>
      <c r="DI9" s="288"/>
      <c r="DJ9" s="288"/>
      <c r="DK9" s="288"/>
      <c r="DL9" s="288"/>
      <c r="DM9" s="288"/>
      <c r="DN9" s="288"/>
      <c r="DO9" s="288"/>
      <c r="DP9" s="288"/>
      <c r="DQ9" s="288"/>
      <c r="DR9" s="288"/>
      <c r="DS9" s="288"/>
      <c r="DT9" s="288"/>
      <c r="DU9" s="288"/>
      <c r="DV9" s="288"/>
      <c r="DW9" s="288"/>
    </row>
    <row r="10" spans="1:143" s="287" customFormat="1" x14ac:dyDescent="0.15">
      <c r="A10" s="386"/>
      <c r="B10" s="386"/>
      <c r="C10" s="386"/>
      <c r="D10" s="386"/>
      <c r="E10" s="386"/>
      <c r="F10" s="386"/>
      <c r="G10" s="386"/>
      <c r="H10" s="386"/>
      <c r="I10" s="386"/>
      <c r="J10" s="386"/>
      <c r="K10" s="386"/>
      <c r="L10" s="386"/>
      <c r="M10" s="386"/>
      <c r="N10" s="386"/>
      <c r="O10" s="386"/>
      <c r="P10" s="386"/>
      <c r="Q10" s="386"/>
      <c r="R10" s="386"/>
      <c r="S10" s="386"/>
      <c r="T10" s="386"/>
      <c r="U10" s="386"/>
      <c r="V10" s="386"/>
      <c r="W10" s="386"/>
      <c r="X10" s="386"/>
      <c r="Y10" s="386"/>
      <c r="Z10" s="386"/>
      <c r="AA10" s="386"/>
      <c r="AB10" s="386"/>
      <c r="AC10" s="386"/>
      <c r="AD10" s="386"/>
      <c r="AE10" s="386"/>
      <c r="AF10" s="386"/>
      <c r="AG10" s="386"/>
      <c r="AH10" s="386"/>
      <c r="AI10" s="386"/>
      <c r="AJ10" s="386"/>
      <c r="AK10" s="386"/>
      <c r="AL10" s="386"/>
      <c r="AM10" s="386"/>
      <c r="AN10" s="386"/>
      <c r="AO10" s="386"/>
      <c r="AP10" s="386"/>
      <c r="AQ10" s="386"/>
      <c r="AR10" s="386"/>
      <c r="AS10" s="386"/>
      <c r="AT10" s="386"/>
      <c r="AU10" s="386"/>
      <c r="AV10" s="386"/>
      <c r="AW10" s="386"/>
      <c r="AX10" s="386"/>
      <c r="AY10" s="386"/>
      <c r="AZ10" s="386"/>
      <c r="BA10" s="386"/>
      <c r="BB10" s="386"/>
      <c r="BC10" s="386"/>
      <c r="BD10" s="386"/>
      <c r="BE10" s="386"/>
      <c r="BF10" s="386"/>
      <c r="BG10" s="386"/>
      <c r="BH10" s="386"/>
      <c r="BI10" s="386"/>
      <c r="BJ10" s="386"/>
      <c r="BK10" s="386"/>
      <c r="BL10" s="386"/>
      <c r="BM10" s="386"/>
      <c r="BN10" s="386"/>
      <c r="BO10" s="386"/>
      <c r="BP10" s="386"/>
      <c r="BQ10" s="386"/>
      <c r="BR10" s="386"/>
      <c r="BS10" s="386"/>
      <c r="BT10" s="386"/>
      <c r="BU10" s="386"/>
      <c r="BV10" s="386"/>
      <c r="BW10" s="386"/>
      <c r="BX10" s="386"/>
      <c r="BY10" s="386"/>
      <c r="BZ10" s="386"/>
      <c r="CA10" s="386"/>
      <c r="CB10" s="386"/>
      <c r="CC10" s="386"/>
      <c r="CD10" s="386"/>
      <c r="CE10" s="386"/>
      <c r="CF10" s="386"/>
      <c r="CG10" s="386"/>
      <c r="CH10" s="386"/>
      <c r="CI10" s="386"/>
      <c r="CJ10" s="386"/>
      <c r="CK10" s="386"/>
      <c r="CL10" s="386"/>
      <c r="CM10" s="386"/>
      <c r="CN10" s="386"/>
      <c r="CO10" s="386"/>
      <c r="CP10" s="386"/>
      <c r="CQ10" s="386"/>
      <c r="CR10" s="386"/>
      <c r="CS10" s="386"/>
      <c r="CT10" s="386"/>
      <c r="CU10" s="386"/>
      <c r="CV10" s="386"/>
      <c r="CW10" s="386"/>
      <c r="CX10" s="386"/>
      <c r="CY10" s="386"/>
      <c r="CZ10" s="386"/>
      <c r="DA10" s="386"/>
      <c r="DB10" s="386"/>
      <c r="DC10" s="386"/>
      <c r="DD10" s="386"/>
      <c r="DE10" s="386"/>
      <c r="DF10" s="288"/>
      <c r="DG10" s="288"/>
      <c r="DH10" s="288"/>
      <c r="DI10" s="288"/>
      <c r="DJ10" s="288"/>
      <c r="DK10" s="288"/>
      <c r="DL10" s="288"/>
      <c r="DM10" s="288"/>
      <c r="DN10" s="288"/>
      <c r="DO10" s="288"/>
      <c r="DP10" s="288"/>
      <c r="DQ10" s="288"/>
      <c r="DR10" s="288"/>
      <c r="DS10" s="288"/>
      <c r="DT10" s="288"/>
      <c r="DU10" s="288"/>
      <c r="DV10" s="288"/>
      <c r="DW10" s="288"/>
      <c r="EM10" s="287" t="s">
        <v>586</v>
      </c>
    </row>
    <row r="11" spans="1:143" s="287" customFormat="1" x14ac:dyDescent="0.15">
      <c r="A11" s="386"/>
      <c r="B11" s="386"/>
      <c r="C11" s="386"/>
      <c r="D11" s="386"/>
      <c r="E11" s="386"/>
      <c r="F11" s="386"/>
      <c r="G11" s="386"/>
      <c r="H11" s="386"/>
      <c r="I11" s="386"/>
      <c r="J11" s="386"/>
      <c r="K11" s="386"/>
      <c r="L11" s="386"/>
      <c r="M11" s="386"/>
      <c r="N11" s="386"/>
      <c r="O11" s="386"/>
      <c r="P11" s="386"/>
      <c r="Q11" s="386"/>
      <c r="R11" s="386"/>
      <c r="S11" s="386"/>
      <c r="T11" s="386"/>
      <c r="U11" s="386"/>
      <c r="V11" s="386"/>
      <c r="W11" s="386"/>
      <c r="X11" s="386"/>
      <c r="Y11" s="386"/>
      <c r="Z11" s="386"/>
      <c r="AA11" s="386"/>
      <c r="AB11" s="386"/>
      <c r="AC11" s="386"/>
      <c r="AD11" s="386"/>
      <c r="AE11" s="386"/>
      <c r="AF11" s="386"/>
      <c r="AG11" s="386"/>
      <c r="AH11" s="386"/>
      <c r="AI11" s="386"/>
      <c r="AJ11" s="386"/>
      <c r="AK11" s="386"/>
      <c r="AL11" s="386"/>
      <c r="AM11" s="386"/>
      <c r="AN11" s="386"/>
      <c r="AO11" s="386"/>
      <c r="AP11" s="386"/>
      <c r="AQ11" s="386"/>
      <c r="AR11" s="386"/>
      <c r="AS11" s="386"/>
      <c r="AT11" s="386"/>
      <c r="AU11" s="386"/>
      <c r="AV11" s="386"/>
      <c r="AW11" s="386"/>
      <c r="AX11" s="386"/>
      <c r="AY11" s="386"/>
      <c r="AZ11" s="386"/>
      <c r="BA11" s="386"/>
      <c r="BB11" s="386"/>
      <c r="BC11" s="386"/>
      <c r="BD11" s="386"/>
      <c r="BE11" s="386"/>
      <c r="BF11" s="386"/>
      <c r="BG11" s="386"/>
      <c r="BH11" s="386"/>
      <c r="BI11" s="386"/>
      <c r="BJ11" s="386"/>
      <c r="BK11" s="386"/>
      <c r="BL11" s="386"/>
      <c r="BM11" s="386"/>
      <c r="BN11" s="386"/>
      <c r="BO11" s="386"/>
      <c r="BP11" s="386"/>
      <c r="BQ11" s="386"/>
      <c r="BR11" s="386"/>
      <c r="BS11" s="386"/>
      <c r="BT11" s="386"/>
      <c r="BU11" s="386"/>
      <c r="BV11" s="386"/>
      <c r="BW11" s="386"/>
      <c r="BX11" s="386"/>
      <c r="BY11" s="386"/>
      <c r="BZ11" s="386"/>
      <c r="CA11" s="386"/>
      <c r="CB11" s="386"/>
      <c r="CC11" s="386"/>
      <c r="CD11" s="386"/>
      <c r="CE11" s="386"/>
      <c r="CF11" s="386"/>
      <c r="CG11" s="386"/>
      <c r="CH11" s="386"/>
      <c r="CI11" s="386"/>
      <c r="CJ11" s="386"/>
      <c r="CK11" s="386"/>
      <c r="CL11" s="386"/>
      <c r="CM11" s="386"/>
      <c r="CN11" s="386"/>
      <c r="CO11" s="386"/>
      <c r="CP11" s="386"/>
      <c r="CQ11" s="386"/>
      <c r="CR11" s="386"/>
      <c r="CS11" s="386"/>
      <c r="CT11" s="386"/>
      <c r="CU11" s="386"/>
      <c r="CV11" s="386"/>
      <c r="CW11" s="386"/>
      <c r="CX11" s="386"/>
      <c r="CY11" s="386"/>
      <c r="CZ11" s="386"/>
      <c r="DA11" s="386"/>
      <c r="DB11" s="386"/>
      <c r="DC11" s="386"/>
      <c r="DD11" s="386"/>
      <c r="DE11" s="386"/>
      <c r="DF11" s="288"/>
      <c r="DG11" s="288"/>
      <c r="DH11" s="288"/>
      <c r="DI11" s="288"/>
      <c r="DJ11" s="288"/>
      <c r="DK11" s="288"/>
      <c r="DL11" s="288"/>
      <c r="DM11" s="288"/>
      <c r="DN11" s="288"/>
      <c r="DO11" s="288"/>
      <c r="DP11" s="288"/>
      <c r="DQ11" s="288"/>
      <c r="DR11" s="288"/>
      <c r="DS11" s="288"/>
      <c r="DT11" s="288"/>
      <c r="DU11" s="288"/>
      <c r="DV11" s="288"/>
      <c r="DW11" s="288"/>
    </row>
    <row r="12" spans="1:143" s="287" customFormat="1" x14ac:dyDescent="0.15">
      <c r="A12" s="386"/>
      <c r="B12" s="386"/>
      <c r="C12" s="386"/>
      <c r="D12" s="386"/>
      <c r="E12" s="386"/>
      <c r="F12" s="386"/>
      <c r="G12" s="386"/>
      <c r="H12" s="386"/>
      <c r="I12" s="386"/>
      <c r="J12" s="386"/>
      <c r="K12" s="386"/>
      <c r="L12" s="386"/>
      <c r="M12" s="386"/>
      <c r="N12" s="386"/>
      <c r="O12" s="386"/>
      <c r="P12" s="386"/>
      <c r="Q12" s="386"/>
      <c r="R12" s="386"/>
      <c r="S12" s="386"/>
      <c r="T12" s="386"/>
      <c r="U12" s="386"/>
      <c r="V12" s="386"/>
      <c r="W12" s="386"/>
      <c r="X12" s="386"/>
      <c r="Y12" s="386"/>
      <c r="Z12" s="386"/>
      <c r="AA12" s="386"/>
      <c r="AB12" s="386"/>
      <c r="AC12" s="386"/>
      <c r="AD12" s="386"/>
      <c r="AE12" s="386"/>
      <c r="AF12" s="386"/>
      <c r="AG12" s="386"/>
      <c r="AH12" s="386"/>
      <c r="AI12" s="386"/>
      <c r="AJ12" s="386"/>
      <c r="AK12" s="386"/>
      <c r="AL12" s="386"/>
      <c r="AM12" s="386"/>
      <c r="AN12" s="386"/>
      <c r="AO12" s="386"/>
      <c r="AP12" s="386"/>
      <c r="AQ12" s="386"/>
      <c r="AR12" s="386"/>
      <c r="AS12" s="386"/>
      <c r="AT12" s="386"/>
      <c r="AU12" s="386"/>
      <c r="AV12" s="386"/>
      <c r="AW12" s="386"/>
      <c r="AX12" s="386"/>
      <c r="AY12" s="386"/>
      <c r="AZ12" s="386"/>
      <c r="BA12" s="386"/>
      <c r="BB12" s="386"/>
      <c r="BC12" s="386"/>
      <c r="BD12" s="386"/>
      <c r="BE12" s="386"/>
      <c r="BF12" s="386"/>
      <c r="BG12" s="386"/>
      <c r="BH12" s="386"/>
      <c r="BI12" s="386"/>
      <c r="BJ12" s="386"/>
      <c r="BK12" s="386"/>
      <c r="BL12" s="386"/>
      <c r="BM12" s="386"/>
      <c r="BN12" s="386"/>
      <c r="BO12" s="386"/>
      <c r="BP12" s="386"/>
      <c r="BQ12" s="386"/>
      <c r="BR12" s="386"/>
      <c r="BS12" s="386"/>
      <c r="BT12" s="386"/>
      <c r="BU12" s="386"/>
      <c r="BV12" s="386"/>
      <c r="BW12" s="386"/>
      <c r="BX12" s="386"/>
      <c r="BY12" s="386"/>
      <c r="BZ12" s="386"/>
      <c r="CA12" s="386"/>
      <c r="CB12" s="386"/>
      <c r="CC12" s="386"/>
      <c r="CD12" s="386"/>
      <c r="CE12" s="386"/>
      <c r="CF12" s="386"/>
      <c r="CG12" s="386"/>
      <c r="CH12" s="386"/>
      <c r="CI12" s="386"/>
      <c r="CJ12" s="386"/>
      <c r="CK12" s="386"/>
      <c r="CL12" s="386"/>
      <c r="CM12" s="386"/>
      <c r="CN12" s="386"/>
      <c r="CO12" s="386"/>
      <c r="CP12" s="386"/>
      <c r="CQ12" s="386"/>
      <c r="CR12" s="386"/>
      <c r="CS12" s="386"/>
      <c r="CT12" s="386"/>
      <c r="CU12" s="386"/>
      <c r="CV12" s="386"/>
      <c r="CW12" s="386"/>
      <c r="CX12" s="386"/>
      <c r="CY12" s="386"/>
      <c r="CZ12" s="386"/>
      <c r="DA12" s="386"/>
      <c r="DB12" s="386"/>
      <c r="DC12" s="386"/>
      <c r="DD12" s="386"/>
      <c r="DE12" s="386"/>
      <c r="DF12" s="288"/>
      <c r="DG12" s="288"/>
      <c r="DH12" s="288"/>
      <c r="DI12" s="288"/>
      <c r="DJ12" s="288"/>
      <c r="DK12" s="288"/>
      <c r="DL12" s="288"/>
      <c r="DM12" s="288"/>
      <c r="DN12" s="288"/>
      <c r="DO12" s="288"/>
      <c r="DP12" s="288"/>
      <c r="DQ12" s="288"/>
      <c r="DR12" s="288"/>
      <c r="DS12" s="288"/>
      <c r="DT12" s="288"/>
      <c r="DU12" s="288"/>
      <c r="DV12" s="288"/>
      <c r="DW12" s="288"/>
      <c r="EM12" s="287" t="s">
        <v>586</v>
      </c>
    </row>
    <row r="13" spans="1:143" s="287" customFormat="1" x14ac:dyDescent="0.15">
      <c r="A13" s="386"/>
      <c r="B13" s="386"/>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288"/>
      <c r="DG13" s="288"/>
      <c r="DH13" s="288"/>
      <c r="DI13" s="288"/>
      <c r="DJ13" s="288"/>
      <c r="DK13" s="288"/>
      <c r="DL13" s="288"/>
      <c r="DM13" s="288"/>
      <c r="DN13" s="288"/>
      <c r="DO13" s="288"/>
      <c r="DP13" s="288"/>
      <c r="DQ13" s="288"/>
      <c r="DR13" s="288"/>
      <c r="DS13" s="288"/>
      <c r="DT13" s="288"/>
      <c r="DU13" s="288"/>
      <c r="DV13" s="288"/>
      <c r="DW13" s="288"/>
    </row>
    <row r="14" spans="1:143" s="287" customFormat="1" x14ac:dyDescent="0.15">
      <c r="A14" s="386"/>
      <c r="B14" s="386"/>
      <c r="C14" s="386"/>
      <c r="D14" s="386"/>
      <c r="E14" s="386"/>
      <c r="F14" s="386"/>
      <c r="G14" s="386"/>
      <c r="H14" s="386"/>
      <c r="I14" s="386"/>
      <c r="J14" s="386"/>
      <c r="K14" s="386"/>
      <c r="L14" s="386"/>
      <c r="M14" s="386"/>
      <c r="N14" s="386"/>
      <c r="O14" s="386"/>
      <c r="P14" s="386"/>
      <c r="Q14" s="386"/>
      <c r="R14" s="386"/>
      <c r="S14" s="386"/>
      <c r="T14" s="386"/>
      <c r="U14" s="386"/>
      <c r="V14" s="386"/>
      <c r="W14" s="386"/>
      <c r="X14" s="386"/>
      <c r="Y14" s="386"/>
      <c r="Z14" s="386"/>
      <c r="AA14" s="386"/>
      <c r="AB14" s="386"/>
      <c r="AC14" s="386"/>
      <c r="AD14" s="386"/>
      <c r="AE14" s="386"/>
      <c r="AF14" s="386"/>
      <c r="AG14" s="386"/>
      <c r="AH14" s="386"/>
      <c r="AI14" s="386"/>
      <c r="AJ14" s="386"/>
      <c r="AK14" s="386"/>
      <c r="AL14" s="386"/>
      <c r="AM14" s="386"/>
      <c r="AN14" s="386"/>
      <c r="AO14" s="386"/>
      <c r="AP14" s="386"/>
      <c r="AQ14" s="386"/>
      <c r="AR14" s="386"/>
      <c r="AS14" s="386"/>
      <c r="AT14" s="386"/>
      <c r="AU14" s="386"/>
      <c r="AV14" s="386"/>
      <c r="AW14" s="386"/>
      <c r="AX14" s="386"/>
      <c r="AY14" s="386"/>
      <c r="AZ14" s="386"/>
      <c r="BA14" s="386"/>
      <c r="BB14" s="386"/>
      <c r="BC14" s="386"/>
      <c r="BD14" s="386"/>
      <c r="BE14" s="386"/>
      <c r="BF14" s="386"/>
      <c r="BG14" s="386"/>
      <c r="BH14" s="386"/>
      <c r="BI14" s="386"/>
      <c r="BJ14" s="386"/>
      <c r="BK14" s="386"/>
      <c r="BL14" s="386"/>
      <c r="BM14" s="386"/>
      <c r="BN14" s="386"/>
      <c r="BO14" s="386"/>
      <c r="BP14" s="386"/>
      <c r="BQ14" s="386"/>
      <c r="BR14" s="386"/>
      <c r="BS14" s="386"/>
      <c r="BT14" s="386"/>
      <c r="BU14" s="386"/>
      <c r="BV14" s="386"/>
      <c r="BW14" s="386"/>
      <c r="BX14" s="386"/>
      <c r="BY14" s="386"/>
      <c r="BZ14" s="386"/>
      <c r="CA14" s="386"/>
      <c r="CB14" s="386"/>
      <c r="CC14" s="386"/>
      <c r="CD14" s="386"/>
      <c r="CE14" s="386"/>
      <c r="CF14" s="386"/>
      <c r="CG14" s="386"/>
      <c r="CH14" s="386"/>
      <c r="CI14" s="386"/>
      <c r="CJ14" s="386"/>
      <c r="CK14" s="386"/>
      <c r="CL14" s="386"/>
      <c r="CM14" s="386"/>
      <c r="CN14" s="386"/>
      <c r="CO14" s="386"/>
      <c r="CP14" s="386"/>
      <c r="CQ14" s="386"/>
      <c r="CR14" s="386"/>
      <c r="CS14" s="386"/>
      <c r="CT14" s="386"/>
      <c r="CU14" s="386"/>
      <c r="CV14" s="386"/>
      <c r="CW14" s="386"/>
      <c r="CX14" s="386"/>
      <c r="CY14" s="386"/>
      <c r="CZ14" s="386"/>
      <c r="DA14" s="386"/>
      <c r="DB14" s="386"/>
      <c r="DC14" s="386"/>
      <c r="DD14" s="386"/>
      <c r="DE14" s="386"/>
      <c r="DF14" s="288"/>
      <c r="DG14" s="288"/>
      <c r="DH14" s="288"/>
      <c r="DI14" s="288"/>
      <c r="DJ14" s="288"/>
      <c r="DK14" s="288"/>
      <c r="DL14" s="288"/>
      <c r="DM14" s="288"/>
      <c r="DN14" s="288"/>
      <c r="DO14" s="288"/>
      <c r="DP14" s="288"/>
      <c r="DQ14" s="288"/>
      <c r="DR14" s="288"/>
      <c r="DS14" s="288"/>
      <c r="DT14" s="288"/>
      <c r="DU14" s="288"/>
      <c r="DV14" s="288"/>
      <c r="DW14" s="288"/>
    </row>
    <row r="15" spans="1:143" s="287" customFormat="1" x14ac:dyDescent="0.15">
      <c r="A15" s="385"/>
      <c r="B15" s="386"/>
      <c r="C15" s="386"/>
      <c r="D15" s="386"/>
      <c r="E15" s="386"/>
      <c r="F15" s="386"/>
      <c r="G15" s="386"/>
      <c r="H15" s="386"/>
      <c r="I15" s="386"/>
      <c r="J15" s="386"/>
      <c r="K15" s="386"/>
      <c r="L15" s="386"/>
      <c r="M15" s="386"/>
      <c r="N15" s="386"/>
      <c r="O15" s="386"/>
      <c r="P15" s="386"/>
      <c r="Q15" s="386"/>
      <c r="R15" s="386"/>
      <c r="S15" s="386"/>
      <c r="T15" s="386"/>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288"/>
      <c r="DG15" s="288"/>
      <c r="DH15" s="288"/>
      <c r="DI15" s="288"/>
      <c r="DJ15" s="288"/>
      <c r="DK15" s="288"/>
      <c r="DL15" s="288"/>
      <c r="DM15" s="288"/>
      <c r="DN15" s="288"/>
      <c r="DO15" s="288"/>
      <c r="DP15" s="288"/>
      <c r="DQ15" s="288"/>
      <c r="DR15" s="288"/>
      <c r="DS15" s="288"/>
      <c r="DT15" s="288"/>
      <c r="DU15" s="288"/>
      <c r="DV15" s="288"/>
      <c r="DW15" s="288"/>
    </row>
    <row r="16" spans="1:143" s="287" customFormat="1" x14ac:dyDescent="0.15">
      <c r="A16" s="385"/>
      <c r="B16" s="386"/>
      <c r="C16" s="386"/>
      <c r="D16" s="386"/>
      <c r="E16" s="386"/>
      <c r="F16" s="386"/>
      <c r="G16" s="386"/>
      <c r="H16" s="386"/>
      <c r="I16" s="386"/>
      <c r="J16" s="386"/>
      <c r="K16" s="386"/>
      <c r="L16" s="386"/>
      <c r="M16" s="386"/>
      <c r="N16" s="386"/>
      <c r="O16" s="386"/>
      <c r="P16" s="386"/>
      <c r="Q16" s="386"/>
      <c r="R16" s="386"/>
      <c r="S16" s="386"/>
      <c r="T16" s="386"/>
      <c r="U16" s="386"/>
      <c r="V16" s="386"/>
      <c r="W16" s="386"/>
      <c r="X16" s="386"/>
      <c r="Y16" s="386"/>
      <c r="Z16" s="386"/>
      <c r="AA16" s="386"/>
      <c r="AB16" s="386"/>
      <c r="AC16" s="386"/>
      <c r="AD16" s="386"/>
      <c r="AE16" s="386"/>
      <c r="AF16" s="386"/>
      <c r="AG16" s="386"/>
      <c r="AH16" s="386"/>
      <c r="AI16" s="386"/>
      <c r="AJ16" s="386"/>
      <c r="AK16" s="386"/>
      <c r="AL16" s="386"/>
      <c r="AM16" s="386"/>
      <c r="AN16" s="386"/>
      <c r="AO16" s="386"/>
      <c r="AP16" s="386"/>
      <c r="AQ16" s="386"/>
      <c r="AR16" s="386"/>
      <c r="AS16" s="386"/>
      <c r="AT16" s="386"/>
      <c r="AU16" s="386"/>
      <c r="AV16" s="386"/>
      <c r="AW16" s="386"/>
      <c r="AX16" s="386"/>
      <c r="AY16" s="386"/>
      <c r="AZ16" s="386"/>
      <c r="BA16" s="386"/>
      <c r="BB16" s="386"/>
      <c r="BC16" s="386"/>
      <c r="BD16" s="386"/>
      <c r="BE16" s="386"/>
      <c r="BF16" s="386"/>
      <c r="BG16" s="386"/>
      <c r="BH16" s="386"/>
      <c r="BI16" s="386"/>
      <c r="BJ16" s="386"/>
      <c r="BK16" s="386"/>
      <c r="BL16" s="386"/>
      <c r="BM16" s="386"/>
      <c r="BN16" s="386"/>
      <c r="BO16" s="386"/>
      <c r="BP16" s="386"/>
      <c r="BQ16" s="386"/>
      <c r="BR16" s="386"/>
      <c r="BS16" s="386"/>
      <c r="BT16" s="386"/>
      <c r="BU16" s="386"/>
      <c r="BV16" s="386"/>
      <c r="BW16" s="386"/>
      <c r="BX16" s="386"/>
      <c r="BY16" s="386"/>
      <c r="BZ16" s="386"/>
      <c r="CA16" s="386"/>
      <c r="CB16" s="386"/>
      <c r="CC16" s="386"/>
      <c r="CD16" s="386"/>
      <c r="CE16" s="386"/>
      <c r="CF16" s="386"/>
      <c r="CG16" s="386"/>
      <c r="CH16" s="386"/>
      <c r="CI16" s="386"/>
      <c r="CJ16" s="386"/>
      <c r="CK16" s="386"/>
      <c r="CL16" s="386"/>
      <c r="CM16" s="386"/>
      <c r="CN16" s="386"/>
      <c r="CO16" s="386"/>
      <c r="CP16" s="386"/>
      <c r="CQ16" s="386"/>
      <c r="CR16" s="386"/>
      <c r="CS16" s="386"/>
      <c r="CT16" s="386"/>
      <c r="CU16" s="386"/>
      <c r="CV16" s="386"/>
      <c r="CW16" s="386"/>
      <c r="CX16" s="386"/>
      <c r="CY16" s="386"/>
      <c r="CZ16" s="386"/>
      <c r="DA16" s="386"/>
      <c r="DB16" s="386"/>
      <c r="DC16" s="386"/>
      <c r="DD16" s="386"/>
      <c r="DE16" s="386"/>
      <c r="DF16" s="288"/>
      <c r="DG16" s="288"/>
      <c r="DH16" s="288"/>
      <c r="DI16" s="288"/>
      <c r="DJ16" s="288"/>
      <c r="DK16" s="288"/>
      <c r="DL16" s="288"/>
      <c r="DM16" s="288"/>
      <c r="DN16" s="288"/>
      <c r="DO16" s="288"/>
      <c r="DP16" s="288"/>
      <c r="DQ16" s="288"/>
      <c r="DR16" s="288"/>
      <c r="DS16" s="288"/>
      <c r="DT16" s="288"/>
      <c r="DU16" s="288"/>
      <c r="DV16" s="288"/>
      <c r="DW16" s="288"/>
    </row>
    <row r="17" spans="1:351" s="287" customFormat="1" x14ac:dyDescent="0.15">
      <c r="A17" s="385"/>
      <c r="B17" s="386"/>
      <c r="C17" s="386"/>
      <c r="D17" s="386"/>
      <c r="E17" s="386"/>
      <c r="F17" s="386"/>
      <c r="G17" s="386"/>
      <c r="H17" s="386"/>
      <c r="I17" s="386"/>
      <c r="J17" s="386"/>
      <c r="K17" s="386"/>
      <c r="L17" s="386"/>
      <c r="M17" s="386"/>
      <c r="N17" s="386"/>
      <c r="O17" s="386"/>
      <c r="P17" s="386"/>
      <c r="Q17" s="386"/>
      <c r="R17" s="386"/>
      <c r="S17" s="386"/>
      <c r="T17" s="386"/>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288"/>
      <c r="DG17" s="288"/>
      <c r="DH17" s="288"/>
      <c r="DI17" s="288"/>
      <c r="DJ17" s="288"/>
      <c r="DK17" s="288"/>
      <c r="DL17" s="288"/>
      <c r="DM17" s="288"/>
      <c r="DN17" s="288"/>
      <c r="DO17" s="288"/>
      <c r="DP17" s="288"/>
      <c r="DQ17" s="288"/>
      <c r="DR17" s="288"/>
      <c r="DS17" s="288"/>
      <c r="DT17" s="288"/>
      <c r="DU17" s="288"/>
      <c r="DV17" s="288"/>
      <c r="DW17" s="288"/>
    </row>
    <row r="18" spans="1:351" s="287" customFormat="1" x14ac:dyDescent="0.15">
      <c r="A18" s="385"/>
      <c r="B18" s="386"/>
      <c r="C18" s="386"/>
      <c r="D18" s="386"/>
      <c r="E18" s="386"/>
      <c r="F18" s="386"/>
      <c r="G18" s="386"/>
      <c r="H18" s="386"/>
      <c r="I18" s="386"/>
      <c r="J18" s="386"/>
      <c r="K18" s="386"/>
      <c r="L18" s="386"/>
      <c r="M18" s="386"/>
      <c r="N18" s="386"/>
      <c r="O18" s="386"/>
      <c r="P18" s="386"/>
      <c r="Q18" s="386"/>
      <c r="R18" s="386"/>
      <c r="S18" s="386"/>
      <c r="T18" s="386"/>
      <c r="U18" s="386"/>
      <c r="V18" s="386"/>
      <c r="W18" s="386"/>
      <c r="X18" s="386"/>
      <c r="Y18" s="386"/>
      <c r="Z18" s="386"/>
      <c r="AA18" s="386"/>
      <c r="AB18" s="386"/>
      <c r="AC18" s="386"/>
      <c r="AD18" s="386"/>
      <c r="AE18" s="386"/>
      <c r="AF18" s="386"/>
      <c r="AG18" s="386"/>
      <c r="AH18" s="386"/>
      <c r="AI18" s="386"/>
      <c r="AJ18" s="386"/>
      <c r="AK18" s="386"/>
      <c r="AL18" s="386"/>
      <c r="AM18" s="386"/>
      <c r="AN18" s="386"/>
      <c r="AO18" s="386"/>
      <c r="AP18" s="386"/>
      <c r="AQ18" s="386"/>
      <c r="AR18" s="386"/>
      <c r="AS18" s="386"/>
      <c r="AT18" s="386"/>
      <c r="AU18" s="386"/>
      <c r="AV18" s="386"/>
      <c r="AW18" s="386"/>
      <c r="AX18" s="386"/>
      <c r="AY18" s="386"/>
      <c r="AZ18" s="386"/>
      <c r="BA18" s="386"/>
      <c r="BB18" s="386"/>
      <c r="BC18" s="386"/>
      <c r="BD18" s="386"/>
      <c r="BE18" s="386"/>
      <c r="BF18" s="386"/>
      <c r="BG18" s="386"/>
      <c r="BH18" s="386"/>
      <c r="BI18" s="386"/>
      <c r="BJ18" s="386"/>
      <c r="BK18" s="386"/>
      <c r="BL18" s="386"/>
      <c r="BM18" s="386"/>
      <c r="BN18" s="386"/>
      <c r="BO18" s="386"/>
      <c r="BP18" s="386"/>
      <c r="BQ18" s="386"/>
      <c r="BR18" s="386"/>
      <c r="BS18" s="386"/>
      <c r="BT18" s="386"/>
      <c r="BU18" s="386"/>
      <c r="BV18" s="386"/>
      <c r="BW18" s="386"/>
      <c r="BX18" s="386"/>
      <c r="BY18" s="386"/>
      <c r="BZ18" s="386"/>
      <c r="CA18" s="386"/>
      <c r="CB18" s="386"/>
      <c r="CC18" s="386"/>
      <c r="CD18" s="386"/>
      <c r="CE18" s="386"/>
      <c r="CF18" s="386"/>
      <c r="CG18" s="386"/>
      <c r="CH18" s="386"/>
      <c r="CI18" s="386"/>
      <c r="CJ18" s="386"/>
      <c r="CK18" s="386"/>
      <c r="CL18" s="386"/>
      <c r="CM18" s="386"/>
      <c r="CN18" s="386"/>
      <c r="CO18" s="386"/>
      <c r="CP18" s="386"/>
      <c r="CQ18" s="386"/>
      <c r="CR18" s="386"/>
      <c r="CS18" s="386"/>
      <c r="CT18" s="386"/>
      <c r="CU18" s="386"/>
      <c r="CV18" s="386"/>
      <c r="CW18" s="386"/>
      <c r="CX18" s="386"/>
      <c r="CY18" s="386"/>
      <c r="CZ18" s="386"/>
      <c r="DA18" s="386"/>
      <c r="DB18" s="386"/>
      <c r="DC18" s="386"/>
      <c r="DD18" s="386"/>
      <c r="DE18" s="386"/>
      <c r="DF18" s="288"/>
      <c r="DG18" s="288"/>
      <c r="DH18" s="288"/>
      <c r="DI18" s="288"/>
      <c r="DJ18" s="288"/>
      <c r="DK18" s="288"/>
      <c r="DL18" s="288"/>
      <c r="DM18" s="288"/>
      <c r="DN18" s="288"/>
      <c r="DO18" s="288"/>
      <c r="DP18" s="288"/>
      <c r="DQ18" s="288"/>
      <c r="DR18" s="288"/>
      <c r="DS18" s="288"/>
      <c r="DT18" s="288"/>
      <c r="DU18" s="288"/>
      <c r="DV18" s="288"/>
      <c r="DW18" s="288"/>
    </row>
    <row r="19" spans="1:351" x14ac:dyDescent="0.15">
      <c r="DD19" s="385"/>
      <c r="DE19" s="385"/>
    </row>
    <row r="20" spans="1:351" x14ac:dyDescent="0.15">
      <c r="DD20" s="385"/>
      <c r="DE20" s="385"/>
    </row>
    <row r="21" spans="1:351" ht="17.25" x14ac:dyDescent="0.15">
      <c r="B21" s="387"/>
      <c r="C21" s="388"/>
      <c r="D21" s="388"/>
      <c r="E21" s="388"/>
      <c r="F21" s="388"/>
      <c r="G21" s="388"/>
      <c r="H21" s="388"/>
      <c r="I21" s="388"/>
      <c r="J21" s="388"/>
      <c r="K21" s="388"/>
      <c r="L21" s="388"/>
      <c r="M21" s="388"/>
      <c r="N21" s="389"/>
      <c r="O21" s="388"/>
      <c r="P21" s="388"/>
      <c r="Q21" s="388"/>
      <c r="R21" s="388"/>
      <c r="S21" s="388"/>
      <c r="T21" s="388"/>
      <c r="U21" s="388"/>
      <c r="V21" s="388"/>
      <c r="W21" s="388"/>
      <c r="X21" s="388"/>
      <c r="Y21" s="388"/>
      <c r="Z21" s="388"/>
      <c r="AA21" s="388"/>
      <c r="AB21" s="388"/>
      <c r="AC21" s="388"/>
      <c r="AD21" s="388"/>
      <c r="AE21" s="388"/>
      <c r="AF21" s="388"/>
      <c r="AG21" s="388"/>
      <c r="AH21" s="388"/>
      <c r="AI21" s="388"/>
      <c r="AJ21" s="388"/>
      <c r="AK21" s="388"/>
      <c r="AL21" s="388"/>
      <c r="AM21" s="388"/>
      <c r="AN21" s="388"/>
      <c r="AO21" s="388"/>
      <c r="AP21" s="388"/>
      <c r="AQ21" s="388"/>
      <c r="AR21" s="388"/>
      <c r="AS21" s="388"/>
      <c r="AT21" s="389"/>
      <c r="AU21" s="388"/>
      <c r="AV21" s="388"/>
      <c r="AW21" s="388"/>
      <c r="AX21" s="388"/>
      <c r="AY21" s="388"/>
      <c r="AZ21" s="388"/>
      <c r="BA21" s="388"/>
      <c r="BB21" s="388"/>
      <c r="BC21" s="388"/>
      <c r="BD21" s="388"/>
      <c r="BE21" s="388"/>
      <c r="BF21" s="389"/>
      <c r="BG21" s="388"/>
      <c r="BH21" s="388"/>
      <c r="BI21" s="388"/>
      <c r="BJ21" s="388"/>
      <c r="BK21" s="388"/>
      <c r="BL21" s="388"/>
      <c r="BM21" s="388"/>
      <c r="BN21" s="388"/>
      <c r="BO21" s="388"/>
      <c r="BP21" s="388"/>
      <c r="BQ21" s="388"/>
      <c r="BR21" s="389"/>
      <c r="BS21" s="388"/>
      <c r="BT21" s="388"/>
      <c r="BU21" s="388"/>
      <c r="BV21" s="388"/>
      <c r="BW21" s="388"/>
      <c r="BX21" s="388"/>
      <c r="BY21" s="388"/>
      <c r="BZ21" s="388"/>
      <c r="CA21" s="388"/>
      <c r="CB21" s="388"/>
      <c r="CC21" s="388"/>
      <c r="CD21" s="389"/>
      <c r="CE21" s="388"/>
      <c r="CF21" s="388"/>
      <c r="CG21" s="388"/>
      <c r="CH21" s="388"/>
      <c r="CI21" s="388"/>
      <c r="CJ21" s="388"/>
      <c r="CK21" s="388"/>
      <c r="CL21" s="388"/>
      <c r="CM21" s="388"/>
      <c r="CN21" s="388"/>
      <c r="CO21" s="388"/>
      <c r="CP21" s="389"/>
      <c r="CQ21" s="388"/>
      <c r="CR21" s="388"/>
      <c r="CS21" s="388"/>
      <c r="CT21" s="388"/>
      <c r="CU21" s="388"/>
      <c r="CV21" s="388"/>
      <c r="CW21" s="388"/>
      <c r="CX21" s="388"/>
      <c r="CY21" s="388"/>
      <c r="CZ21" s="388"/>
      <c r="DA21" s="388"/>
      <c r="DB21" s="389"/>
      <c r="DC21" s="388"/>
      <c r="DD21" s="390"/>
      <c r="DE21" s="385"/>
      <c r="MM21" s="391"/>
    </row>
    <row r="22" spans="1:351" ht="17.25" x14ac:dyDescent="0.15">
      <c r="B22" s="392"/>
      <c r="MM22" s="391"/>
    </row>
    <row r="23" spans="1:351" x14ac:dyDescent="0.15">
      <c r="B23" s="392"/>
    </row>
    <row r="24" spans="1:351" x14ac:dyDescent="0.15">
      <c r="B24" s="392"/>
    </row>
    <row r="25" spans="1:351" x14ac:dyDescent="0.15">
      <c r="B25" s="392"/>
    </row>
    <row r="26" spans="1:351" x14ac:dyDescent="0.15">
      <c r="B26" s="392"/>
    </row>
    <row r="27" spans="1:351" x14ac:dyDescent="0.15">
      <c r="B27" s="392"/>
    </row>
    <row r="28" spans="1:351" x14ac:dyDescent="0.15">
      <c r="B28" s="392"/>
    </row>
    <row r="29" spans="1:351" x14ac:dyDescent="0.15">
      <c r="B29" s="392"/>
    </row>
    <row r="30" spans="1:351" x14ac:dyDescent="0.15">
      <c r="B30" s="392"/>
    </row>
    <row r="31" spans="1:351" x14ac:dyDescent="0.15">
      <c r="B31" s="392"/>
    </row>
    <row r="32" spans="1:351" x14ac:dyDescent="0.15">
      <c r="B32" s="392"/>
    </row>
    <row r="33" spans="2:109" x14ac:dyDescent="0.15">
      <c r="B33" s="392"/>
    </row>
    <row r="34" spans="2:109" x14ac:dyDescent="0.15">
      <c r="B34" s="392"/>
    </row>
    <row r="35" spans="2:109" x14ac:dyDescent="0.15">
      <c r="B35" s="392"/>
    </row>
    <row r="36" spans="2:109" x14ac:dyDescent="0.15">
      <c r="B36" s="392"/>
    </row>
    <row r="37" spans="2:109" x14ac:dyDescent="0.15">
      <c r="B37" s="392"/>
    </row>
    <row r="38" spans="2:109" x14ac:dyDescent="0.15">
      <c r="B38" s="392"/>
    </row>
    <row r="39" spans="2:109" x14ac:dyDescent="0.15">
      <c r="B39" s="394"/>
      <c r="C39" s="395"/>
      <c r="D39" s="395"/>
      <c r="E39" s="395"/>
      <c r="F39" s="395"/>
      <c r="G39" s="395"/>
      <c r="H39" s="395"/>
      <c r="I39" s="395"/>
      <c r="J39" s="395"/>
      <c r="K39" s="395"/>
      <c r="L39" s="395"/>
      <c r="M39" s="395"/>
      <c r="N39" s="395"/>
      <c r="O39" s="395"/>
      <c r="P39" s="395"/>
      <c r="Q39" s="395"/>
      <c r="R39" s="395"/>
      <c r="S39" s="395"/>
      <c r="T39" s="395"/>
      <c r="U39" s="395"/>
      <c r="V39" s="395"/>
      <c r="W39" s="395"/>
      <c r="X39" s="395"/>
      <c r="Y39" s="395"/>
      <c r="Z39" s="395"/>
      <c r="AA39" s="395"/>
      <c r="AB39" s="395"/>
      <c r="AC39" s="395"/>
      <c r="AD39" s="395"/>
      <c r="AE39" s="395"/>
      <c r="AF39" s="395"/>
      <c r="AG39" s="395"/>
      <c r="AH39" s="395"/>
      <c r="AI39" s="395"/>
      <c r="AJ39" s="395"/>
      <c r="AK39" s="395"/>
      <c r="AL39" s="395"/>
      <c r="AM39" s="395"/>
      <c r="AN39" s="395"/>
      <c r="AO39" s="395"/>
      <c r="AP39" s="395"/>
      <c r="AQ39" s="395"/>
      <c r="AR39" s="395"/>
      <c r="AS39" s="395"/>
      <c r="AT39" s="395"/>
      <c r="AU39" s="395"/>
      <c r="AV39" s="395"/>
      <c r="AW39" s="395"/>
      <c r="AX39" s="395"/>
      <c r="AY39" s="395"/>
      <c r="AZ39" s="395"/>
      <c r="BA39" s="395"/>
      <c r="BB39" s="395"/>
      <c r="BC39" s="395"/>
      <c r="BD39" s="395"/>
      <c r="BE39" s="395"/>
      <c r="BF39" s="395"/>
      <c r="BG39" s="395"/>
      <c r="BH39" s="395"/>
      <c r="BI39" s="395"/>
      <c r="BJ39" s="395"/>
      <c r="BK39" s="395"/>
      <c r="BL39" s="395"/>
      <c r="BM39" s="395"/>
      <c r="BN39" s="395"/>
      <c r="BO39" s="395"/>
      <c r="BP39" s="395"/>
      <c r="BQ39" s="395"/>
      <c r="BR39" s="395"/>
      <c r="BS39" s="395"/>
      <c r="BT39" s="395"/>
      <c r="BU39" s="395"/>
      <c r="BV39" s="395"/>
      <c r="BW39" s="395"/>
      <c r="BX39" s="395"/>
      <c r="BY39" s="395"/>
      <c r="BZ39" s="395"/>
      <c r="CA39" s="395"/>
      <c r="CB39" s="395"/>
      <c r="CC39" s="395"/>
      <c r="CD39" s="395"/>
      <c r="CE39" s="395"/>
      <c r="CF39" s="395"/>
      <c r="CG39" s="395"/>
      <c r="CH39" s="395"/>
      <c r="CI39" s="395"/>
      <c r="CJ39" s="395"/>
      <c r="CK39" s="395"/>
      <c r="CL39" s="395"/>
      <c r="CM39" s="395"/>
      <c r="CN39" s="395"/>
      <c r="CO39" s="395"/>
      <c r="CP39" s="395"/>
      <c r="CQ39" s="395"/>
      <c r="CR39" s="395"/>
      <c r="CS39" s="395"/>
      <c r="CT39" s="395"/>
      <c r="CU39" s="395"/>
      <c r="CV39" s="395"/>
      <c r="CW39" s="395"/>
      <c r="CX39" s="395"/>
      <c r="CY39" s="395"/>
      <c r="CZ39" s="395"/>
      <c r="DA39" s="395"/>
      <c r="DB39" s="395"/>
      <c r="DC39" s="395"/>
      <c r="DD39" s="396"/>
    </row>
    <row r="40" spans="2:109" x14ac:dyDescent="0.15">
      <c r="B40" s="397"/>
      <c r="DD40" s="397"/>
      <c r="DE40" s="385"/>
    </row>
    <row r="41" spans="2:109" ht="17.25" x14ac:dyDescent="0.15">
      <c r="B41" s="398" t="s">
        <v>587</v>
      </c>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388"/>
      <c r="AB41" s="388"/>
      <c r="AC41" s="388"/>
      <c r="AD41" s="388"/>
      <c r="AE41" s="388"/>
      <c r="AF41" s="388"/>
      <c r="AG41" s="388"/>
      <c r="AH41" s="388"/>
      <c r="AI41" s="388"/>
      <c r="AJ41" s="388"/>
      <c r="AK41" s="388"/>
      <c r="AL41" s="388"/>
      <c r="AM41" s="388"/>
      <c r="AN41" s="388"/>
      <c r="AO41" s="388"/>
      <c r="AP41" s="388"/>
      <c r="AQ41" s="388"/>
      <c r="AR41" s="388"/>
      <c r="AS41" s="388"/>
      <c r="AT41" s="388"/>
      <c r="AU41" s="388"/>
      <c r="AV41" s="388"/>
      <c r="AW41" s="388"/>
      <c r="AX41" s="388"/>
      <c r="AY41" s="388"/>
      <c r="AZ41" s="388"/>
      <c r="BA41" s="388"/>
      <c r="BB41" s="388"/>
      <c r="BC41" s="388"/>
      <c r="BD41" s="388"/>
      <c r="BE41" s="388"/>
      <c r="BF41" s="388"/>
      <c r="BG41" s="388"/>
      <c r="BH41" s="388"/>
      <c r="BI41" s="388"/>
      <c r="BJ41" s="388"/>
      <c r="BK41" s="388"/>
      <c r="BL41" s="388"/>
      <c r="BM41" s="388"/>
      <c r="BN41" s="388"/>
      <c r="BO41" s="388"/>
      <c r="BP41" s="388"/>
      <c r="BQ41" s="388"/>
      <c r="BR41" s="388"/>
      <c r="BS41" s="388"/>
      <c r="BT41" s="388"/>
      <c r="BU41" s="388"/>
      <c r="BV41" s="388"/>
      <c r="BW41" s="388"/>
      <c r="BX41" s="388"/>
      <c r="BY41" s="388"/>
      <c r="BZ41" s="388"/>
      <c r="CA41" s="388"/>
      <c r="CB41" s="388"/>
      <c r="CC41" s="388"/>
      <c r="CD41" s="388"/>
      <c r="CE41" s="388"/>
      <c r="CF41" s="388"/>
      <c r="CG41" s="388"/>
      <c r="CH41" s="388"/>
      <c r="CI41" s="388"/>
      <c r="CJ41" s="388"/>
      <c r="CK41" s="388"/>
      <c r="CL41" s="388"/>
      <c r="CM41" s="388"/>
      <c r="CN41" s="388"/>
      <c r="CO41" s="388"/>
      <c r="CP41" s="388"/>
      <c r="CQ41" s="388"/>
      <c r="CR41" s="388"/>
      <c r="CS41" s="388"/>
      <c r="CT41" s="388"/>
      <c r="CU41" s="388"/>
      <c r="CV41" s="388"/>
      <c r="CW41" s="388"/>
      <c r="CX41" s="388"/>
      <c r="CY41" s="388"/>
      <c r="CZ41" s="388"/>
      <c r="DA41" s="388"/>
      <c r="DB41" s="388"/>
      <c r="DC41" s="388"/>
      <c r="DD41" s="390"/>
    </row>
    <row r="42" spans="2:109" x14ac:dyDescent="0.15">
      <c r="B42" s="392"/>
      <c r="G42" s="399"/>
      <c r="I42" s="400"/>
      <c r="J42" s="400"/>
      <c r="K42" s="400"/>
      <c r="AM42" s="399"/>
      <c r="AN42" s="399" t="s">
        <v>588</v>
      </c>
      <c r="AP42" s="400"/>
      <c r="AQ42" s="400"/>
      <c r="AR42" s="400"/>
      <c r="AY42" s="399"/>
      <c r="BA42" s="400"/>
      <c r="BB42" s="400"/>
      <c r="BC42" s="400"/>
      <c r="BK42" s="399"/>
      <c r="BM42" s="400"/>
      <c r="BN42" s="400"/>
      <c r="BO42" s="400"/>
      <c r="BW42" s="399"/>
      <c r="BY42" s="400"/>
      <c r="BZ42" s="400"/>
      <c r="CA42" s="400"/>
      <c r="CI42" s="399"/>
      <c r="CK42" s="400"/>
      <c r="CL42" s="400"/>
      <c r="CM42" s="400"/>
      <c r="CU42" s="399"/>
      <c r="CW42" s="400"/>
      <c r="CX42" s="400"/>
      <c r="CY42" s="400"/>
    </row>
    <row r="43" spans="2:109" ht="13.5" customHeight="1" x14ac:dyDescent="0.15">
      <c r="B43" s="392"/>
      <c r="AN43" s="1316" t="s">
        <v>589</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2"/>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2"/>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2"/>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2"/>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2"/>
      <c r="H48" s="401"/>
      <c r="I48" s="401"/>
      <c r="J48" s="401"/>
      <c r="AN48" s="401"/>
      <c r="AO48" s="401"/>
      <c r="AP48" s="401"/>
      <c r="AZ48" s="401"/>
      <c r="BA48" s="401"/>
      <c r="BB48" s="401"/>
      <c r="BL48" s="401"/>
      <c r="BM48" s="401"/>
      <c r="BN48" s="401"/>
      <c r="BX48" s="401"/>
      <c r="BY48" s="401"/>
      <c r="BZ48" s="401"/>
      <c r="CJ48" s="401"/>
      <c r="CK48" s="401"/>
      <c r="CL48" s="401"/>
      <c r="CV48" s="401"/>
      <c r="CW48" s="401"/>
      <c r="CX48" s="401"/>
    </row>
    <row r="49" spans="1:109" x14ac:dyDescent="0.15">
      <c r="B49" s="392"/>
      <c r="AN49" s="385" t="s">
        <v>590</v>
      </c>
    </row>
    <row r="50" spans="1:109" x14ac:dyDescent="0.15">
      <c r="B50" s="392"/>
      <c r="G50" s="1309"/>
      <c r="H50" s="1309"/>
      <c r="I50" s="1309"/>
      <c r="J50" s="1309"/>
      <c r="K50" s="402"/>
      <c r="L50" s="402"/>
      <c r="M50" s="403"/>
      <c r="N50" s="403"/>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08" t="s">
        <v>546</v>
      </c>
      <c r="BQ50" s="1308"/>
      <c r="BR50" s="1308"/>
      <c r="BS50" s="1308"/>
      <c r="BT50" s="1308"/>
      <c r="BU50" s="1308"/>
      <c r="BV50" s="1308"/>
      <c r="BW50" s="1308"/>
      <c r="BX50" s="1308" t="s">
        <v>547</v>
      </c>
      <c r="BY50" s="1308"/>
      <c r="BZ50" s="1308"/>
      <c r="CA50" s="1308"/>
      <c r="CB50" s="1308"/>
      <c r="CC50" s="1308"/>
      <c r="CD50" s="1308"/>
      <c r="CE50" s="1308"/>
      <c r="CF50" s="1308" t="s">
        <v>548</v>
      </c>
      <c r="CG50" s="1308"/>
      <c r="CH50" s="1308"/>
      <c r="CI50" s="1308"/>
      <c r="CJ50" s="1308"/>
      <c r="CK50" s="1308"/>
      <c r="CL50" s="1308"/>
      <c r="CM50" s="1308"/>
      <c r="CN50" s="1308" t="s">
        <v>549</v>
      </c>
      <c r="CO50" s="1308"/>
      <c r="CP50" s="1308"/>
      <c r="CQ50" s="1308"/>
      <c r="CR50" s="1308"/>
      <c r="CS50" s="1308"/>
      <c r="CT50" s="1308"/>
      <c r="CU50" s="1308"/>
      <c r="CV50" s="1308" t="s">
        <v>550</v>
      </c>
      <c r="CW50" s="1308"/>
      <c r="CX50" s="1308"/>
      <c r="CY50" s="1308"/>
      <c r="CZ50" s="1308"/>
      <c r="DA50" s="1308"/>
      <c r="DB50" s="1308"/>
      <c r="DC50" s="1308"/>
    </row>
    <row r="51" spans="1:109" ht="13.5" customHeight="1" x14ac:dyDescent="0.15">
      <c r="B51" s="392"/>
      <c r="G51" s="1311"/>
      <c r="H51" s="1311"/>
      <c r="I51" s="1325"/>
      <c r="J51" s="1325"/>
      <c r="K51" s="1310"/>
      <c r="L51" s="1310"/>
      <c r="M51" s="1310"/>
      <c r="N51" s="1310"/>
      <c r="AM51" s="401"/>
      <c r="AN51" s="1306" t="s">
        <v>591</v>
      </c>
      <c r="AO51" s="1306"/>
      <c r="AP51" s="1306"/>
      <c r="AQ51" s="1306"/>
      <c r="AR51" s="1306"/>
      <c r="AS51" s="1306"/>
      <c r="AT51" s="1306"/>
      <c r="AU51" s="1306"/>
      <c r="AV51" s="1306"/>
      <c r="AW51" s="1306"/>
      <c r="AX51" s="1306"/>
      <c r="AY51" s="1306"/>
      <c r="AZ51" s="1306"/>
      <c r="BA51" s="1306"/>
      <c r="BB51" s="1306" t="s">
        <v>592</v>
      </c>
      <c r="BC51" s="1306"/>
      <c r="BD51" s="1306"/>
      <c r="BE51" s="1306"/>
      <c r="BF51" s="1306"/>
      <c r="BG51" s="1306"/>
      <c r="BH51" s="1306"/>
      <c r="BI51" s="1306"/>
      <c r="BJ51" s="1306"/>
      <c r="BK51" s="1306"/>
      <c r="BL51" s="1306"/>
      <c r="BM51" s="1306"/>
      <c r="BN51" s="1306"/>
      <c r="BO51" s="1306"/>
      <c r="BP51" s="1315"/>
      <c r="BQ51" s="1303"/>
      <c r="BR51" s="1303"/>
      <c r="BS51" s="1303"/>
      <c r="BT51" s="1303"/>
      <c r="BU51" s="1303"/>
      <c r="BV51" s="1303"/>
      <c r="BW51" s="1303"/>
      <c r="BX51" s="1303">
        <v>24.2</v>
      </c>
      <c r="BY51" s="1303"/>
      <c r="BZ51" s="1303"/>
      <c r="CA51" s="1303"/>
      <c r="CB51" s="1303"/>
      <c r="CC51" s="1303"/>
      <c r="CD51" s="1303"/>
      <c r="CE51" s="1303"/>
      <c r="CF51" s="1303"/>
      <c r="CG51" s="1303"/>
      <c r="CH51" s="1303"/>
      <c r="CI51" s="1303"/>
      <c r="CJ51" s="1303"/>
      <c r="CK51" s="1303"/>
      <c r="CL51" s="1303"/>
      <c r="CM51" s="1303"/>
      <c r="CN51" s="1303">
        <v>31.3</v>
      </c>
      <c r="CO51" s="1303"/>
      <c r="CP51" s="1303"/>
      <c r="CQ51" s="1303"/>
      <c r="CR51" s="1303"/>
      <c r="CS51" s="1303"/>
      <c r="CT51" s="1303"/>
      <c r="CU51" s="1303"/>
      <c r="CV51" s="1303"/>
      <c r="CW51" s="1303"/>
      <c r="CX51" s="1303"/>
      <c r="CY51" s="1303"/>
      <c r="CZ51" s="1303"/>
      <c r="DA51" s="1303"/>
      <c r="DB51" s="1303"/>
      <c r="DC51" s="1303"/>
    </row>
    <row r="52" spans="1:109" x14ac:dyDescent="0.15">
      <c r="B52" s="392"/>
      <c r="G52" s="1311"/>
      <c r="H52" s="1311"/>
      <c r="I52" s="1325"/>
      <c r="J52" s="1325"/>
      <c r="K52" s="1310"/>
      <c r="L52" s="1310"/>
      <c r="M52" s="1310"/>
      <c r="N52" s="1310"/>
      <c r="AM52" s="401"/>
      <c r="AN52" s="1306"/>
      <c r="AO52" s="1306"/>
      <c r="AP52" s="1306"/>
      <c r="AQ52" s="1306"/>
      <c r="AR52" s="1306"/>
      <c r="AS52" s="1306"/>
      <c r="AT52" s="1306"/>
      <c r="AU52" s="1306"/>
      <c r="AV52" s="1306"/>
      <c r="AW52" s="1306"/>
      <c r="AX52" s="1306"/>
      <c r="AY52" s="1306"/>
      <c r="AZ52" s="1306"/>
      <c r="BA52" s="1306"/>
      <c r="BB52" s="1306"/>
      <c r="BC52" s="1306"/>
      <c r="BD52" s="1306"/>
      <c r="BE52" s="1306"/>
      <c r="BF52" s="1306"/>
      <c r="BG52" s="1306"/>
      <c r="BH52" s="1306"/>
      <c r="BI52" s="1306"/>
      <c r="BJ52" s="1306"/>
      <c r="BK52" s="1306"/>
      <c r="BL52" s="1306"/>
      <c r="BM52" s="1306"/>
      <c r="BN52" s="1306"/>
      <c r="BO52" s="1306"/>
      <c r="BP52" s="1303"/>
      <c r="BQ52" s="1303"/>
      <c r="BR52" s="1303"/>
      <c r="BS52" s="1303"/>
      <c r="BT52" s="1303"/>
      <c r="BU52" s="1303"/>
      <c r="BV52" s="1303"/>
      <c r="BW52" s="1303"/>
      <c r="BX52" s="1303"/>
      <c r="BY52" s="1303"/>
      <c r="BZ52" s="1303"/>
      <c r="CA52" s="1303"/>
      <c r="CB52" s="1303"/>
      <c r="CC52" s="1303"/>
      <c r="CD52" s="1303"/>
      <c r="CE52" s="1303"/>
      <c r="CF52" s="1303"/>
      <c r="CG52" s="1303"/>
      <c r="CH52" s="1303"/>
      <c r="CI52" s="1303"/>
      <c r="CJ52" s="1303"/>
      <c r="CK52" s="1303"/>
      <c r="CL52" s="1303"/>
      <c r="CM52" s="1303"/>
      <c r="CN52" s="1303"/>
      <c r="CO52" s="1303"/>
      <c r="CP52" s="1303"/>
      <c r="CQ52" s="1303"/>
      <c r="CR52" s="1303"/>
      <c r="CS52" s="1303"/>
      <c r="CT52" s="1303"/>
      <c r="CU52" s="1303"/>
      <c r="CV52" s="1303"/>
      <c r="CW52" s="1303"/>
      <c r="CX52" s="1303"/>
      <c r="CY52" s="1303"/>
      <c r="CZ52" s="1303"/>
      <c r="DA52" s="1303"/>
      <c r="DB52" s="1303"/>
      <c r="DC52" s="1303"/>
    </row>
    <row r="53" spans="1:109" x14ac:dyDescent="0.15">
      <c r="A53" s="400"/>
      <c r="B53" s="392"/>
      <c r="G53" s="1311"/>
      <c r="H53" s="1311"/>
      <c r="I53" s="1309"/>
      <c r="J53" s="1309"/>
      <c r="K53" s="1310"/>
      <c r="L53" s="1310"/>
      <c r="M53" s="1310"/>
      <c r="N53" s="1310"/>
      <c r="AM53" s="401"/>
      <c r="AN53" s="1306"/>
      <c r="AO53" s="1306"/>
      <c r="AP53" s="1306"/>
      <c r="AQ53" s="1306"/>
      <c r="AR53" s="1306"/>
      <c r="AS53" s="1306"/>
      <c r="AT53" s="1306"/>
      <c r="AU53" s="1306"/>
      <c r="AV53" s="1306"/>
      <c r="AW53" s="1306"/>
      <c r="AX53" s="1306"/>
      <c r="AY53" s="1306"/>
      <c r="AZ53" s="1306"/>
      <c r="BA53" s="1306"/>
      <c r="BB53" s="1306" t="s">
        <v>593</v>
      </c>
      <c r="BC53" s="1306"/>
      <c r="BD53" s="1306"/>
      <c r="BE53" s="1306"/>
      <c r="BF53" s="1306"/>
      <c r="BG53" s="1306"/>
      <c r="BH53" s="1306"/>
      <c r="BI53" s="1306"/>
      <c r="BJ53" s="1306"/>
      <c r="BK53" s="1306"/>
      <c r="BL53" s="1306"/>
      <c r="BM53" s="1306"/>
      <c r="BN53" s="1306"/>
      <c r="BO53" s="1306"/>
      <c r="BP53" s="1315"/>
      <c r="BQ53" s="1303"/>
      <c r="BR53" s="1303"/>
      <c r="BS53" s="1303"/>
      <c r="BT53" s="1303"/>
      <c r="BU53" s="1303"/>
      <c r="BV53" s="1303"/>
      <c r="BW53" s="1303"/>
      <c r="BX53" s="1303">
        <v>47</v>
      </c>
      <c r="BY53" s="1303"/>
      <c r="BZ53" s="1303"/>
      <c r="CA53" s="1303"/>
      <c r="CB53" s="1303"/>
      <c r="CC53" s="1303"/>
      <c r="CD53" s="1303"/>
      <c r="CE53" s="1303"/>
      <c r="CF53" s="1303">
        <v>50.1</v>
      </c>
      <c r="CG53" s="1303"/>
      <c r="CH53" s="1303"/>
      <c r="CI53" s="1303"/>
      <c r="CJ53" s="1303"/>
      <c r="CK53" s="1303"/>
      <c r="CL53" s="1303"/>
      <c r="CM53" s="1303"/>
      <c r="CN53" s="1303">
        <v>50.8</v>
      </c>
      <c r="CO53" s="1303"/>
      <c r="CP53" s="1303"/>
      <c r="CQ53" s="1303"/>
      <c r="CR53" s="1303"/>
      <c r="CS53" s="1303"/>
      <c r="CT53" s="1303"/>
      <c r="CU53" s="1303"/>
      <c r="CV53" s="1303">
        <v>51.7</v>
      </c>
      <c r="CW53" s="1303"/>
      <c r="CX53" s="1303"/>
      <c r="CY53" s="1303"/>
      <c r="CZ53" s="1303"/>
      <c r="DA53" s="1303"/>
      <c r="DB53" s="1303"/>
      <c r="DC53" s="1303"/>
    </row>
    <row r="54" spans="1:109" x14ac:dyDescent="0.15">
      <c r="A54" s="400"/>
      <c r="B54" s="392"/>
      <c r="G54" s="1311"/>
      <c r="H54" s="1311"/>
      <c r="I54" s="1309"/>
      <c r="J54" s="1309"/>
      <c r="K54" s="1310"/>
      <c r="L54" s="1310"/>
      <c r="M54" s="1310"/>
      <c r="N54" s="1310"/>
      <c r="AM54" s="401"/>
      <c r="AN54" s="1306"/>
      <c r="AO54" s="1306"/>
      <c r="AP54" s="1306"/>
      <c r="AQ54" s="1306"/>
      <c r="AR54" s="1306"/>
      <c r="AS54" s="1306"/>
      <c r="AT54" s="1306"/>
      <c r="AU54" s="1306"/>
      <c r="AV54" s="1306"/>
      <c r="AW54" s="1306"/>
      <c r="AX54" s="1306"/>
      <c r="AY54" s="1306"/>
      <c r="AZ54" s="1306"/>
      <c r="BA54" s="1306"/>
      <c r="BB54" s="1306"/>
      <c r="BC54" s="1306"/>
      <c r="BD54" s="1306"/>
      <c r="BE54" s="1306"/>
      <c r="BF54" s="1306"/>
      <c r="BG54" s="1306"/>
      <c r="BH54" s="1306"/>
      <c r="BI54" s="1306"/>
      <c r="BJ54" s="1306"/>
      <c r="BK54" s="1306"/>
      <c r="BL54" s="1306"/>
      <c r="BM54" s="1306"/>
      <c r="BN54" s="1306"/>
      <c r="BO54" s="1306"/>
      <c r="BP54" s="1303"/>
      <c r="BQ54" s="1303"/>
      <c r="BR54" s="1303"/>
      <c r="BS54" s="1303"/>
      <c r="BT54" s="1303"/>
      <c r="BU54" s="1303"/>
      <c r="BV54" s="1303"/>
      <c r="BW54" s="1303"/>
      <c r="BX54" s="1303"/>
      <c r="BY54" s="1303"/>
      <c r="BZ54" s="1303"/>
      <c r="CA54" s="1303"/>
      <c r="CB54" s="1303"/>
      <c r="CC54" s="1303"/>
      <c r="CD54" s="1303"/>
      <c r="CE54" s="1303"/>
      <c r="CF54" s="1303"/>
      <c r="CG54" s="1303"/>
      <c r="CH54" s="1303"/>
      <c r="CI54" s="1303"/>
      <c r="CJ54" s="1303"/>
      <c r="CK54" s="1303"/>
      <c r="CL54" s="1303"/>
      <c r="CM54" s="1303"/>
      <c r="CN54" s="1303"/>
      <c r="CO54" s="1303"/>
      <c r="CP54" s="1303"/>
      <c r="CQ54" s="1303"/>
      <c r="CR54" s="1303"/>
      <c r="CS54" s="1303"/>
      <c r="CT54" s="1303"/>
      <c r="CU54" s="1303"/>
      <c r="CV54" s="1303"/>
      <c r="CW54" s="1303"/>
      <c r="CX54" s="1303"/>
      <c r="CY54" s="1303"/>
      <c r="CZ54" s="1303"/>
      <c r="DA54" s="1303"/>
      <c r="DB54" s="1303"/>
      <c r="DC54" s="1303"/>
    </row>
    <row r="55" spans="1:109" x14ac:dyDescent="0.15">
      <c r="A55" s="400"/>
      <c r="B55" s="392"/>
      <c r="G55" s="1309"/>
      <c r="H55" s="1309"/>
      <c r="I55" s="1309"/>
      <c r="J55" s="1309"/>
      <c r="K55" s="1310"/>
      <c r="L55" s="1310"/>
      <c r="M55" s="1310"/>
      <c r="N55" s="1310"/>
      <c r="AN55" s="1308" t="s">
        <v>594</v>
      </c>
      <c r="AO55" s="1308"/>
      <c r="AP55" s="1308"/>
      <c r="AQ55" s="1308"/>
      <c r="AR55" s="1308"/>
      <c r="AS55" s="1308"/>
      <c r="AT55" s="1308"/>
      <c r="AU55" s="1308"/>
      <c r="AV55" s="1308"/>
      <c r="AW55" s="1308"/>
      <c r="AX55" s="1308"/>
      <c r="AY55" s="1308"/>
      <c r="AZ55" s="1308"/>
      <c r="BA55" s="1308"/>
      <c r="BB55" s="1306" t="s">
        <v>592</v>
      </c>
      <c r="BC55" s="1306"/>
      <c r="BD55" s="1306"/>
      <c r="BE55" s="1306"/>
      <c r="BF55" s="1306"/>
      <c r="BG55" s="1306"/>
      <c r="BH55" s="1306"/>
      <c r="BI55" s="1306"/>
      <c r="BJ55" s="1306"/>
      <c r="BK55" s="1306"/>
      <c r="BL55" s="1306"/>
      <c r="BM55" s="1306"/>
      <c r="BN55" s="1306"/>
      <c r="BO55" s="1306"/>
      <c r="BP55" s="1315"/>
      <c r="BQ55" s="1303"/>
      <c r="BR55" s="1303"/>
      <c r="BS55" s="1303"/>
      <c r="BT55" s="1303"/>
      <c r="BU55" s="1303"/>
      <c r="BV55" s="1303"/>
      <c r="BW55" s="1303"/>
      <c r="BX55" s="1303">
        <v>36.5</v>
      </c>
      <c r="BY55" s="1303"/>
      <c r="BZ55" s="1303"/>
      <c r="CA55" s="1303"/>
      <c r="CB55" s="1303"/>
      <c r="CC55" s="1303"/>
      <c r="CD55" s="1303"/>
      <c r="CE55" s="1303"/>
      <c r="CF55" s="1303">
        <v>32.9</v>
      </c>
      <c r="CG55" s="1303"/>
      <c r="CH55" s="1303"/>
      <c r="CI55" s="1303"/>
      <c r="CJ55" s="1303"/>
      <c r="CK55" s="1303"/>
      <c r="CL55" s="1303"/>
      <c r="CM55" s="1303"/>
      <c r="CN55" s="1303">
        <v>28.5</v>
      </c>
      <c r="CO55" s="1303"/>
      <c r="CP55" s="1303"/>
      <c r="CQ55" s="1303"/>
      <c r="CR55" s="1303"/>
      <c r="CS55" s="1303"/>
      <c r="CT55" s="1303"/>
      <c r="CU55" s="1303"/>
      <c r="CV55" s="1303">
        <v>20.5</v>
      </c>
      <c r="CW55" s="1303"/>
      <c r="CX55" s="1303"/>
      <c r="CY55" s="1303"/>
      <c r="CZ55" s="1303"/>
      <c r="DA55" s="1303"/>
      <c r="DB55" s="1303"/>
      <c r="DC55" s="1303"/>
    </row>
    <row r="56" spans="1:109" x14ac:dyDescent="0.15">
      <c r="A56" s="400"/>
      <c r="B56" s="392"/>
      <c r="G56" s="1309"/>
      <c r="H56" s="1309"/>
      <c r="I56" s="1309"/>
      <c r="J56" s="1309"/>
      <c r="K56" s="1310"/>
      <c r="L56" s="1310"/>
      <c r="M56" s="1310"/>
      <c r="N56" s="1310"/>
      <c r="AN56" s="1308"/>
      <c r="AO56" s="1308"/>
      <c r="AP56" s="1308"/>
      <c r="AQ56" s="1308"/>
      <c r="AR56" s="1308"/>
      <c r="AS56" s="1308"/>
      <c r="AT56" s="1308"/>
      <c r="AU56" s="1308"/>
      <c r="AV56" s="1308"/>
      <c r="AW56" s="1308"/>
      <c r="AX56" s="1308"/>
      <c r="AY56" s="1308"/>
      <c r="AZ56" s="1308"/>
      <c r="BA56" s="1308"/>
      <c r="BB56" s="1306"/>
      <c r="BC56" s="1306"/>
      <c r="BD56" s="1306"/>
      <c r="BE56" s="1306"/>
      <c r="BF56" s="1306"/>
      <c r="BG56" s="1306"/>
      <c r="BH56" s="1306"/>
      <c r="BI56" s="1306"/>
      <c r="BJ56" s="1306"/>
      <c r="BK56" s="1306"/>
      <c r="BL56" s="1306"/>
      <c r="BM56" s="1306"/>
      <c r="BN56" s="1306"/>
      <c r="BO56" s="1306"/>
      <c r="BP56" s="1303"/>
      <c r="BQ56" s="1303"/>
      <c r="BR56" s="1303"/>
      <c r="BS56" s="1303"/>
      <c r="BT56" s="1303"/>
      <c r="BU56" s="1303"/>
      <c r="BV56" s="1303"/>
      <c r="BW56" s="1303"/>
      <c r="BX56" s="1303"/>
      <c r="BY56" s="1303"/>
      <c r="BZ56" s="1303"/>
      <c r="CA56" s="1303"/>
      <c r="CB56" s="1303"/>
      <c r="CC56" s="1303"/>
      <c r="CD56" s="1303"/>
      <c r="CE56" s="1303"/>
      <c r="CF56" s="1303"/>
      <c r="CG56" s="1303"/>
      <c r="CH56" s="1303"/>
      <c r="CI56" s="1303"/>
      <c r="CJ56" s="1303"/>
      <c r="CK56" s="1303"/>
      <c r="CL56" s="1303"/>
      <c r="CM56" s="1303"/>
      <c r="CN56" s="1303"/>
      <c r="CO56" s="1303"/>
      <c r="CP56" s="1303"/>
      <c r="CQ56" s="1303"/>
      <c r="CR56" s="1303"/>
      <c r="CS56" s="1303"/>
      <c r="CT56" s="1303"/>
      <c r="CU56" s="1303"/>
      <c r="CV56" s="1303"/>
      <c r="CW56" s="1303"/>
      <c r="CX56" s="1303"/>
      <c r="CY56" s="1303"/>
      <c r="CZ56" s="1303"/>
      <c r="DA56" s="1303"/>
      <c r="DB56" s="1303"/>
      <c r="DC56" s="1303"/>
    </row>
    <row r="57" spans="1:109" s="400" customFormat="1" x14ac:dyDescent="0.15">
      <c r="B57" s="404"/>
      <c r="G57" s="1309"/>
      <c r="H57" s="1309"/>
      <c r="I57" s="1304"/>
      <c r="J57" s="1304"/>
      <c r="K57" s="1310"/>
      <c r="L57" s="1310"/>
      <c r="M57" s="1310"/>
      <c r="N57" s="1310"/>
      <c r="AM57" s="385"/>
      <c r="AN57" s="1308"/>
      <c r="AO57" s="1308"/>
      <c r="AP57" s="1308"/>
      <c r="AQ57" s="1308"/>
      <c r="AR57" s="1308"/>
      <c r="AS57" s="1308"/>
      <c r="AT57" s="1308"/>
      <c r="AU57" s="1308"/>
      <c r="AV57" s="1308"/>
      <c r="AW57" s="1308"/>
      <c r="AX57" s="1308"/>
      <c r="AY57" s="1308"/>
      <c r="AZ57" s="1308"/>
      <c r="BA57" s="1308"/>
      <c r="BB57" s="1306" t="s">
        <v>593</v>
      </c>
      <c r="BC57" s="1306"/>
      <c r="BD57" s="1306"/>
      <c r="BE57" s="1306"/>
      <c r="BF57" s="1306"/>
      <c r="BG57" s="1306"/>
      <c r="BH57" s="1306"/>
      <c r="BI57" s="1306"/>
      <c r="BJ57" s="1306"/>
      <c r="BK57" s="1306"/>
      <c r="BL57" s="1306"/>
      <c r="BM57" s="1306"/>
      <c r="BN57" s="1306"/>
      <c r="BO57" s="1306"/>
      <c r="BP57" s="1315"/>
      <c r="BQ57" s="1303"/>
      <c r="BR57" s="1303"/>
      <c r="BS57" s="1303"/>
      <c r="BT57" s="1303"/>
      <c r="BU57" s="1303"/>
      <c r="BV57" s="1303"/>
      <c r="BW57" s="1303"/>
      <c r="BX57" s="1303">
        <v>54.1</v>
      </c>
      <c r="BY57" s="1303"/>
      <c r="BZ57" s="1303"/>
      <c r="CA57" s="1303"/>
      <c r="CB57" s="1303"/>
      <c r="CC57" s="1303"/>
      <c r="CD57" s="1303"/>
      <c r="CE57" s="1303"/>
      <c r="CF57" s="1303">
        <v>57</v>
      </c>
      <c r="CG57" s="1303"/>
      <c r="CH57" s="1303"/>
      <c r="CI57" s="1303"/>
      <c r="CJ57" s="1303"/>
      <c r="CK57" s="1303"/>
      <c r="CL57" s="1303"/>
      <c r="CM57" s="1303"/>
      <c r="CN57" s="1303">
        <v>59.7</v>
      </c>
      <c r="CO57" s="1303"/>
      <c r="CP57" s="1303"/>
      <c r="CQ57" s="1303"/>
      <c r="CR57" s="1303"/>
      <c r="CS57" s="1303"/>
      <c r="CT57" s="1303"/>
      <c r="CU57" s="1303"/>
      <c r="CV57" s="1303">
        <v>59.1</v>
      </c>
      <c r="CW57" s="1303"/>
      <c r="CX57" s="1303"/>
      <c r="CY57" s="1303"/>
      <c r="CZ57" s="1303"/>
      <c r="DA57" s="1303"/>
      <c r="DB57" s="1303"/>
      <c r="DC57" s="1303"/>
      <c r="DD57" s="405"/>
      <c r="DE57" s="404"/>
    </row>
    <row r="58" spans="1:109" s="400" customFormat="1" x14ac:dyDescent="0.15">
      <c r="A58" s="385"/>
      <c r="B58" s="404"/>
      <c r="G58" s="1309"/>
      <c r="H58" s="1309"/>
      <c r="I58" s="1304"/>
      <c r="J58" s="1304"/>
      <c r="K58" s="1310"/>
      <c r="L58" s="1310"/>
      <c r="M58" s="1310"/>
      <c r="N58" s="1310"/>
      <c r="AM58" s="385"/>
      <c r="AN58" s="1308"/>
      <c r="AO58" s="1308"/>
      <c r="AP58" s="1308"/>
      <c r="AQ58" s="1308"/>
      <c r="AR58" s="1308"/>
      <c r="AS58" s="1308"/>
      <c r="AT58" s="1308"/>
      <c r="AU58" s="1308"/>
      <c r="AV58" s="1308"/>
      <c r="AW58" s="1308"/>
      <c r="AX58" s="1308"/>
      <c r="AY58" s="1308"/>
      <c r="AZ58" s="1308"/>
      <c r="BA58" s="1308"/>
      <c r="BB58" s="1306"/>
      <c r="BC58" s="1306"/>
      <c r="BD58" s="1306"/>
      <c r="BE58" s="1306"/>
      <c r="BF58" s="1306"/>
      <c r="BG58" s="1306"/>
      <c r="BH58" s="1306"/>
      <c r="BI58" s="1306"/>
      <c r="BJ58" s="1306"/>
      <c r="BK58" s="1306"/>
      <c r="BL58" s="1306"/>
      <c r="BM58" s="1306"/>
      <c r="BN58" s="1306"/>
      <c r="BO58" s="1306"/>
      <c r="BP58" s="1303"/>
      <c r="BQ58" s="1303"/>
      <c r="BR58" s="1303"/>
      <c r="BS58" s="1303"/>
      <c r="BT58" s="1303"/>
      <c r="BU58" s="1303"/>
      <c r="BV58" s="1303"/>
      <c r="BW58" s="1303"/>
      <c r="BX58" s="1303"/>
      <c r="BY58" s="1303"/>
      <c r="BZ58" s="1303"/>
      <c r="CA58" s="1303"/>
      <c r="CB58" s="1303"/>
      <c r="CC58" s="1303"/>
      <c r="CD58" s="1303"/>
      <c r="CE58" s="1303"/>
      <c r="CF58" s="1303"/>
      <c r="CG58" s="1303"/>
      <c r="CH58" s="1303"/>
      <c r="CI58" s="1303"/>
      <c r="CJ58" s="1303"/>
      <c r="CK58" s="1303"/>
      <c r="CL58" s="1303"/>
      <c r="CM58" s="1303"/>
      <c r="CN58" s="1303"/>
      <c r="CO58" s="1303"/>
      <c r="CP58" s="1303"/>
      <c r="CQ58" s="1303"/>
      <c r="CR58" s="1303"/>
      <c r="CS58" s="1303"/>
      <c r="CT58" s="1303"/>
      <c r="CU58" s="1303"/>
      <c r="CV58" s="1303"/>
      <c r="CW58" s="1303"/>
      <c r="CX58" s="1303"/>
      <c r="CY58" s="1303"/>
      <c r="CZ58" s="1303"/>
      <c r="DA58" s="1303"/>
      <c r="DB58" s="1303"/>
      <c r="DC58" s="1303"/>
      <c r="DD58" s="405"/>
      <c r="DE58" s="404"/>
    </row>
    <row r="59" spans="1:109" s="400" customFormat="1" x14ac:dyDescent="0.15">
      <c r="A59" s="385"/>
      <c r="B59" s="404"/>
      <c r="K59" s="406"/>
      <c r="L59" s="406"/>
      <c r="M59" s="406"/>
      <c r="N59" s="406"/>
      <c r="AQ59" s="406"/>
      <c r="AR59" s="406"/>
      <c r="AS59" s="406"/>
      <c r="AT59" s="406"/>
      <c r="BC59" s="406"/>
      <c r="BD59" s="406"/>
      <c r="BE59" s="406"/>
      <c r="BF59" s="406"/>
      <c r="BO59" s="406"/>
      <c r="BP59" s="406"/>
      <c r="BQ59" s="406"/>
      <c r="BR59" s="406"/>
      <c r="CA59" s="406"/>
      <c r="CB59" s="406"/>
      <c r="CC59" s="406"/>
      <c r="CD59" s="406"/>
      <c r="CM59" s="406"/>
      <c r="CN59" s="406"/>
      <c r="CO59" s="406"/>
      <c r="CP59" s="406"/>
      <c r="CY59" s="406"/>
      <c r="CZ59" s="406"/>
      <c r="DA59" s="406"/>
      <c r="DB59" s="406"/>
      <c r="DC59" s="406"/>
      <c r="DD59" s="405"/>
      <c r="DE59" s="404"/>
    </row>
    <row r="60" spans="1:109" s="400" customFormat="1" x14ac:dyDescent="0.15">
      <c r="A60" s="385"/>
      <c r="B60" s="404"/>
      <c r="K60" s="406"/>
      <c r="L60" s="406"/>
      <c r="M60" s="406"/>
      <c r="N60" s="406"/>
      <c r="AQ60" s="406"/>
      <c r="AR60" s="406"/>
      <c r="AS60" s="406"/>
      <c r="AT60" s="406"/>
      <c r="BC60" s="406"/>
      <c r="BD60" s="406"/>
      <c r="BE60" s="406"/>
      <c r="BF60" s="406"/>
      <c r="BO60" s="406"/>
      <c r="BP60" s="406"/>
      <c r="BQ60" s="406"/>
      <c r="BR60" s="406"/>
      <c r="CA60" s="406"/>
      <c r="CB60" s="406"/>
      <c r="CC60" s="406"/>
      <c r="CD60" s="406"/>
      <c r="CM60" s="406"/>
      <c r="CN60" s="406"/>
      <c r="CO60" s="406"/>
      <c r="CP60" s="406"/>
      <c r="CY60" s="406"/>
      <c r="CZ60" s="406"/>
      <c r="DA60" s="406"/>
      <c r="DB60" s="406"/>
      <c r="DC60" s="406"/>
      <c r="DD60" s="405"/>
      <c r="DE60" s="404"/>
    </row>
    <row r="61" spans="1:109" s="400" customFormat="1" x14ac:dyDescent="0.15">
      <c r="A61" s="385"/>
      <c r="B61" s="407"/>
      <c r="C61" s="408"/>
      <c r="D61" s="408"/>
      <c r="E61" s="408"/>
      <c r="F61" s="408"/>
      <c r="G61" s="408"/>
      <c r="H61" s="408"/>
      <c r="I61" s="408"/>
      <c r="J61" s="408"/>
      <c r="K61" s="408"/>
      <c r="L61" s="408"/>
      <c r="M61" s="409"/>
      <c r="N61" s="409"/>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9"/>
      <c r="AT61" s="409"/>
      <c r="AU61" s="408"/>
      <c r="AV61" s="408"/>
      <c r="AW61" s="408"/>
      <c r="AX61" s="408"/>
      <c r="AY61" s="408"/>
      <c r="AZ61" s="408"/>
      <c r="BA61" s="408"/>
      <c r="BB61" s="408"/>
      <c r="BC61" s="408"/>
      <c r="BD61" s="408"/>
      <c r="BE61" s="409"/>
      <c r="BF61" s="409"/>
      <c r="BG61" s="408"/>
      <c r="BH61" s="408"/>
      <c r="BI61" s="408"/>
      <c r="BJ61" s="408"/>
      <c r="BK61" s="408"/>
      <c r="BL61" s="408"/>
      <c r="BM61" s="408"/>
      <c r="BN61" s="408"/>
      <c r="BO61" s="408"/>
      <c r="BP61" s="408"/>
      <c r="BQ61" s="409"/>
      <c r="BR61" s="409"/>
      <c r="BS61" s="408"/>
      <c r="BT61" s="408"/>
      <c r="BU61" s="408"/>
      <c r="BV61" s="408"/>
      <c r="BW61" s="408"/>
      <c r="BX61" s="408"/>
      <c r="BY61" s="408"/>
      <c r="BZ61" s="408"/>
      <c r="CA61" s="408"/>
      <c r="CB61" s="408"/>
      <c r="CC61" s="409"/>
      <c r="CD61" s="409"/>
      <c r="CE61" s="408"/>
      <c r="CF61" s="408"/>
      <c r="CG61" s="408"/>
      <c r="CH61" s="408"/>
      <c r="CI61" s="408"/>
      <c r="CJ61" s="408"/>
      <c r="CK61" s="408"/>
      <c r="CL61" s="408"/>
      <c r="CM61" s="408"/>
      <c r="CN61" s="408"/>
      <c r="CO61" s="409"/>
      <c r="CP61" s="409"/>
      <c r="CQ61" s="408"/>
      <c r="CR61" s="408"/>
      <c r="CS61" s="408"/>
      <c r="CT61" s="408"/>
      <c r="CU61" s="408"/>
      <c r="CV61" s="408"/>
      <c r="CW61" s="408"/>
      <c r="CX61" s="408"/>
      <c r="CY61" s="408"/>
      <c r="CZ61" s="408"/>
      <c r="DA61" s="409"/>
      <c r="DB61" s="409"/>
      <c r="DC61" s="409"/>
      <c r="DD61" s="410"/>
      <c r="DE61" s="404"/>
    </row>
    <row r="62" spans="1:109" x14ac:dyDescent="0.15">
      <c r="B62" s="397"/>
      <c r="C62" s="397"/>
      <c r="D62" s="397"/>
      <c r="E62" s="397"/>
      <c r="F62" s="397"/>
      <c r="G62" s="397"/>
      <c r="H62" s="397"/>
      <c r="I62" s="397"/>
      <c r="J62" s="397"/>
      <c r="K62" s="397"/>
      <c r="L62" s="397"/>
      <c r="M62" s="397"/>
      <c r="N62" s="397"/>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397"/>
      <c r="AS62" s="397"/>
      <c r="AT62" s="397"/>
      <c r="AU62" s="397"/>
      <c r="AV62" s="397"/>
      <c r="AW62" s="397"/>
      <c r="AX62" s="397"/>
      <c r="AY62" s="397"/>
      <c r="AZ62" s="397"/>
      <c r="BA62" s="397"/>
      <c r="BB62" s="397"/>
      <c r="BC62" s="397"/>
      <c r="BD62" s="397"/>
      <c r="BE62" s="397"/>
      <c r="BF62" s="397"/>
      <c r="BG62" s="397"/>
      <c r="BH62" s="397"/>
      <c r="BI62" s="397"/>
      <c r="BJ62" s="397"/>
      <c r="BK62" s="397"/>
      <c r="BL62" s="397"/>
      <c r="BM62" s="397"/>
      <c r="BN62" s="397"/>
      <c r="BO62" s="397"/>
      <c r="BP62" s="397"/>
      <c r="BQ62" s="397"/>
      <c r="BR62" s="397"/>
      <c r="BS62" s="397"/>
      <c r="BT62" s="397"/>
      <c r="BU62" s="397"/>
      <c r="BV62" s="397"/>
      <c r="BW62" s="397"/>
      <c r="BX62" s="397"/>
      <c r="BY62" s="397"/>
      <c r="BZ62" s="397"/>
      <c r="CA62" s="397"/>
      <c r="CB62" s="397"/>
      <c r="CC62" s="397"/>
      <c r="CD62" s="397"/>
      <c r="CE62" s="397"/>
      <c r="CF62" s="397"/>
      <c r="CG62" s="397"/>
      <c r="CH62" s="397"/>
      <c r="CI62" s="397"/>
      <c r="CJ62" s="397"/>
      <c r="CK62" s="397"/>
      <c r="CL62" s="397"/>
      <c r="CM62" s="397"/>
      <c r="CN62" s="397"/>
      <c r="CO62" s="397"/>
      <c r="CP62" s="397"/>
      <c r="CQ62" s="397"/>
      <c r="CR62" s="397"/>
      <c r="CS62" s="397"/>
      <c r="CT62" s="397"/>
      <c r="CU62" s="397"/>
      <c r="CV62" s="397"/>
      <c r="CW62" s="397"/>
      <c r="CX62" s="397"/>
      <c r="CY62" s="397"/>
      <c r="CZ62" s="397"/>
      <c r="DA62" s="397"/>
      <c r="DB62" s="397"/>
      <c r="DC62" s="397"/>
      <c r="DD62" s="397"/>
      <c r="DE62" s="385"/>
    </row>
    <row r="63" spans="1:109" ht="17.25" x14ac:dyDescent="0.15">
      <c r="B63" s="411" t="s">
        <v>595</v>
      </c>
    </row>
    <row r="64" spans="1:109" x14ac:dyDescent="0.15">
      <c r="B64" s="392"/>
      <c r="G64" s="399"/>
      <c r="I64" s="412"/>
      <c r="J64" s="412"/>
      <c r="K64" s="412"/>
      <c r="L64" s="412"/>
      <c r="M64" s="412"/>
      <c r="N64" s="413"/>
      <c r="AM64" s="399"/>
      <c r="AN64" s="399" t="s">
        <v>588</v>
      </c>
      <c r="AP64" s="400"/>
      <c r="AQ64" s="400"/>
      <c r="AR64" s="400"/>
      <c r="AY64" s="399"/>
      <c r="BA64" s="400"/>
      <c r="BB64" s="400"/>
      <c r="BC64" s="400"/>
      <c r="BK64" s="399"/>
      <c r="BM64" s="400"/>
      <c r="BN64" s="400"/>
      <c r="BO64" s="400"/>
      <c r="BW64" s="399"/>
      <c r="BY64" s="400"/>
      <c r="BZ64" s="400"/>
      <c r="CA64" s="400"/>
      <c r="CI64" s="399"/>
      <c r="CK64" s="400"/>
      <c r="CL64" s="400"/>
      <c r="CM64" s="400"/>
      <c r="CU64" s="399"/>
      <c r="CW64" s="400"/>
      <c r="CX64" s="400"/>
      <c r="CY64" s="400"/>
    </row>
    <row r="65" spans="2:107" x14ac:dyDescent="0.15">
      <c r="B65" s="392"/>
      <c r="AN65" s="1316" t="s">
        <v>596</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2"/>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2"/>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2"/>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2"/>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2"/>
      <c r="H70" s="414"/>
      <c r="I70" s="414"/>
      <c r="J70" s="415"/>
      <c r="K70" s="415"/>
      <c r="L70" s="416"/>
      <c r="M70" s="415"/>
      <c r="N70" s="416"/>
      <c r="AN70" s="401"/>
      <c r="AO70" s="401"/>
      <c r="AP70" s="401"/>
      <c r="AZ70" s="401"/>
      <c r="BA70" s="401"/>
      <c r="BB70" s="401"/>
      <c r="BL70" s="401"/>
      <c r="BM70" s="401"/>
      <c r="BN70" s="401"/>
      <c r="BX70" s="401"/>
      <c r="BY70" s="401"/>
      <c r="BZ70" s="401"/>
      <c r="CJ70" s="401"/>
      <c r="CK70" s="401"/>
      <c r="CL70" s="401"/>
      <c r="CV70" s="401"/>
      <c r="CW70" s="401"/>
      <c r="CX70" s="401"/>
    </row>
    <row r="71" spans="2:107" x14ac:dyDescent="0.15">
      <c r="B71" s="392"/>
      <c r="G71" s="417"/>
      <c r="I71" s="418"/>
      <c r="J71" s="415"/>
      <c r="K71" s="415"/>
      <c r="L71" s="416"/>
      <c r="M71" s="415"/>
      <c r="N71" s="416"/>
      <c r="AM71" s="417"/>
      <c r="AN71" s="385" t="s">
        <v>590</v>
      </c>
    </row>
    <row r="72" spans="2:107" x14ac:dyDescent="0.15">
      <c r="B72" s="392"/>
      <c r="G72" s="1309"/>
      <c r="H72" s="1309"/>
      <c r="I72" s="1309"/>
      <c r="J72" s="1309"/>
      <c r="K72" s="402"/>
      <c r="L72" s="402"/>
      <c r="M72" s="403"/>
      <c r="N72" s="403"/>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08" t="s">
        <v>546</v>
      </c>
      <c r="BQ72" s="1308"/>
      <c r="BR72" s="1308"/>
      <c r="BS72" s="1308"/>
      <c r="BT72" s="1308"/>
      <c r="BU72" s="1308"/>
      <c r="BV72" s="1308"/>
      <c r="BW72" s="1308"/>
      <c r="BX72" s="1308" t="s">
        <v>547</v>
      </c>
      <c r="BY72" s="1308"/>
      <c r="BZ72" s="1308"/>
      <c r="CA72" s="1308"/>
      <c r="CB72" s="1308"/>
      <c r="CC72" s="1308"/>
      <c r="CD72" s="1308"/>
      <c r="CE72" s="1308"/>
      <c r="CF72" s="1308" t="s">
        <v>548</v>
      </c>
      <c r="CG72" s="1308"/>
      <c r="CH72" s="1308"/>
      <c r="CI72" s="1308"/>
      <c r="CJ72" s="1308"/>
      <c r="CK72" s="1308"/>
      <c r="CL72" s="1308"/>
      <c r="CM72" s="1308"/>
      <c r="CN72" s="1308" t="s">
        <v>549</v>
      </c>
      <c r="CO72" s="1308"/>
      <c r="CP72" s="1308"/>
      <c r="CQ72" s="1308"/>
      <c r="CR72" s="1308"/>
      <c r="CS72" s="1308"/>
      <c r="CT72" s="1308"/>
      <c r="CU72" s="1308"/>
      <c r="CV72" s="1308" t="s">
        <v>550</v>
      </c>
      <c r="CW72" s="1308"/>
      <c r="CX72" s="1308"/>
      <c r="CY72" s="1308"/>
      <c r="CZ72" s="1308"/>
      <c r="DA72" s="1308"/>
      <c r="DB72" s="1308"/>
      <c r="DC72" s="1308"/>
    </row>
    <row r="73" spans="2:107" x14ac:dyDescent="0.15">
      <c r="B73" s="392"/>
      <c r="G73" s="1311"/>
      <c r="H73" s="1311"/>
      <c r="I73" s="1311"/>
      <c r="J73" s="1311"/>
      <c r="K73" s="1307"/>
      <c r="L73" s="1307"/>
      <c r="M73" s="1307"/>
      <c r="N73" s="1307"/>
      <c r="AM73" s="401"/>
      <c r="AN73" s="1306" t="s">
        <v>591</v>
      </c>
      <c r="AO73" s="1306"/>
      <c r="AP73" s="1306"/>
      <c r="AQ73" s="1306"/>
      <c r="AR73" s="1306"/>
      <c r="AS73" s="1306"/>
      <c r="AT73" s="1306"/>
      <c r="AU73" s="1306"/>
      <c r="AV73" s="1306"/>
      <c r="AW73" s="1306"/>
      <c r="AX73" s="1306"/>
      <c r="AY73" s="1306"/>
      <c r="AZ73" s="1306"/>
      <c r="BA73" s="1306"/>
      <c r="BB73" s="1306" t="s">
        <v>592</v>
      </c>
      <c r="BC73" s="1306"/>
      <c r="BD73" s="1306"/>
      <c r="BE73" s="1306"/>
      <c r="BF73" s="1306"/>
      <c r="BG73" s="1306"/>
      <c r="BH73" s="1306"/>
      <c r="BI73" s="1306"/>
      <c r="BJ73" s="1306"/>
      <c r="BK73" s="1306"/>
      <c r="BL73" s="1306"/>
      <c r="BM73" s="1306"/>
      <c r="BN73" s="1306"/>
      <c r="BO73" s="1306"/>
      <c r="BP73" s="1303">
        <v>14.6</v>
      </c>
      <c r="BQ73" s="1303"/>
      <c r="BR73" s="1303"/>
      <c r="BS73" s="1303"/>
      <c r="BT73" s="1303"/>
      <c r="BU73" s="1303"/>
      <c r="BV73" s="1303"/>
      <c r="BW73" s="1303"/>
      <c r="BX73" s="1303">
        <v>24.2</v>
      </c>
      <c r="BY73" s="1303"/>
      <c r="BZ73" s="1303"/>
      <c r="CA73" s="1303"/>
      <c r="CB73" s="1303"/>
      <c r="CC73" s="1303"/>
      <c r="CD73" s="1303"/>
      <c r="CE73" s="1303"/>
      <c r="CF73" s="1303"/>
      <c r="CG73" s="1303"/>
      <c r="CH73" s="1303"/>
      <c r="CI73" s="1303"/>
      <c r="CJ73" s="1303"/>
      <c r="CK73" s="1303"/>
      <c r="CL73" s="1303"/>
      <c r="CM73" s="1303"/>
      <c r="CN73" s="1303">
        <v>31.3</v>
      </c>
      <c r="CO73" s="1303"/>
      <c r="CP73" s="1303"/>
      <c r="CQ73" s="1303"/>
      <c r="CR73" s="1303"/>
      <c r="CS73" s="1303"/>
      <c r="CT73" s="1303"/>
      <c r="CU73" s="1303"/>
      <c r="CV73" s="1303"/>
      <c r="CW73" s="1303"/>
      <c r="CX73" s="1303"/>
      <c r="CY73" s="1303"/>
      <c r="CZ73" s="1303"/>
      <c r="DA73" s="1303"/>
      <c r="DB73" s="1303"/>
      <c r="DC73" s="1303"/>
    </row>
    <row r="74" spans="2:107" x14ac:dyDescent="0.15">
      <c r="B74" s="392"/>
      <c r="G74" s="1311"/>
      <c r="H74" s="1311"/>
      <c r="I74" s="1311"/>
      <c r="J74" s="1311"/>
      <c r="K74" s="1307"/>
      <c r="L74" s="1307"/>
      <c r="M74" s="1307"/>
      <c r="N74" s="1307"/>
      <c r="AM74" s="401"/>
      <c r="AN74" s="1306"/>
      <c r="AO74" s="1306"/>
      <c r="AP74" s="1306"/>
      <c r="AQ74" s="1306"/>
      <c r="AR74" s="1306"/>
      <c r="AS74" s="1306"/>
      <c r="AT74" s="1306"/>
      <c r="AU74" s="1306"/>
      <c r="AV74" s="1306"/>
      <c r="AW74" s="1306"/>
      <c r="AX74" s="1306"/>
      <c r="AY74" s="1306"/>
      <c r="AZ74" s="1306"/>
      <c r="BA74" s="1306"/>
      <c r="BB74" s="1306"/>
      <c r="BC74" s="1306"/>
      <c r="BD74" s="1306"/>
      <c r="BE74" s="1306"/>
      <c r="BF74" s="1306"/>
      <c r="BG74" s="1306"/>
      <c r="BH74" s="1306"/>
      <c r="BI74" s="1306"/>
      <c r="BJ74" s="1306"/>
      <c r="BK74" s="1306"/>
      <c r="BL74" s="1306"/>
      <c r="BM74" s="1306"/>
      <c r="BN74" s="1306"/>
      <c r="BO74" s="1306"/>
      <c r="BP74" s="1303"/>
      <c r="BQ74" s="1303"/>
      <c r="BR74" s="1303"/>
      <c r="BS74" s="1303"/>
      <c r="BT74" s="1303"/>
      <c r="BU74" s="1303"/>
      <c r="BV74" s="1303"/>
      <c r="BW74" s="1303"/>
      <c r="BX74" s="1303"/>
      <c r="BY74" s="1303"/>
      <c r="BZ74" s="1303"/>
      <c r="CA74" s="1303"/>
      <c r="CB74" s="1303"/>
      <c r="CC74" s="1303"/>
      <c r="CD74" s="1303"/>
      <c r="CE74" s="1303"/>
      <c r="CF74" s="1303"/>
      <c r="CG74" s="1303"/>
      <c r="CH74" s="1303"/>
      <c r="CI74" s="1303"/>
      <c r="CJ74" s="1303"/>
      <c r="CK74" s="1303"/>
      <c r="CL74" s="1303"/>
      <c r="CM74" s="1303"/>
      <c r="CN74" s="1303"/>
      <c r="CO74" s="1303"/>
      <c r="CP74" s="1303"/>
      <c r="CQ74" s="1303"/>
      <c r="CR74" s="1303"/>
      <c r="CS74" s="1303"/>
      <c r="CT74" s="1303"/>
      <c r="CU74" s="1303"/>
      <c r="CV74" s="1303"/>
      <c r="CW74" s="1303"/>
      <c r="CX74" s="1303"/>
      <c r="CY74" s="1303"/>
      <c r="CZ74" s="1303"/>
      <c r="DA74" s="1303"/>
      <c r="DB74" s="1303"/>
      <c r="DC74" s="1303"/>
    </row>
    <row r="75" spans="2:107" x14ac:dyDescent="0.15">
      <c r="B75" s="392"/>
      <c r="G75" s="1311"/>
      <c r="H75" s="1311"/>
      <c r="I75" s="1309"/>
      <c r="J75" s="1309"/>
      <c r="K75" s="1310"/>
      <c r="L75" s="1310"/>
      <c r="M75" s="1310"/>
      <c r="N75" s="1310"/>
      <c r="AM75" s="401"/>
      <c r="AN75" s="1306"/>
      <c r="AO75" s="1306"/>
      <c r="AP75" s="1306"/>
      <c r="AQ75" s="1306"/>
      <c r="AR75" s="1306"/>
      <c r="AS75" s="1306"/>
      <c r="AT75" s="1306"/>
      <c r="AU75" s="1306"/>
      <c r="AV75" s="1306"/>
      <c r="AW75" s="1306"/>
      <c r="AX75" s="1306"/>
      <c r="AY75" s="1306"/>
      <c r="AZ75" s="1306"/>
      <c r="BA75" s="1306"/>
      <c r="BB75" s="1306" t="s">
        <v>597</v>
      </c>
      <c r="BC75" s="1306"/>
      <c r="BD75" s="1306"/>
      <c r="BE75" s="1306"/>
      <c r="BF75" s="1306"/>
      <c r="BG75" s="1306"/>
      <c r="BH75" s="1306"/>
      <c r="BI75" s="1306"/>
      <c r="BJ75" s="1306"/>
      <c r="BK75" s="1306"/>
      <c r="BL75" s="1306"/>
      <c r="BM75" s="1306"/>
      <c r="BN75" s="1306"/>
      <c r="BO75" s="1306"/>
      <c r="BP75" s="1303">
        <v>14.4</v>
      </c>
      <c r="BQ75" s="1303"/>
      <c r="BR75" s="1303"/>
      <c r="BS75" s="1303"/>
      <c r="BT75" s="1303"/>
      <c r="BU75" s="1303"/>
      <c r="BV75" s="1303"/>
      <c r="BW75" s="1303"/>
      <c r="BX75" s="1303">
        <v>13.1</v>
      </c>
      <c r="BY75" s="1303"/>
      <c r="BZ75" s="1303"/>
      <c r="CA75" s="1303"/>
      <c r="CB75" s="1303"/>
      <c r="CC75" s="1303"/>
      <c r="CD75" s="1303"/>
      <c r="CE75" s="1303"/>
      <c r="CF75" s="1303">
        <v>12</v>
      </c>
      <c r="CG75" s="1303"/>
      <c r="CH75" s="1303"/>
      <c r="CI75" s="1303"/>
      <c r="CJ75" s="1303"/>
      <c r="CK75" s="1303"/>
      <c r="CL75" s="1303"/>
      <c r="CM75" s="1303"/>
      <c r="CN75" s="1303">
        <v>10.6</v>
      </c>
      <c r="CO75" s="1303"/>
      <c r="CP75" s="1303"/>
      <c r="CQ75" s="1303"/>
      <c r="CR75" s="1303"/>
      <c r="CS75" s="1303"/>
      <c r="CT75" s="1303"/>
      <c r="CU75" s="1303"/>
      <c r="CV75" s="1303">
        <v>9.3000000000000007</v>
      </c>
      <c r="CW75" s="1303"/>
      <c r="CX75" s="1303"/>
      <c r="CY75" s="1303"/>
      <c r="CZ75" s="1303"/>
      <c r="DA75" s="1303"/>
      <c r="DB75" s="1303"/>
      <c r="DC75" s="1303"/>
    </row>
    <row r="76" spans="2:107" x14ac:dyDescent="0.15">
      <c r="B76" s="392"/>
      <c r="G76" s="1311"/>
      <c r="H76" s="1311"/>
      <c r="I76" s="1309"/>
      <c r="J76" s="1309"/>
      <c r="K76" s="1310"/>
      <c r="L76" s="1310"/>
      <c r="M76" s="1310"/>
      <c r="N76" s="1310"/>
      <c r="AM76" s="401"/>
      <c r="AN76" s="1306"/>
      <c r="AO76" s="1306"/>
      <c r="AP76" s="1306"/>
      <c r="AQ76" s="1306"/>
      <c r="AR76" s="1306"/>
      <c r="AS76" s="1306"/>
      <c r="AT76" s="1306"/>
      <c r="AU76" s="1306"/>
      <c r="AV76" s="1306"/>
      <c r="AW76" s="1306"/>
      <c r="AX76" s="1306"/>
      <c r="AY76" s="1306"/>
      <c r="AZ76" s="1306"/>
      <c r="BA76" s="1306"/>
      <c r="BB76" s="1306"/>
      <c r="BC76" s="1306"/>
      <c r="BD76" s="1306"/>
      <c r="BE76" s="1306"/>
      <c r="BF76" s="1306"/>
      <c r="BG76" s="1306"/>
      <c r="BH76" s="1306"/>
      <c r="BI76" s="1306"/>
      <c r="BJ76" s="1306"/>
      <c r="BK76" s="1306"/>
      <c r="BL76" s="1306"/>
      <c r="BM76" s="1306"/>
      <c r="BN76" s="1306"/>
      <c r="BO76" s="1306"/>
      <c r="BP76" s="1303"/>
      <c r="BQ76" s="1303"/>
      <c r="BR76" s="1303"/>
      <c r="BS76" s="1303"/>
      <c r="BT76" s="1303"/>
      <c r="BU76" s="1303"/>
      <c r="BV76" s="1303"/>
      <c r="BW76" s="1303"/>
      <c r="BX76" s="1303"/>
      <c r="BY76" s="1303"/>
      <c r="BZ76" s="1303"/>
      <c r="CA76" s="1303"/>
      <c r="CB76" s="1303"/>
      <c r="CC76" s="1303"/>
      <c r="CD76" s="1303"/>
      <c r="CE76" s="1303"/>
      <c r="CF76" s="1303"/>
      <c r="CG76" s="1303"/>
      <c r="CH76" s="1303"/>
      <c r="CI76" s="1303"/>
      <c r="CJ76" s="1303"/>
      <c r="CK76" s="1303"/>
      <c r="CL76" s="1303"/>
      <c r="CM76" s="1303"/>
      <c r="CN76" s="1303"/>
      <c r="CO76" s="1303"/>
      <c r="CP76" s="1303"/>
      <c r="CQ76" s="1303"/>
      <c r="CR76" s="1303"/>
      <c r="CS76" s="1303"/>
      <c r="CT76" s="1303"/>
      <c r="CU76" s="1303"/>
      <c r="CV76" s="1303"/>
      <c r="CW76" s="1303"/>
      <c r="CX76" s="1303"/>
      <c r="CY76" s="1303"/>
      <c r="CZ76" s="1303"/>
      <c r="DA76" s="1303"/>
      <c r="DB76" s="1303"/>
      <c r="DC76" s="1303"/>
    </row>
    <row r="77" spans="2:107" x14ac:dyDescent="0.15">
      <c r="B77" s="392"/>
      <c r="G77" s="1309"/>
      <c r="H77" s="1309"/>
      <c r="I77" s="1309"/>
      <c r="J77" s="1309"/>
      <c r="K77" s="1307"/>
      <c r="L77" s="1307"/>
      <c r="M77" s="1307"/>
      <c r="N77" s="1307"/>
      <c r="AN77" s="1308" t="s">
        <v>594</v>
      </c>
      <c r="AO77" s="1308"/>
      <c r="AP77" s="1308"/>
      <c r="AQ77" s="1308"/>
      <c r="AR77" s="1308"/>
      <c r="AS77" s="1308"/>
      <c r="AT77" s="1308"/>
      <c r="AU77" s="1308"/>
      <c r="AV77" s="1308"/>
      <c r="AW77" s="1308"/>
      <c r="AX77" s="1308"/>
      <c r="AY77" s="1308"/>
      <c r="AZ77" s="1308"/>
      <c r="BA77" s="1308"/>
      <c r="BB77" s="1306" t="s">
        <v>592</v>
      </c>
      <c r="BC77" s="1306"/>
      <c r="BD77" s="1306"/>
      <c r="BE77" s="1306"/>
      <c r="BF77" s="1306"/>
      <c r="BG77" s="1306"/>
      <c r="BH77" s="1306"/>
      <c r="BI77" s="1306"/>
      <c r="BJ77" s="1306"/>
      <c r="BK77" s="1306"/>
      <c r="BL77" s="1306"/>
      <c r="BM77" s="1306"/>
      <c r="BN77" s="1306"/>
      <c r="BO77" s="1306"/>
      <c r="BP77" s="1303">
        <v>48.7</v>
      </c>
      <c r="BQ77" s="1303"/>
      <c r="BR77" s="1303"/>
      <c r="BS77" s="1303"/>
      <c r="BT77" s="1303"/>
      <c r="BU77" s="1303"/>
      <c r="BV77" s="1303"/>
      <c r="BW77" s="1303"/>
      <c r="BX77" s="1303">
        <v>36.5</v>
      </c>
      <c r="BY77" s="1303"/>
      <c r="BZ77" s="1303"/>
      <c r="CA77" s="1303"/>
      <c r="CB77" s="1303"/>
      <c r="CC77" s="1303"/>
      <c r="CD77" s="1303"/>
      <c r="CE77" s="1303"/>
      <c r="CF77" s="1303">
        <v>32.9</v>
      </c>
      <c r="CG77" s="1303"/>
      <c r="CH77" s="1303"/>
      <c r="CI77" s="1303"/>
      <c r="CJ77" s="1303"/>
      <c r="CK77" s="1303"/>
      <c r="CL77" s="1303"/>
      <c r="CM77" s="1303"/>
      <c r="CN77" s="1303">
        <v>28.5</v>
      </c>
      <c r="CO77" s="1303"/>
      <c r="CP77" s="1303"/>
      <c r="CQ77" s="1303"/>
      <c r="CR77" s="1303"/>
      <c r="CS77" s="1303"/>
      <c r="CT77" s="1303"/>
      <c r="CU77" s="1303"/>
      <c r="CV77" s="1303">
        <v>20.5</v>
      </c>
      <c r="CW77" s="1303"/>
      <c r="CX77" s="1303"/>
      <c r="CY77" s="1303"/>
      <c r="CZ77" s="1303"/>
      <c r="DA77" s="1303"/>
      <c r="DB77" s="1303"/>
      <c r="DC77" s="1303"/>
    </row>
    <row r="78" spans="2:107" x14ac:dyDescent="0.15">
      <c r="B78" s="392"/>
      <c r="G78" s="1309"/>
      <c r="H78" s="1309"/>
      <c r="I78" s="1309"/>
      <c r="J78" s="1309"/>
      <c r="K78" s="1307"/>
      <c r="L78" s="1307"/>
      <c r="M78" s="1307"/>
      <c r="N78" s="1307"/>
      <c r="AN78" s="1308"/>
      <c r="AO78" s="1308"/>
      <c r="AP78" s="1308"/>
      <c r="AQ78" s="1308"/>
      <c r="AR78" s="1308"/>
      <c r="AS78" s="1308"/>
      <c r="AT78" s="1308"/>
      <c r="AU78" s="1308"/>
      <c r="AV78" s="1308"/>
      <c r="AW78" s="1308"/>
      <c r="AX78" s="1308"/>
      <c r="AY78" s="1308"/>
      <c r="AZ78" s="1308"/>
      <c r="BA78" s="1308"/>
      <c r="BB78" s="1306"/>
      <c r="BC78" s="1306"/>
      <c r="BD78" s="1306"/>
      <c r="BE78" s="1306"/>
      <c r="BF78" s="1306"/>
      <c r="BG78" s="1306"/>
      <c r="BH78" s="1306"/>
      <c r="BI78" s="1306"/>
      <c r="BJ78" s="1306"/>
      <c r="BK78" s="1306"/>
      <c r="BL78" s="1306"/>
      <c r="BM78" s="1306"/>
      <c r="BN78" s="1306"/>
      <c r="BO78" s="1306"/>
      <c r="BP78" s="1303"/>
      <c r="BQ78" s="1303"/>
      <c r="BR78" s="1303"/>
      <c r="BS78" s="1303"/>
      <c r="BT78" s="1303"/>
      <c r="BU78" s="1303"/>
      <c r="BV78" s="1303"/>
      <c r="BW78" s="1303"/>
      <c r="BX78" s="1303"/>
      <c r="BY78" s="1303"/>
      <c r="BZ78" s="1303"/>
      <c r="CA78" s="1303"/>
      <c r="CB78" s="1303"/>
      <c r="CC78" s="1303"/>
      <c r="CD78" s="1303"/>
      <c r="CE78" s="1303"/>
      <c r="CF78" s="1303"/>
      <c r="CG78" s="1303"/>
      <c r="CH78" s="1303"/>
      <c r="CI78" s="1303"/>
      <c r="CJ78" s="1303"/>
      <c r="CK78" s="1303"/>
      <c r="CL78" s="1303"/>
      <c r="CM78" s="1303"/>
      <c r="CN78" s="1303"/>
      <c r="CO78" s="1303"/>
      <c r="CP78" s="1303"/>
      <c r="CQ78" s="1303"/>
      <c r="CR78" s="1303"/>
      <c r="CS78" s="1303"/>
      <c r="CT78" s="1303"/>
      <c r="CU78" s="1303"/>
      <c r="CV78" s="1303"/>
      <c r="CW78" s="1303"/>
      <c r="CX78" s="1303"/>
      <c r="CY78" s="1303"/>
      <c r="CZ78" s="1303"/>
      <c r="DA78" s="1303"/>
      <c r="DB78" s="1303"/>
      <c r="DC78" s="1303"/>
    </row>
    <row r="79" spans="2:107" x14ac:dyDescent="0.15">
      <c r="B79" s="392"/>
      <c r="G79" s="1309"/>
      <c r="H79" s="1309"/>
      <c r="I79" s="1304"/>
      <c r="J79" s="1304"/>
      <c r="K79" s="1305"/>
      <c r="L79" s="1305"/>
      <c r="M79" s="1305"/>
      <c r="N79" s="1305"/>
      <c r="AN79" s="1308"/>
      <c r="AO79" s="1308"/>
      <c r="AP79" s="1308"/>
      <c r="AQ79" s="1308"/>
      <c r="AR79" s="1308"/>
      <c r="AS79" s="1308"/>
      <c r="AT79" s="1308"/>
      <c r="AU79" s="1308"/>
      <c r="AV79" s="1308"/>
      <c r="AW79" s="1308"/>
      <c r="AX79" s="1308"/>
      <c r="AY79" s="1308"/>
      <c r="AZ79" s="1308"/>
      <c r="BA79" s="1308"/>
      <c r="BB79" s="1306" t="s">
        <v>597</v>
      </c>
      <c r="BC79" s="1306"/>
      <c r="BD79" s="1306"/>
      <c r="BE79" s="1306"/>
      <c r="BF79" s="1306"/>
      <c r="BG79" s="1306"/>
      <c r="BH79" s="1306"/>
      <c r="BI79" s="1306"/>
      <c r="BJ79" s="1306"/>
      <c r="BK79" s="1306"/>
      <c r="BL79" s="1306"/>
      <c r="BM79" s="1306"/>
      <c r="BN79" s="1306"/>
      <c r="BO79" s="1306"/>
      <c r="BP79" s="1303">
        <v>10.4</v>
      </c>
      <c r="BQ79" s="1303"/>
      <c r="BR79" s="1303"/>
      <c r="BS79" s="1303"/>
      <c r="BT79" s="1303"/>
      <c r="BU79" s="1303"/>
      <c r="BV79" s="1303"/>
      <c r="BW79" s="1303"/>
      <c r="BX79" s="1303">
        <v>9</v>
      </c>
      <c r="BY79" s="1303"/>
      <c r="BZ79" s="1303"/>
      <c r="CA79" s="1303"/>
      <c r="CB79" s="1303"/>
      <c r="CC79" s="1303"/>
      <c r="CD79" s="1303"/>
      <c r="CE79" s="1303"/>
      <c r="CF79" s="1303">
        <v>8.1999999999999993</v>
      </c>
      <c r="CG79" s="1303"/>
      <c r="CH79" s="1303"/>
      <c r="CI79" s="1303"/>
      <c r="CJ79" s="1303"/>
      <c r="CK79" s="1303"/>
      <c r="CL79" s="1303"/>
      <c r="CM79" s="1303"/>
      <c r="CN79" s="1303">
        <v>8</v>
      </c>
      <c r="CO79" s="1303"/>
      <c r="CP79" s="1303"/>
      <c r="CQ79" s="1303"/>
      <c r="CR79" s="1303"/>
      <c r="CS79" s="1303"/>
      <c r="CT79" s="1303"/>
      <c r="CU79" s="1303"/>
      <c r="CV79" s="1303">
        <v>7.9</v>
      </c>
      <c r="CW79" s="1303"/>
      <c r="CX79" s="1303"/>
      <c r="CY79" s="1303"/>
      <c r="CZ79" s="1303"/>
      <c r="DA79" s="1303"/>
      <c r="DB79" s="1303"/>
      <c r="DC79" s="1303"/>
    </row>
    <row r="80" spans="2:107" x14ac:dyDescent="0.15">
      <c r="B80" s="392"/>
      <c r="G80" s="1309"/>
      <c r="H80" s="1309"/>
      <c r="I80" s="1304"/>
      <c r="J80" s="1304"/>
      <c r="K80" s="1305"/>
      <c r="L80" s="1305"/>
      <c r="M80" s="1305"/>
      <c r="N80" s="1305"/>
      <c r="AN80" s="1308"/>
      <c r="AO80" s="1308"/>
      <c r="AP80" s="1308"/>
      <c r="AQ80" s="1308"/>
      <c r="AR80" s="1308"/>
      <c r="AS80" s="1308"/>
      <c r="AT80" s="1308"/>
      <c r="AU80" s="1308"/>
      <c r="AV80" s="1308"/>
      <c r="AW80" s="1308"/>
      <c r="AX80" s="1308"/>
      <c r="AY80" s="1308"/>
      <c r="AZ80" s="1308"/>
      <c r="BA80" s="1308"/>
      <c r="BB80" s="1306"/>
      <c r="BC80" s="1306"/>
      <c r="BD80" s="1306"/>
      <c r="BE80" s="1306"/>
      <c r="BF80" s="1306"/>
      <c r="BG80" s="1306"/>
      <c r="BH80" s="1306"/>
      <c r="BI80" s="1306"/>
      <c r="BJ80" s="1306"/>
      <c r="BK80" s="1306"/>
      <c r="BL80" s="1306"/>
      <c r="BM80" s="1306"/>
      <c r="BN80" s="1306"/>
      <c r="BO80" s="1306"/>
      <c r="BP80" s="1303"/>
      <c r="BQ80" s="1303"/>
      <c r="BR80" s="1303"/>
      <c r="BS80" s="1303"/>
      <c r="BT80" s="1303"/>
      <c r="BU80" s="1303"/>
      <c r="BV80" s="1303"/>
      <c r="BW80" s="1303"/>
      <c r="BX80" s="1303"/>
      <c r="BY80" s="1303"/>
      <c r="BZ80" s="1303"/>
      <c r="CA80" s="1303"/>
      <c r="CB80" s="1303"/>
      <c r="CC80" s="1303"/>
      <c r="CD80" s="1303"/>
      <c r="CE80" s="1303"/>
      <c r="CF80" s="1303"/>
      <c r="CG80" s="1303"/>
      <c r="CH80" s="1303"/>
      <c r="CI80" s="1303"/>
      <c r="CJ80" s="1303"/>
      <c r="CK80" s="1303"/>
      <c r="CL80" s="1303"/>
      <c r="CM80" s="1303"/>
      <c r="CN80" s="1303"/>
      <c r="CO80" s="1303"/>
      <c r="CP80" s="1303"/>
      <c r="CQ80" s="1303"/>
      <c r="CR80" s="1303"/>
      <c r="CS80" s="1303"/>
      <c r="CT80" s="1303"/>
      <c r="CU80" s="1303"/>
      <c r="CV80" s="1303"/>
      <c r="CW80" s="1303"/>
      <c r="CX80" s="1303"/>
      <c r="CY80" s="1303"/>
      <c r="CZ80" s="1303"/>
      <c r="DA80" s="1303"/>
      <c r="DB80" s="1303"/>
      <c r="DC80" s="1303"/>
    </row>
    <row r="81" spans="2:109" x14ac:dyDescent="0.15">
      <c r="B81" s="392"/>
    </row>
    <row r="82" spans="2:109" ht="17.25" x14ac:dyDescent="0.15">
      <c r="B82" s="392"/>
      <c r="K82" s="419"/>
      <c r="L82" s="419"/>
      <c r="M82" s="419"/>
      <c r="N82" s="419"/>
      <c r="AQ82" s="419"/>
      <c r="AR82" s="419"/>
      <c r="AS82" s="419"/>
      <c r="AT82" s="419"/>
      <c r="BC82" s="419"/>
      <c r="BD82" s="419"/>
      <c r="BE82" s="419"/>
      <c r="BF82" s="419"/>
      <c r="BO82" s="419"/>
      <c r="BP82" s="419"/>
      <c r="BQ82" s="419"/>
      <c r="BR82" s="419"/>
      <c r="CA82" s="419"/>
      <c r="CB82" s="419"/>
      <c r="CC82" s="419"/>
      <c r="CD82" s="419"/>
      <c r="CM82" s="419"/>
      <c r="CN82" s="419"/>
      <c r="CO82" s="419"/>
      <c r="CP82" s="419"/>
      <c r="CY82" s="419"/>
      <c r="CZ82" s="419"/>
      <c r="DA82" s="419"/>
      <c r="DB82" s="419"/>
      <c r="DC82" s="419"/>
    </row>
    <row r="83" spans="2:109" x14ac:dyDescent="0.15">
      <c r="B83" s="394"/>
      <c r="C83" s="395"/>
      <c r="D83" s="395"/>
      <c r="E83" s="395"/>
      <c r="F83" s="395"/>
      <c r="G83" s="395"/>
      <c r="H83" s="395"/>
      <c r="I83" s="395"/>
      <c r="J83" s="395"/>
      <c r="K83" s="395"/>
      <c r="L83" s="395"/>
      <c r="M83" s="395"/>
      <c r="N83" s="395"/>
      <c r="O83" s="395"/>
      <c r="P83" s="395"/>
      <c r="Q83" s="395"/>
      <c r="R83" s="395"/>
      <c r="S83" s="395"/>
      <c r="T83" s="395"/>
      <c r="U83" s="395"/>
      <c r="V83" s="395"/>
      <c r="W83" s="395"/>
      <c r="X83" s="395"/>
      <c r="Y83" s="395"/>
      <c r="Z83" s="395"/>
      <c r="AA83" s="395"/>
      <c r="AB83" s="395"/>
      <c r="AC83" s="395"/>
      <c r="AD83" s="395"/>
      <c r="AE83" s="395"/>
      <c r="AF83" s="395"/>
      <c r="AG83" s="395"/>
      <c r="AH83" s="395"/>
      <c r="AI83" s="395"/>
      <c r="AJ83" s="395"/>
      <c r="AK83" s="395"/>
      <c r="AL83" s="395"/>
      <c r="AM83" s="395"/>
      <c r="AN83" s="395"/>
      <c r="AO83" s="395"/>
      <c r="AP83" s="395"/>
      <c r="AQ83" s="395"/>
      <c r="AR83" s="395"/>
      <c r="AS83" s="395"/>
      <c r="AT83" s="395"/>
      <c r="AU83" s="395"/>
      <c r="AV83" s="395"/>
      <c r="AW83" s="395"/>
      <c r="AX83" s="395"/>
      <c r="AY83" s="395"/>
      <c r="AZ83" s="395"/>
      <c r="BA83" s="395"/>
      <c r="BB83" s="395"/>
      <c r="BC83" s="395"/>
      <c r="BD83" s="395"/>
      <c r="BE83" s="395"/>
      <c r="BF83" s="395"/>
      <c r="BG83" s="395"/>
      <c r="BH83" s="395"/>
      <c r="BI83" s="395"/>
      <c r="BJ83" s="395"/>
      <c r="BK83" s="395"/>
      <c r="BL83" s="395"/>
      <c r="BM83" s="395"/>
      <c r="BN83" s="395"/>
      <c r="BO83" s="395"/>
      <c r="BP83" s="395"/>
      <c r="BQ83" s="395"/>
      <c r="BR83" s="395"/>
      <c r="BS83" s="395"/>
      <c r="BT83" s="395"/>
      <c r="BU83" s="395"/>
      <c r="BV83" s="395"/>
      <c r="BW83" s="395"/>
      <c r="BX83" s="395"/>
      <c r="BY83" s="395"/>
      <c r="BZ83" s="395"/>
      <c r="CA83" s="395"/>
      <c r="CB83" s="395"/>
      <c r="CC83" s="395"/>
      <c r="CD83" s="395"/>
      <c r="CE83" s="395"/>
      <c r="CF83" s="395"/>
      <c r="CG83" s="395"/>
      <c r="CH83" s="395"/>
      <c r="CI83" s="395"/>
      <c r="CJ83" s="395"/>
      <c r="CK83" s="395"/>
      <c r="CL83" s="395"/>
      <c r="CM83" s="395"/>
      <c r="CN83" s="395"/>
      <c r="CO83" s="395"/>
      <c r="CP83" s="395"/>
      <c r="CQ83" s="395"/>
      <c r="CR83" s="395"/>
      <c r="CS83" s="395"/>
      <c r="CT83" s="395"/>
      <c r="CU83" s="395"/>
      <c r="CV83" s="395"/>
      <c r="CW83" s="395"/>
      <c r="CX83" s="395"/>
      <c r="CY83" s="395"/>
      <c r="CZ83" s="395"/>
      <c r="DA83" s="395"/>
      <c r="DB83" s="395"/>
      <c r="DC83" s="395"/>
      <c r="DD83" s="396"/>
    </row>
    <row r="84" spans="2:109" x14ac:dyDescent="0.15">
      <c r="DD84" s="385"/>
      <c r="DE84" s="385"/>
    </row>
    <row r="85" spans="2:109" x14ac:dyDescent="0.15">
      <c r="DD85" s="385"/>
      <c r="DE85" s="385"/>
    </row>
    <row r="86" spans="2:109" hidden="1" x14ac:dyDescent="0.15">
      <c r="DD86" s="385"/>
      <c r="DE86" s="385"/>
    </row>
    <row r="87" spans="2:109" hidden="1" x14ac:dyDescent="0.15">
      <c r="K87" s="420"/>
      <c r="AQ87" s="420"/>
      <c r="BC87" s="420"/>
      <c r="BO87" s="420"/>
      <c r="CA87" s="420"/>
      <c r="CM87" s="420"/>
      <c r="CY87" s="420"/>
      <c r="DD87" s="385"/>
      <c r="DE87" s="385"/>
    </row>
    <row r="88" spans="2:109" hidden="1" x14ac:dyDescent="0.15">
      <c r="DD88" s="385"/>
      <c r="DE88" s="385"/>
    </row>
    <row r="89" spans="2:109" hidden="1" x14ac:dyDescent="0.15">
      <c r="DD89" s="385"/>
      <c r="DE89" s="385"/>
    </row>
    <row r="90" spans="2:109" hidden="1" x14ac:dyDescent="0.15">
      <c r="DD90" s="385"/>
      <c r="DE90" s="385"/>
    </row>
    <row r="91" spans="2:109" hidden="1" x14ac:dyDescent="0.15">
      <c r="DD91" s="385"/>
      <c r="DE91" s="385"/>
    </row>
    <row r="92" spans="2:109" ht="13.5" hidden="1" customHeight="1" x14ac:dyDescent="0.15">
      <c r="DD92" s="385"/>
      <c r="DE92" s="385"/>
    </row>
    <row r="93" spans="2:109" ht="13.5" hidden="1" customHeight="1" x14ac:dyDescent="0.15">
      <c r="DD93" s="385"/>
      <c r="DE93" s="385"/>
    </row>
    <row r="94" spans="2:109" ht="13.5" hidden="1" customHeight="1" x14ac:dyDescent="0.15">
      <c r="DD94" s="385"/>
      <c r="DE94" s="385"/>
    </row>
    <row r="95" spans="2:109" ht="13.5" hidden="1" customHeight="1" x14ac:dyDescent="0.15">
      <c r="DD95" s="385"/>
      <c r="DE95" s="385"/>
    </row>
    <row r="96" spans="2:109" ht="13.5" hidden="1" customHeight="1" x14ac:dyDescent="0.15">
      <c r="DD96" s="385"/>
      <c r="DE96" s="385"/>
    </row>
    <row r="97" spans="108:109" ht="13.5" hidden="1" customHeight="1" x14ac:dyDescent="0.15">
      <c r="DD97" s="385"/>
      <c r="DE97" s="385"/>
    </row>
    <row r="98" spans="108:109" ht="13.5" hidden="1" customHeight="1" x14ac:dyDescent="0.15">
      <c r="DD98" s="385"/>
      <c r="DE98" s="385"/>
    </row>
    <row r="99" spans="108:109" ht="13.5" hidden="1" customHeight="1" x14ac:dyDescent="0.15">
      <c r="DD99" s="385"/>
      <c r="DE99" s="385"/>
    </row>
    <row r="100" spans="108:109" ht="13.5" hidden="1" customHeight="1" x14ac:dyDescent="0.15">
      <c r="DD100" s="385"/>
      <c r="DE100" s="385"/>
    </row>
    <row r="101" spans="108:109" ht="13.5" hidden="1" customHeight="1" x14ac:dyDescent="0.15">
      <c r="DD101" s="385"/>
      <c r="DE101" s="385"/>
    </row>
    <row r="102" spans="108:109" ht="13.5" hidden="1" customHeight="1" x14ac:dyDescent="0.15">
      <c r="DD102" s="385"/>
      <c r="DE102" s="385"/>
    </row>
    <row r="103" spans="108:109" ht="13.5" hidden="1" customHeight="1" x14ac:dyDescent="0.15">
      <c r="DD103" s="385"/>
      <c r="DE103" s="385"/>
    </row>
    <row r="104" spans="108:109" ht="13.5" hidden="1" customHeight="1" x14ac:dyDescent="0.15">
      <c r="DD104" s="385"/>
      <c r="DE104" s="385"/>
    </row>
    <row r="105" spans="108:109" ht="13.5" hidden="1" customHeight="1" x14ac:dyDescent="0.15">
      <c r="DD105" s="385"/>
      <c r="DE105" s="385"/>
    </row>
    <row r="106" spans="108:109" ht="13.5" hidden="1" customHeight="1" x14ac:dyDescent="0.15">
      <c r="DD106" s="385"/>
      <c r="DE106" s="385"/>
    </row>
    <row r="107" spans="108:109" ht="13.5" hidden="1" customHeight="1" x14ac:dyDescent="0.15">
      <c r="DD107" s="385"/>
      <c r="DE107" s="385"/>
    </row>
    <row r="108" spans="108:109" ht="13.5" hidden="1" customHeight="1" x14ac:dyDescent="0.15">
      <c r="DD108" s="385"/>
      <c r="DE108" s="385"/>
    </row>
    <row r="109" spans="108:109" ht="13.5" hidden="1" customHeight="1" x14ac:dyDescent="0.15">
      <c r="DD109" s="385"/>
      <c r="DE109" s="385"/>
    </row>
    <row r="110" spans="108:109" ht="13.5" hidden="1" customHeight="1" x14ac:dyDescent="0.15">
      <c r="DD110" s="385"/>
      <c r="DE110" s="385"/>
    </row>
    <row r="111" spans="108:109" ht="13.5" hidden="1" customHeight="1" x14ac:dyDescent="0.15">
      <c r="DD111" s="385"/>
      <c r="DE111" s="385"/>
    </row>
    <row r="112" spans="108:109" ht="13.5" hidden="1" customHeight="1" x14ac:dyDescent="0.15">
      <c r="DD112" s="385"/>
      <c r="DE112" s="385"/>
    </row>
    <row r="113" spans="108:109" ht="13.5" hidden="1" customHeight="1" x14ac:dyDescent="0.15">
      <c r="DD113" s="385"/>
      <c r="DE113" s="385"/>
    </row>
    <row r="114" spans="108:109" ht="13.5" hidden="1" customHeight="1" x14ac:dyDescent="0.15">
      <c r="DD114" s="385"/>
      <c r="DE114" s="385"/>
    </row>
    <row r="115" spans="108:109" ht="13.5" hidden="1" customHeight="1" x14ac:dyDescent="0.15">
      <c r="DD115" s="385"/>
      <c r="DE115" s="385"/>
    </row>
    <row r="116" spans="108:109" ht="13.5" hidden="1" customHeight="1" x14ac:dyDescent="0.15">
      <c r="DD116" s="385"/>
      <c r="DE116" s="385"/>
    </row>
    <row r="117" spans="108:109" ht="13.5" hidden="1" customHeight="1" x14ac:dyDescent="0.15">
      <c r="DD117" s="385"/>
      <c r="DE117" s="385"/>
    </row>
    <row r="118" spans="108:109" ht="13.5" hidden="1" customHeight="1" x14ac:dyDescent="0.15">
      <c r="DD118" s="385"/>
      <c r="DE118" s="385"/>
    </row>
    <row r="119" spans="108:109" ht="13.5" hidden="1" customHeight="1" x14ac:dyDescent="0.15">
      <c r="DD119" s="385"/>
      <c r="DE119" s="385"/>
    </row>
    <row r="120" spans="108:109" ht="13.5" hidden="1" customHeight="1" x14ac:dyDescent="0.15">
      <c r="DD120" s="385"/>
      <c r="DE120" s="385"/>
    </row>
    <row r="121" spans="108:109" ht="13.5" hidden="1" customHeight="1" x14ac:dyDescent="0.15">
      <c r="DD121" s="385"/>
      <c r="DE121" s="385"/>
    </row>
    <row r="122" spans="108:109" ht="13.5" hidden="1" customHeight="1" x14ac:dyDescent="0.15">
      <c r="DD122" s="385"/>
      <c r="DE122" s="385"/>
    </row>
    <row r="123" spans="108:109" ht="13.5" hidden="1" customHeight="1" x14ac:dyDescent="0.15">
      <c r="DD123" s="385"/>
      <c r="DE123" s="385"/>
    </row>
    <row r="124" spans="108:109" ht="13.5" hidden="1" customHeight="1" x14ac:dyDescent="0.15">
      <c r="DD124" s="385"/>
      <c r="DE124" s="385"/>
    </row>
    <row r="125" spans="108:109" ht="13.5" hidden="1" customHeight="1" x14ac:dyDescent="0.15">
      <c r="DD125" s="385"/>
      <c r="DE125" s="385"/>
    </row>
    <row r="126" spans="108:109" ht="13.5" hidden="1" customHeight="1" x14ac:dyDescent="0.15">
      <c r="DD126" s="385"/>
      <c r="DE126" s="385"/>
    </row>
    <row r="127" spans="108:109" ht="13.5" hidden="1" customHeight="1" x14ac:dyDescent="0.15">
      <c r="DD127" s="385"/>
      <c r="DE127" s="385"/>
    </row>
    <row r="128" spans="108:109" ht="13.5" hidden="1" customHeight="1" x14ac:dyDescent="0.15">
      <c r="DD128" s="385"/>
      <c r="DE128" s="385"/>
    </row>
    <row r="129" spans="108:109" ht="13.5" hidden="1" customHeight="1" x14ac:dyDescent="0.15">
      <c r="DD129" s="385"/>
      <c r="DE129" s="385"/>
    </row>
    <row r="130" spans="108:109" ht="13.5" hidden="1" customHeight="1" x14ac:dyDescent="0.15">
      <c r="DD130" s="385"/>
      <c r="DE130" s="385"/>
    </row>
    <row r="131" spans="108:109" ht="13.5" hidden="1" customHeight="1" x14ac:dyDescent="0.15">
      <c r="DD131" s="385"/>
      <c r="DE131" s="385"/>
    </row>
    <row r="132" spans="108:109" ht="13.5" hidden="1" customHeight="1" x14ac:dyDescent="0.15">
      <c r="DD132" s="385"/>
      <c r="DE132" s="385"/>
    </row>
    <row r="133" spans="108:109" ht="13.5" hidden="1" customHeight="1" x14ac:dyDescent="0.15">
      <c r="DD133" s="385"/>
      <c r="DE133" s="385"/>
    </row>
    <row r="134" spans="108:109" ht="13.5" hidden="1" customHeight="1" x14ac:dyDescent="0.15">
      <c r="DD134" s="385"/>
      <c r="DE134" s="385"/>
    </row>
    <row r="135" spans="108:109" ht="13.5" hidden="1" customHeight="1" x14ac:dyDescent="0.15">
      <c r="DD135" s="385"/>
      <c r="DE135" s="385"/>
    </row>
    <row r="136" spans="108:109" ht="13.5" hidden="1" customHeight="1" x14ac:dyDescent="0.15">
      <c r="DD136" s="385"/>
      <c r="DE136" s="385"/>
    </row>
    <row r="137" spans="108:109" ht="13.5" hidden="1" customHeight="1" x14ac:dyDescent="0.15">
      <c r="DD137" s="385"/>
      <c r="DE137" s="385"/>
    </row>
    <row r="138" spans="108:109" ht="13.5" hidden="1" customHeight="1" x14ac:dyDescent="0.15">
      <c r="DD138" s="385"/>
      <c r="DE138" s="385"/>
    </row>
    <row r="139" spans="108:109" ht="13.5" hidden="1" customHeight="1" x14ac:dyDescent="0.15">
      <c r="DD139" s="385"/>
      <c r="DE139" s="385"/>
    </row>
    <row r="140" spans="108:109" ht="13.5" hidden="1" customHeight="1" x14ac:dyDescent="0.15">
      <c r="DD140" s="385"/>
      <c r="DE140" s="385"/>
    </row>
    <row r="141" spans="108:109" ht="13.5" hidden="1" customHeight="1" x14ac:dyDescent="0.15">
      <c r="DD141" s="385"/>
      <c r="DE141" s="385"/>
    </row>
    <row r="142" spans="108:109" ht="13.5" hidden="1" customHeight="1" x14ac:dyDescent="0.15">
      <c r="DD142" s="385"/>
      <c r="DE142" s="385"/>
    </row>
    <row r="143" spans="108:109" ht="13.5" hidden="1" customHeight="1" x14ac:dyDescent="0.15">
      <c r="DD143" s="385"/>
      <c r="DE143" s="385"/>
    </row>
    <row r="144" spans="108:109" ht="13.5" hidden="1" customHeight="1" x14ac:dyDescent="0.15">
      <c r="DD144" s="385"/>
      <c r="DE144" s="385"/>
    </row>
    <row r="145" spans="108:109" ht="13.5" hidden="1" customHeight="1" x14ac:dyDescent="0.15">
      <c r="DD145" s="385"/>
      <c r="DE145" s="385"/>
    </row>
    <row r="146" spans="108:109" ht="13.5" hidden="1" customHeight="1" x14ac:dyDescent="0.15">
      <c r="DD146" s="385"/>
      <c r="DE146" s="385"/>
    </row>
    <row r="147" spans="108:109" ht="13.5" hidden="1" customHeight="1" x14ac:dyDescent="0.15">
      <c r="DD147" s="385"/>
      <c r="DE147" s="385"/>
    </row>
    <row r="148" spans="108:109" ht="13.5" hidden="1" customHeight="1" x14ac:dyDescent="0.15">
      <c r="DD148" s="385"/>
      <c r="DE148" s="385"/>
    </row>
    <row r="149" spans="108:109" ht="13.5" hidden="1" customHeight="1" x14ac:dyDescent="0.15">
      <c r="DD149" s="385"/>
      <c r="DE149" s="385"/>
    </row>
    <row r="150" spans="108:109" ht="13.5" hidden="1" customHeight="1" x14ac:dyDescent="0.15">
      <c r="DD150" s="385"/>
      <c r="DE150" s="385"/>
    </row>
    <row r="151" spans="108:109" ht="13.5" hidden="1" customHeight="1" x14ac:dyDescent="0.15">
      <c r="DD151" s="385"/>
      <c r="DE151" s="385"/>
    </row>
    <row r="152" spans="108:109" ht="13.5" hidden="1" customHeight="1" x14ac:dyDescent="0.15">
      <c r="DD152" s="385"/>
      <c r="DE152" s="385"/>
    </row>
    <row r="153" spans="108:109" ht="13.5" hidden="1" customHeight="1" x14ac:dyDescent="0.15">
      <c r="DD153" s="385"/>
      <c r="DE153" s="385"/>
    </row>
    <row r="154" spans="108:109" ht="13.5" hidden="1" customHeight="1" x14ac:dyDescent="0.15">
      <c r="DD154" s="385"/>
      <c r="DE154" s="385"/>
    </row>
    <row r="155" spans="108:109" ht="13.5" hidden="1" customHeight="1" x14ac:dyDescent="0.15">
      <c r="DD155" s="385"/>
      <c r="DE155" s="385"/>
    </row>
    <row r="156" spans="108:109" ht="13.5" hidden="1" customHeight="1" x14ac:dyDescent="0.15">
      <c r="DD156" s="385"/>
      <c r="DE156" s="385"/>
    </row>
    <row r="157" spans="108:109" ht="13.5" hidden="1" customHeight="1" x14ac:dyDescent="0.15">
      <c r="DD157" s="385"/>
      <c r="DE157" s="385"/>
    </row>
    <row r="158" spans="108:109" ht="13.5" hidden="1" customHeight="1" x14ac:dyDescent="0.15">
      <c r="DD158" s="385"/>
      <c r="DE158" s="385"/>
    </row>
    <row r="159" spans="108:109" ht="13.5" hidden="1" customHeight="1" x14ac:dyDescent="0.15">
      <c r="DD159" s="385"/>
      <c r="DE159" s="385"/>
    </row>
    <row r="160" spans="108:109" ht="13.5" hidden="1" customHeight="1" x14ac:dyDescent="0.15">
      <c r="DD160" s="385"/>
      <c r="DE160" s="385"/>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tpLcdb6TcW8fZCqqofErfVe3CRSAynkdXWe/+gDC8JxaXd4vlyiDyaMwG6RQFlSpkJmGTVKWGzlfRa+yqpsl3w==" saltValue="DanBDAXNLcu6A3gLkwLKy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5EB9F-EDF8-4C93-9134-CC730A81790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VZWyVBTZ88mvKcyvKb+p7ExBuNAV8K8s78Cw7E2OH/xjhs25Wmyj/hQyhJCvCSOddG00atVkfigII0HplzQPKw==" saltValue="37ZLtEw1sKGlEk76lWWei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261C2A-CA21-4E0D-AB5A-1F347D725D30}">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88" customWidth="1"/>
    <col min="35" max="122" width="2.5" style="287" customWidth="1"/>
    <col min="123" max="16384" width="2.5" style="287" hidden="1"/>
  </cols>
  <sheetData>
    <row r="1" spans="2:34"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row>
    <row r="2" spans="2:34" x14ac:dyDescent="0.15">
      <c r="S2" s="287"/>
      <c r="AH2" s="287"/>
    </row>
    <row r="3" spans="2:34"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row>
    <row r="4" spans="2:34" x14ac:dyDescent="0.15"/>
    <row r="5" spans="2:34" x14ac:dyDescent="0.15"/>
    <row r="6" spans="2:34" x14ac:dyDescent="0.15"/>
    <row r="7" spans="2:34" x14ac:dyDescent="0.15"/>
    <row r="8" spans="2:34" x14ac:dyDescent="0.15"/>
    <row r="9" spans="2:34" x14ac:dyDescent="0.15">
      <c r="AH9" s="28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7"/>
    </row>
    <row r="18" spans="12:34" x14ac:dyDescent="0.15"/>
    <row r="19" spans="12:34" x14ac:dyDescent="0.15"/>
    <row r="20" spans="12:34" x14ac:dyDescent="0.15">
      <c r="AH20" s="287"/>
    </row>
    <row r="21" spans="12:34" x14ac:dyDescent="0.15">
      <c r="AH21" s="287"/>
    </row>
    <row r="22" spans="12:34" x14ac:dyDescent="0.15"/>
    <row r="23" spans="12:34" x14ac:dyDescent="0.15"/>
    <row r="24" spans="12:34" x14ac:dyDescent="0.15">
      <c r="Q24" s="287"/>
    </row>
    <row r="25" spans="12:34" x14ac:dyDescent="0.15"/>
    <row r="26" spans="12:34" x14ac:dyDescent="0.15"/>
    <row r="27" spans="12:34" x14ac:dyDescent="0.15"/>
    <row r="28" spans="12:34" x14ac:dyDescent="0.15">
      <c r="O28" s="287"/>
      <c r="T28" s="287"/>
      <c r="AH28" s="287"/>
    </row>
    <row r="29" spans="12:34" x14ac:dyDescent="0.15"/>
    <row r="30" spans="12:34" x14ac:dyDescent="0.15"/>
    <row r="31" spans="12:34" x14ac:dyDescent="0.15">
      <c r="Q31" s="287"/>
    </row>
    <row r="32" spans="12:34" x14ac:dyDescent="0.15">
      <c r="L32" s="287"/>
    </row>
    <row r="33" spans="2:34" x14ac:dyDescent="0.15">
      <c r="C33" s="287"/>
      <c r="E33" s="287"/>
      <c r="G33" s="287"/>
      <c r="I33" s="287"/>
      <c r="X33" s="287"/>
    </row>
    <row r="34" spans="2:34" x14ac:dyDescent="0.15">
      <c r="B34" s="287"/>
      <c r="P34" s="287"/>
      <c r="R34" s="287"/>
      <c r="T34" s="287"/>
    </row>
    <row r="35" spans="2:34" x14ac:dyDescent="0.15">
      <c r="D35" s="287"/>
      <c r="W35" s="287"/>
      <c r="AC35" s="287"/>
      <c r="AD35" s="287"/>
      <c r="AE35" s="287"/>
      <c r="AF35" s="287"/>
      <c r="AG35" s="287"/>
      <c r="AH35" s="287"/>
    </row>
    <row r="36" spans="2:34" x14ac:dyDescent="0.15">
      <c r="H36" s="287"/>
      <c r="J36" s="287"/>
      <c r="K36" s="287"/>
      <c r="M36" s="287"/>
      <c r="Y36" s="287"/>
      <c r="Z36" s="287"/>
      <c r="AA36" s="287"/>
      <c r="AB36" s="287"/>
      <c r="AC36" s="287"/>
      <c r="AD36" s="287"/>
      <c r="AE36" s="287"/>
      <c r="AF36" s="287"/>
      <c r="AG36" s="287"/>
      <c r="AH36" s="287"/>
    </row>
    <row r="37" spans="2:34" x14ac:dyDescent="0.15">
      <c r="AH37" s="287"/>
    </row>
    <row r="38" spans="2:34" x14ac:dyDescent="0.15">
      <c r="AG38" s="287"/>
      <c r="AH38" s="287"/>
    </row>
    <row r="39" spans="2:34" x14ac:dyDescent="0.15"/>
    <row r="40" spans="2:34" x14ac:dyDescent="0.15">
      <c r="X40" s="287"/>
    </row>
    <row r="41" spans="2:34" x14ac:dyDescent="0.15">
      <c r="R41" s="287"/>
    </row>
    <row r="42" spans="2:34" x14ac:dyDescent="0.15">
      <c r="W42" s="287"/>
    </row>
    <row r="43" spans="2:34" x14ac:dyDescent="0.15">
      <c r="Y43" s="287"/>
      <c r="Z43" s="287"/>
      <c r="AA43" s="287"/>
      <c r="AB43" s="287"/>
      <c r="AC43" s="287"/>
      <c r="AD43" s="287"/>
      <c r="AE43" s="287"/>
      <c r="AF43" s="287"/>
      <c r="AG43" s="287"/>
      <c r="AH43" s="287"/>
    </row>
    <row r="44" spans="2:34" x14ac:dyDescent="0.15">
      <c r="AH44" s="287"/>
    </row>
    <row r="45" spans="2:34" x14ac:dyDescent="0.15">
      <c r="X45" s="287"/>
    </row>
    <row r="46" spans="2:34" x14ac:dyDescent="0.15"/>
    <row r="47" spans="2:34" x14ac:dyDescent="0.15"/>
    <row r="48" spans="2:34" x14ac:dyDescent="0.15">
      <c r="W48" s="287"/>
      <c r="Y48" s="287"/>
      <c r="Z48" s="287"/>
      <c r="AA48" s="287"/>
      <c r="AB48" s="287"/>
      <c r="AC48" s="287"/>
      <c r="AD48" s="287"/>
      <c r="AE48" s="287"/>
      <c r="AF48" s="287"/>
      <c r="AG48" s="287"/>
      <c r="AH48" s="287"/>
    </row>
    <row r="49" spans="28:34" x14ac:dyDescent="0.15"/>
    <row r="50" spans="28:34" x14ac:dyDescent="0.15">
      <c r="AE50" s="287"/>
      <c r="AF50" s="287"/>
      <c r="AG50" s="287"/>
      <c r="AH50" s="287"/>
    </row>
    <row r="51" spans="28:34" x14ac:dyDescent="0.15">
      <c r="AC51" s="287"/>
      <c r="AD51" s="287"/>
      <c r="AE51" s="287"/>
      <c r="AF51" s="287"/>
      <c r="AG51" s="287"/>
      <c r="AH51" s="287"/>
    </row>
    <row r="52" spans="28:34" x14ac:dyDescent="0.15"/>
    <row r="53" spans="28:34" x14ac:dyDescent="0.15">
      <c r="AF53" s="287"/>
      <c r="AG53" s="287"/>
      <c r="AH53" s="287"/>
    </row>
    <row r="54" spans="28:34" x14ac:dyDescent="0.15">
      <c r="AH54" s="287"/>
    </row>
    <row r="55" spans="28:34" x14ac:dyDescent="0.15"/>
    <row r="56" spans="28:34" x14ac:dyDescent="0.15">
      <c r="AB56" s="287"/>
      <c r="AC56" s="287"/>
      <c r="AD56" s="287"/>
      <c r="AE56" s="287"/>
      <c r="AF56" s="287"/>
      <c r="AG56" s="287"/>
      <c r="AH56" s="287"/>
    </row>
    <row r="57" spans="28:34" x14ac:dyDescent="0.15">
      <c r="AH57" s="287"/>
    </row>
    <row r="58" spans="28:34" x14ac:dyDescent="0.15">
      <c r="AH58" s="287"/>
    </row>
    <row r="59" spans="28:34" x14ac:dyDescent="0.15">
      <c r="AG59" s="287"/>
      <c r="AH59" s="287"/>
    </row>
    <row r="60" spans="28:34" x14ac:dyDescent="0.15"/>
    <row r="61" spans="28:34" x14ac:dyDescent="0.15"/>
    <row r="62" spans="28:34" x14ac:dyDescent="0.15"/>
    <row r="63" spans="28:34" x14ac:dyDescent="0.15">
      <c r="AH63" s="287"/>
    </row>
    <row r="64" spans="28:34" x14ac:dyDescent="0.15">
      <c r="AG64" s="287"/>
      <c r="AH64" s="287"/>
    </row>
    <row r="65" spans="28:34" x14ac:dyDescent="0.15"/>
    <row r="66" spans="28:34" x14ac:dyDescent="0.15"/>
    <row r="67" spans="28:34" x14ac:dyDescent="0.15"/>
    <row r="68" spans="28:34" x14ac:dyDescent="0.15">
      <c r="AB68" s="287"/>
      <c r="AC68" s="287"/>
      <c r="AD68" s="287"/>
      <c r="AE68" s="287"/>
      <c r="AF68" s="287"/>
      <c r="AG68" s="287"/>
      <c r="AH68" s="287"/>
    </row>
    <row r="69" spans="28:34" x14ac:dyDescent="0.15">
      <c r="AF69" s="287"/>
      <c r="AG69" s="287"/>
      <c r="AH69" s="287"/>
    </row>
    <row r="70" spans="28:34" x14ac:dyDescent="0.15"/>
    <row r="71" spans="28:34" x14ac:dyDescent="0.15"/>
    <row r="72" spans="28:34" x14ac:dyDescent="0.15"/>
    <row r="73" spans="28:34" x14ac:dyDescent="0.15"/>
    <row r="74" spans="28:34" x14ac:dyDescent="0.15"/>
    <row r="75" spans="28:34" x14ac:dyDescent="0.15">
      <c r="AH75" s="287"/>
    </row>
    <row r="76" spans="28:34" x14ac:dyDescent="0.15">
      <c r="AF76" s="287"/>
      <c r="AG76" s="287"/>
      <c r="AH76" s="287"/>
    </row>
    <row r="77" spans="28:34" x14ac:dyDescent="0.15">
      <c r="AG77" s="287"/>
      <c r="AH77" s="287"/>
    </row>
    <row r="78" spans="28:34" x14ac:dyDescent="0.15"/>
    <row r="79" spans="28:34" x14ac:dyDescent="0.15"/>
    <row r="80" spans="28:34" x14ac:dyDescent="0.15"/>
    <row r="81" spans="25:34" x14ac:dyDescent="0.15"/>
    <row r="82" spans="25:34" x14ac:dyDescent="0.15">
      <c r="Y82" s="287"/>
    </row>
    <row r="83" spans="25:34" x14ac:dyDescent="0.15">
      <c r="Y83" s="287"/>
      <c r="Z83" s="287"/>
      <c r="AA83" s="287"/>
      <c r="AB83" s="287"/>
      <c r="AC83" s="287"/>
      <c r="AD83" s="287"/>
      <c r="AE83" s="287"/>
      <c r="AF83" s="287"/>
      <c r="AG83" s="287"/>
      <c r="AH83" s="287"/>
    </row>
    <row r="84" spans="25:34" x14ac:dyDescent="0.15"/>
    <row r="85" spans="25:34" x14ac:dyDescent="0.15"/>
    <row r="86" spans="25:34" x14ac:dyDescent="0.15"/>
    <row r="87" spans="25:34" x14ac:dyDescent="0.15"/>
    <row r="88" spans="25:34" x14ac:dyDescent="0.15">
      <c r="AH88" s="28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7"/>
      <c r="AG94" s="287"/>
      <c r="AH94" s="287"/>
    </row>
    <row r="95" spans="25:34" ht="13.5" customHeight="1" x14ac:dyDescent="0.15">
      <c r="AH95" s="28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7"/>
    </row>
    <row r="102" spans="33:34" ht="13.5" customHeight="1" x14ac:dyDescent="0.15"/>
    <row r="103" spans="33:34" ht="13.5" customHeight="1" x14ac:dyDescent="0.15"/>
    <row r="104" spans="33:34" ht="13.5" customHeight="1" x14ac:dyDescent="0.15">
      <c r="AG104" s="287"/>
      <c r="AH104" s="28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7"/>
    </row>
    <row r="117" spans="34:122" ht="13.5" customHeight="1" x14ac:dyDescent="0.15"/>
    <row r="118" spans="34:122" ht="13.5" customHeight="1" x14ac:dyDescent="0.15"/>
    <row r="119" spans="34:122" ht="13.5" customHeight="1" x14ac:dyDescent="0.15"/>
    <row r="120" spans="34:122" ht="13.5" customHeight="1" x14ac:dyDescent="0.15">
      <c r="AH120" s="287"/>
    </row>
    <row r="121" spans="34:122" ht="13.5" customHeight="1" x14ac:dyDescent="0.15">
      <c r="AH121" s="287"/>
    </row>
    <row r="122" spans="34:122" ht="13.5" customHeight="1" x14ac:dyDescent="0.15"/>
    <row r="123" spans="34:122" ht="13.5" customHeight="1" x14ac:dyDescent="0.15"/>
    <row r="124" spans="34:122" ht="13.5" customHeight="1" x14ac:dyDescent="0.15"/>
    <row r="125" spans="34:122" ht="13.5" customHeight="1" x14ac:dyDescent="0.15">
      <c r="DR125" s="287"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EuADhDN6nwwEjTj0lmNFovLu/iYuRWP9zaoh/XVJ0UTi+WR2ZFU0EZlP3RrBzGQ7VtJW60km5CaMWKjjjYyKQ==" saltValue="ybzjfZQdm7jcWUFbxeJ6UA=="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6" customWidth="1"/>
    <col min="2" max="8" width="13.375" style="146" customWidth="1"/>
    <col min="9" max="16384" width="11.125" style="146"/>
  </cols>
  <sheetData>
    <row r="1" spans="1:8" x14ac:dyDescent="0.15">
      <c r="A1" s="140"/>
      <c r="B1" s="141"/>
      <c r="C1" s="142"/>
      <c r="D1" s="143"/>
      <c r="E1" s="144"/>
      <c r="F1" s="144"/>
      <c r="G1" s="144"/>
      <c r="H1" s="145"/>
    </row>
    <row r="2" spans="1:8" x14ac:dyDescent="0.15">
      <c r="A2" s="147"/>
      <c r="B2" s="148"/>
      <c r="C2" s="149"/>
      <c r="D2" s="150" t="s">
        <v>52</v>
      </c>
      <c r="E2" s="151"/>
      <c r="F2" s="152" t="s">
        <v>543</v>
      </c>
      <c r="G2" s="153"/>
      <c r="H2" s="154"/>
    </row>
    <row r="3" spans="1:8" x14ac:dyDescent="0.15">
      <c r="A3" s="150" t="s">
        <v>536</v>
      </c>
      <c r="B3" s="155"/>
      <c r="C3" s="156"/>
      <c r="D3" s="157">
        <v>41531</v>
      </c>
      <c r="E3" s="158"/>
      <c r="F3" s="159">
        <v>85205</v>
      </c>
      <c r="G3" s="160"/>
      <c r="H3" s="161"/>
    </row>
    <row r="4" spans="1:8" x14ac:dyDescent="0.15">
      <c r="A4" s="162"/>
      <c r="B4" s="163"/>
      <c r="C4" s="164"/>
      <c r="D4" s="165">
        <v>26069</v>
      </c>
      <c r="E4" s="166"/>
      <c r="F4" s="167">
        <v>38847</v>
      </c>
      <c r="G4" s="168"/>
      <c r="H4" s="169"/>
    </row>
    <row r="5" spans="1:8" x14ac:dyDescent="0.15">
      <c r="A5" s="150" t="s">
        <v>538</v>
      </c>
      <c r="B5" s="155"/>
      <c r="C5" s="156"/>
      <c r="D5" s="157">
        <v>65995</v>
      </c>
      <c r="E5" s="158"/>
      <c r="F5" s="159">
        <v>69469</v>
      </c>
      <c r="G5" s="160"/>
      <c r="H5" s="161"/>
    </row>
    <row r="6" spans="1:8" x14ac:dyDescent="0.15">
      <c r="A6" s="162"/>
      <c r="B6" s="163"/>
      <c r="C6" s="164"/>
      <c r="D6" s="165">
        <v>47554</v>
      </c>
      <c r="E6" s="166"/>
      <c r="F6" s="167">
        <v>38215</v>
      </c>
      <c r="G6" s="168"/>
      <c r="H6" s="169"/>
    </row>
    <row r="7" spans="1:8" x14ac:dyDescent="0.15">
      <c r="A7" s="150" t="s">
        <v>539</v>
      </c>
      <c r="B7" s="155"/>
      <c r="C7" s="156"/>
      <c r="D7" s="157">
        <v>34243</v>
      </c>
      <c r="E7" s="158"/>
      <c r="F7" s="159">
        <v>67293</v>
      </c>
      <c r="G7" s="160"/>
      <c r="H7" s="161"/>
    </row>
    <row r="8" spans="1:8" x14ac:dyDescent="0.15">
      <c r="A8" s="162"/>
      <c r="B8" s="163"/>
      <c r="C8" s="164"/>
      <c r="D8" s="165">
        <v>11779</v>
      </c>
      <c r="E8" s="166"/>
      <c r="F8" s="167">
        <v>35076</v>
      </c>
      <c r="G8" s="168"/>
      <c r="H8" s="169"/>
    </row>
    <row r="9" spans="1:8" x14ac:dyDescent="0.15">
      <c r="A9" s="150" t="s">
        <v>540</v>
      </c>
      <c r="B9" s="155"/>
      <c r="C9" s="156"/>
      <c r="D9" s="157">
        <v>82582</v>
      </c>
      <c r="E9" s="158"/>
      <c r="F9" s="159">
        <v>67343</v>
      </c>
      <c r="G9" s="160"/>
      <c r="H9" s="161"/>
    </row>
    <row r="10" spans="1:8" x14ac:dyDescent="0.15">
      <c r="A10" s="162"/>
      <c r="B10" s="163"/>
      <c r="C10" s="164"/>
      <c r="D10" s="165">
        <v>26861</v>
      </c>
      <c r="E10" s="166"/>
      <c r="F10" s="167">
        <v>32865</v>
      </c>
      <c r="G10" s="168"/>
      <c r="H10" s="169"/>
    </row>
    <row r="11" spans="1:8" x14ac:dyDescent="0.15">
      <c r="A11" s="150" t="s">
        <v>541</v>
      </c>
      <c r="B11" s="155"/>
      <c r="C11" s="156"/>
      <c r="D11" s="157">
        <v>44011</v>
      </c>
      <c r="E11" s="158"/>
      <c r="F11" s="159">
        <v>73475</v>
      </c>
      <c r="G11" s="160"/>
      <c r="H11" s="161"/>
    </row>
    <row r="12" spans="1:8" x14ac:dyDescent="0.15">
      <c r="A12" s="162"/>
      <c r="B12" s="163"/>
      <c r="C12" s="170"/>
      <c r="D12" s="165">
        <v>17761</v>
      </c>
      <c r="E12" s="166"/>
      <c r="F12" s="167">
        <v>43072</v>
      </c>
      <c r="G12" s="168"/>
      <c r="H12" s="169"/>
    </row>
    <row r="13" spans="1:8" x14ac:dyDescent="0.15">
      <c r="A13" s="150"/>
      <c r="B13" s="155"/>
      <c r="C13" s="171"/>
      <c r="D13" s="172">
        <v>53672</v>
      </c>
      <c r="E13" s="173"/>
      <c r="F13" s="174">
        <v>72557</v>
      </c>
      <c r="G13" s="175"/>
      <c r="H13" s="161"/>
    </row>
    <row r="14" spans="1:8" x14ac:dyDescent="0.15">
      <c r="A14" s="162"/>
      <c r="B14" s="163"/>
      <c r="C14" s="164"/>
      <c r="D14" s="165">
        <v>26005</v>
      </c>
      <c r="E14" s="166"/>
      <c r="F14" s="167">
        <v>37615</v>
      </c>
      <c r="G14" s="168"/>
      <c r="H14" s="169"/>
    </row>
    <row r="17" spans="1:11" x14ac:dyDescent="0.15">
      <c r="A17" s="146" t="s">
        <v>53</v>
      </c>
    </row>
    <row r="18" spans="1:11" x14ac:dyDescent="0.15">
      <c r="A18" s="176"/>
      <c r="B18" s="176" t="str">
        <f>実質収支比率等に係る経年分析!F$46</f>
        <v>H26</v>
      </c>
      <c r="C18" s="176" t="str">
        <f>実質収支比率等に係る経年分析!G$46</f>
        <v>H27</v>
      </c>
      <c r="D18" s="176" t="str">
        <f>実質収支比率等に係る経年分析!H$46</f>
        <v>H28</v>
      </c>
      <c r="E18" s="176" t="str">
        <f>実質収支比率等に係る経年分析!I$46</f>
        <v>H29</v>
      </c>
      <c r="F18" s="176" t="str">
        <f>実質収支比率等に係る経年分析!J$46</f>
        <v>H30</v>
      </c>
    </row>
    <row r="19" spans="1:11" x14ac:dyDescent="0.15">
      <c r="A19" s="176" t="s">
        <v>54</v>
      </c>
      <c r="B19" s="176">
        <f>ROUND(VALUE(SUBSTITUTE(実質収支比率等に係る経年分析!F$48,"▲","-")),2)</f>
        <v>5.05</v>
      </c>
      <c r="C19" s="176">
        <f>ROUND(VALUE(SUBSTITUTE(実質収支比率等に係る経年分析!G$48,"▲","-")),2)</f>
        <v>4.68</v>
      </c>
      <c r="D19" s="176">
        <f>ROUND(VALUE(SUBSTITUTE(実質収支比率等に係る経年分析!H$48,"▲","-")),2)</f>
        <v>5.91</v>
      </c>
      <c r="E19" s="176">
        <f>ROUND(VALUE(SUBSTITUTE(実質収支比率等に係る経年分析!I$48,"▲","-")),2)</f>
        <v>3.54</v>
      </c>
      <c r="F19" s="176">
        <f>ROUND(VALUE(SUBSTITUTE(実質収支比率等に係る経年分析!J$48,"▲","-")),2)</f>
        <v>3.82</v>
      </c>
    </row>
    <row r="20" spans="1:11" x14ac:dyDescent="0.15">
      <c r="A20" s="176" t="s">
        <v>55</v>
      </c>
      <c r="B20" s="176">
        <f>ROUND(VALUE(SUBSTITUTE(実質収支比率等に係る経年分析!F$47,"▲","-")),2)</f>
        <v>12.74</v>
      </c>
      <c r="C20" s="176">
        <f>ROUND(VALUE(SUBSTITUTE(実質収支比率等に係る経年分析!G$47,"▲","-")),2)</f>
        <v>15.09</v>
      </c>
      <c r="D20" s="176">
        <f>ROUND(VALUE(SUBSTITUTE(実質収支比率等に係る経年分析!H$47,"▲","-")),2)</f>
        <v>14.31</v>
      </c>
      <c r="E20" s="176">
        <f>ROUND(VALUE(SUBSTITUTE(実質収支比率等に係る経年分析!I$47,"▲","-")),2)</f>
        <v>14.86</v>
      </c>
      <c r="F20" s="176">
        <f>ROUND(VALUE(SUBSTITUTE(実質収支比率等に係る経年分析!J$47,"▲","-")),2)</f>
        <v>12.72</v>
      </c>
    </row>
    <row r="21" spans="1:11" x14ac:dyDescent="0.15">
      <c r="A21" s="176" t="s">
        <v>56</v>
      </c>
      <c r="B21" s="176">
        <f>IF(ISNUMBER(VALUE(SUBSTITUTE(実質収支比率等に係る経年分析!F$49,"▲","-"))),ROUND(VALUE(SUBSTITUTE(実質収支比率等に係る経年分析!F$49,"▲","-")),2),NA())</f>
        <v>3.27</v>
      </c>
      <c r="C21" s="176">
        <f>IF(ISNUMBER(VALUE(SUBSTITUTE(実質収支比率等に係る経年分析!G$49,"▲","-"))),ROUND(VALUE(SUBSTITUTE(実質収支比率等に係る経年分析!G$49,"▲","-")),2),NA())</f>
        <v>2.4300000000000002</v>
      </c>
      <c r="D21" s="176">
        <f>IF(ISNUMBER(VALUE(SUBSTITUTE(実質収支比率等に係る経年分析!H$49,"▲","-"))),ROUND(VALUE(SUBSTITUTE(実質収支比率等に係る経年分析!H$49,"▲","-")),2),NA())</f>
        <v>2.84</v>
      </c>
      <c r="E21" s="176">
        <f>IF(ISNUMBER(VALUE(SUBSTITUTE(実質収支比率等に係る経年分析!I$49,"▲","-"))),ROUND(VALUE(SUBSTITUTE(実質収支比率等に係る経年分析!I$49,"▲","-")),2),NA())</f>
        <v>-1.6</v>
      </c>
      <c r="F21" s="176">
        <f>IF(ISNUMBER(VALUE(SUBSTITUTE(実質収支比率等に係る経年分析!J$49,"▲","-"))),ROUND(VALUE(SUBSTITUTE(実質収支比率等に係る経年分析!J$49,"▲","-")),2),NA())</f>
        <v>-1.86</v>
      </c>
    </row>
    <row r="24" spans="1:11" x14ac:dyDescent="0.15">
      <c r="A24" s="146" t="s">
        <v>57</v>
      </c>
    </row>
    <row r="25" spans="1:11" x14ac:dyDescent="0.15">
      <c r="A25" s="177"/>
      <c r="B25" s="177" t="str">
        <f>連結実質赤字比率に係る赤字・黒字の構成分析!F$33</f>
        <v>H26</v>
      </c>
      <c r="C25" s="177"/>
      <c r="D25" s="177" t="str">
        <f>連結実質赤字比率に係る赤字・黒字の構成分析!G$33</f>
        <v>H27</v>
      </c>
      <c r="E25" s="177"/>
      <c r="F25" s="177" t="str">
        <f>連結実質赤字比率に係る赤字・黒字の構成分析!H$33</f>
        <v>H28</v>
      </c>
      <c r="G25" s="177"/>
      <c r="H25" s="177" t="str">
        <f>連結実質赤字比率に係る赤字・黒字の構成分析!I$33</f>
        <v>H29</v>
      </c>
      <c r="I25" s="177"/>
      <c r="J25" s="177" t="str">
        <f>連結実質赤字比率に係る赤字・黒字の構成分析!J$33</f>
        <v>H30</v>
      </c>
      <c r="K25" s="177"/>
    </row>
    <row r="26" spans="1:11" x14ac:dyDescent="0.15">
      <c r="A26" s="177"/>
      <c r="B26" s="177" t="s">
        <v>58</v>
      </c>
      <c r="C26" s="177" t="s">
        <v>59</v>
      </c>
      <c r="D26" s="177" t="s">
        <v>58</v>
      </c>
      <c r="E26" s="177" t="s">
        <v>59</v>
      </c>
      <c r="F26" s="177" t="s">
        <v>58</v>
      </c>
      <c r="G26" s="177" t="s">
        <v>59</v>
      </c>
      <c r="H26" s="177" t="s">
        <v>58</v>
      </c>
      <c r="I26" s="177" t="s">
        <v>59</v>
      </c>
      <c r="J26" s="177" t="s">
        <v>58</v>
      </c>
      <c r="K26" s="177" t="s">
        <v>59</v>
      </c>
    </row>
    <row r="27" spans="1:11" x14ac:dyDescent="0.15">
      <c r="A27" s="177" t="str">
        <f>IF(連結実質赤字比率に係る赤字・黒字の構成分析!C$43="",NA(),連結実質赤字比率に係る赤字・黒字の構成分析!C$43)</f>
        <v>その他会計（黒字）</v>
      </c>
      <c r="B27" s="177" t="e">
        <f>IF(ROUND(VALUE(SUBSTITUTE(連結実質赤字比率に係る赤字・黒字の構成分析!F$43,"▲", "-")), 2) &lt; 0, ABS(ROUND(VALUE(SUBSTITUTE(連結実質赤字比率に係る赤字・黒字の構成分析!F$43,"▲", "-")), 2)), NA())</f>
        <v>#N/A</v>
      </c>
      <c r="C27" s="177">
        <f>IF(ROUND(VALUE(SUBSTITUTE(連結実質赤字比率に係る赤字・黒字の構成分析!F$43,"▲", "-")), 2) &gt;= 0, ABS(ROUND(VALUE(SUBSTITUTE(連結実質赤字比率に係る赤字・黒字の構成分析!F$43,"▲", "-")), 2)), NA())</f>
        <v>0.45</v>
      </c>
      <c r="D27" s="177" t="e">
        <f>IF(ROUND(VALUE(SUBSTITUTE(連結実質赤字比率に係る赤字・黒字の構成分析!G$43,"▲", "-")), 2) &lt; 0, ABS(ROUND(VALUE(SUBSTITUTE(連結実質赤字比率に係る赤字・黒字の構成分析!G$43,"▲", "-")), 2)), NA())</f>
        <v>#VALUE!</v>
      </c>
      <c r="E27" s="177" t="e">
        <f>IF(ROUND(VALUE(SUBSTITUTE(連結実質赤字比率に係る赤字・黒字の構成分析!G$43,"▲", "-")), 2) &gt;= 0, ABS(ROUND(VALUE(SUBSTITUTE(連結実質赤字比率に係る赤字・黒字の構成分析!G$43,"▲", "-")), 2)), NA())</f>
        <v>#VALUE!</v>
      </c>
      <c r="F27" s="177" t="e">
        <f>IF(ROUND(VALUE(SUBSTITUTE(連結実質赤字比率に係る赤字・黒字の構成分析!H$43,"▲", "-")), 2) &lt; 0, ABS(ROUND(VALUE(SUBSTITUTE(連結実質赤字比率に係る赤字・黒字の構成分析!H$43,"▲", "-")), 2)), NA())</f>
        <v>#VALUE!</v>
      </c>
      <c r="G27" s="177" t="e">
        <f>IF(ROUND(VALUE(SUBSTITUTE(連結実質赤字比率に係る赤字・黒字の構成分析!H$43,"▲", "-")), 2) &gt;= 0, ABS(ROUND(VALUE(SUBSTITUTE(連結実質赤字比率に係る赤字・黒字の構成分析!H$43,"▲", "-")), 2)), NA())</f>
        <v>#VALUE!</v>
      </c>
      <c r="H27" s="177" t="e">
        <f>IF(ROUND(VALUE(SUBSTITUTE(連結実質赤字比率に係る赤字・黒字の構成分析!I$43,"▲", "-")), 2) &lt; 0, ABS(ROUND(VALUE(SUBSTITUTE(連結実質赤字比率に係る赤字・黒字の構成分析!I$43,"▲", "-")), 2)), NA())</f>
        <v>#VALUE!</v>
      </c>
      <c r="I27" s="177" t="e">
        <f>IF(ROUND(VALUE(SUBSTITUTE(連結実質赤字比率に係る赤字・黒字の構成分析!I$43,"▲", "-")), 2) &gt;= 0, ABS(ROUND(VALUE(SUBSTITUTE(連結実質赤字比率に係る赤字・黒字の構成分析!I$43,"▲", "-")), 2)), NA())</f>
        <v>#VALUE!</v>
      </c>
      <c r="J27" s="177" t="e">
        <f>IF(ROUND(VALUE(SUBSTITUTE(連結実質赤字比率に係る赤字・黒字の構成分析!J$43,"▲", "-")), 2) &lt; 0, ABS(ROUND(VALUE(SUBSTITUTE(連結実質赤字比率に係る赤字・黒字の構成分析!J$43,"▲", "-")), 2)), NA())</f>
        <v>#VALUE!</v>
      </c>
      <c r="K27" s="177" t="e">
        <f>IF(ROUND(VALUE(SUBSTITUTE(連結実質赤字比率に係る赤字・黒字の構成分析!J$43,"▲", "-")), 2) &gt;= 0, ABS(ROUND(VALUE(SUBSTITUTE(連結実質赤字比率に係る赤字・黒字の構成分析!J$43,"▲", "-")), 2)), NA())</f>
        <v>#VALUE!</v>
      </c>
    </row>
    <row r="28" spans="1:11" x14ac:dyDescent="0.15">
      <c r="A28" s="177" t="str">
        <f>IF(連結実質赤字比率に係る赤字・黒字の構成分析!C$42="",NA(),連結実質赤字比率に係る赤字・黒字の構成分析!C$42)</f>
        <v>その他会計（赤字）</v>
      </c>
      <c r="B28" s="177" t="e">
        <f>IF(ROUND(VALUE(SUBSTITUTE(連結実質赤字比率に係る赤字・黒字の構成分析!F$42,"▲", "-")), 2) &lt; 0, ABS(ROUND(VALUE(SUBSTITUTE(連結実質赤字比率に係る赤字・黒字の構成分析!F$42,"▲", "-")), 2)), NA())</f>
        <v>#VALUE!</v>
      </c>
      <c r="C28" s="177" t="e">
        <f>IF(ROUND(VALUE(SUBSTITUTE(連結実質赤字比率に係る赤字・黒字の構成分析!F$42,"▲", "-")), 2) &gt;= 0, ABS(ROUND(VALUE(SUBSTITUTE(連結実質赤字比率に係る赤字・黒字の構成分析!F$42,"▲", "-")), 2)), NA())</f>
        <v>#VALUE!</v>
      </c>
      <c r="D28" s="177" t="e">
        <f>IF(ROUND(VALUE(SUBSTITUTE(連結実質赤字比率に係る赤字・黒字の構成分析!G$42,"▲", "-")), 2) &lt; 0, ABS(ROUND(VALUE(SUBSTITUTE(連結実質赤字比率に係る赤字・黒字の構成分析!G$42,"▲", "-")), 2)), NA())</f>
        <v>#VALUE!</v>
      </c>
      <c r="E28" s="177" t="e">
        <f>IF(ROUND(VALUE(SUBSTITUTE(連結実質赤字比率に係る赤字・黒字の構成分析!G$42,"▲", "-")), 2) &gt;= 0, ABS(ROUND(VALUE(SUBSTITUTE(連結実質赤字比率に係る赤字・黒字の構成分析!G$42,"▲", "-")), 2)), NA())</f>
        <v>#VALUE!</v>
      </c>
      <c r="F28" s="177" t="e">
        <f>IF(ROUND(VALUE(SUBSTITUTE(連結実質赤字比率に係る赤字・黒字の構成分析!H$42,"▲", "-")), 2) &lt; 0, ABS(ROUND(VALUE(SUBSTITUTE(連結実質赤字比率に係る赤字・黒字の構成分析!H$42,"▲", "-")), 2)), NA())</f>
        <v>#VALUE!</v>
      </c>
      <c r="G28" s="177" t="e">
        <f>IF(ROUND(VALUE(SUBSTITUTE(連結実質赤字比率に係る赤字・黒字の構成分析!H$42,"▲", "-")), 2) &gt;= 0, ABS(ROUND(VALUE(SUBSTITUTE(連結実質赤字比率に係る赤字・黒字の構成分析!H$42,"▲", "-")), 2)), NA())</f>
        <v>#VALUE!</v>
      </c>
      <c r="H28" s="177" t="e">
        <f>IF(ROUND(VALUE(SUBSTITUTE(連結実質赤字比率に係る赤字・黒字の構成分析!I$42,"▲", "-")), 2) &lt; 0, ABS(ROUND(VALUE(SUBSTITUTE(連結実質赤字比率に係る赤字・黒字の構成分析!I$42,"▲", "-")), 2)), NA())</f>
        <v>#VALUE!</v>
      </c>
      <c r="I28" s="177" t="e">
        <f>IF(ROUND(VALUE(SUBSTITUTE(連結実質赤字比率に係る赤字・黒字の構成分析!I$42,"▲", "-")), 2) &gt;= 0, ABS(ROUND(VALUE(SUBSTITUTE(連結実質赤字比率に係る赤字・黒字の構成分析!I$42,"▲", "-")), 2)), NA())</f>
        <v>#VALUE!</v>
      </c>
      <c r="J28" s="177" t="e">
        <f>IF(ROUND(VALUE(SUBSTITUTE(連結実質赤字比率に係る赤字・黒字の構成分析!J$42,"▲", "-")), 2) &lt; 0, ABS(ROUND(VALUE(SUBSTITUTE(連結実質赤字比率に係る赤字・黒字の構成分析!J$42,"▲", "-")), 2)), NA())</f>
        <v>#VALUE!</v>
      </c>
      <c r="K28" s="177" t="e">
        <f>IF(ROUND(VALUE(SUBSTITUTE(連結実質赤字比率に係る赤字・黒字の構成分析!J$42,"▲", "-")), 2) &gt;= 0, ABS(ROUND(VALUE(SUBSTITUTE(連結実質赤字比率に係る赤字・黒字の構成分析!J$42,"▲", "-")), 2)), NA())</f>
        <v>#VALUE!</v>
      </c>
    </row>
    <row r="29" spans="1:11" x14ac:dyDescent="0.15">
      <c r="A29" s="177" t="e">
        <f>IF(連結実質赤字比率に係る赤字・黒字の構成分析!C$41="",NA(),連結実質赤字比率に係る赤字・黒字の構成分析!C$41)</f>
        <v>#N/A</v>
      </c>
      <c r="B29" s="177" t="e">
        <f>IF(ROUND(VALUE(SUBSTITUTE(連結実質赤字比率に係る赤字・黒字の構成分析!F$41,"▲", "-")), 2) &lt; 0, ABS(ROUND(VALUE(SUBSTITUTE(連結実質赤字比率に係る赤字・黒字の構成分析!F$41,"▲", "-")), 2)), NA())</f>
        <v>#VALUE!</v>
      </c>
      <c r="C29" s="177" t="e">
        <f>IF(ROUND(VALUE(SUBSTITUTE(連結実質赤字比率に係る赤字・黒字の構成分析!F$41,"▲", "-")), 2) &gt;= 0, ABS(ROUND(VALUE(SUBSTITUTE(連結実質赤字比率に係る赤字・黒字の構成分析!F$41,"▲", "-")), 2)), NA())</f>
        <v>#VALUE!</v>
      </c>
      <c r="D29" s="177" t="e">
        <f>IF(ROUND(VALUE(SUBSTITUTE(連結実質赤字比率に係る赤字・黒字の構成分析!G$41,"▲", "-")), 2) &lt; 0, ABS(ROUND(VALUE(SUBSTITUTE(連結実質赤字比率に係る赤字・黒字の構成分析!G$41,"▲", "-")), 2)), NA())</f>
        <v>#VALUE!</v>
      </c>
      <c r="E29" s="177" t="e">
        <f>IF(ROUND(VALUE(SUBSTITUTE(連結実質赤字比率に係る赤字・黒字の構成分析!G$41,"▲", "-")), 2) &gt;= 0, ABS(ROUND(VALUE(SUBSTITUTE(連結実質赤字比率に係る赤字・黒字の構成分析!G$41,"▲", "-")), 2)), NA())</f>
        <v>#VALUE!</v>
      </c>
      <c r="F29" s="177" t="e">
        <f>IF(ROUND(VALUE(SUBSTITUTE(連結実質赤字比率に係る赤字・黒字の構成分析!H$41,"▲", "-")), 2) &lt; 0, ABS(ROUND(VALUE(SUBSTITUTE(連結実質赤字比率に係る赤字・黒字の構成分析!H$41,"▲", "-")), 2)), NA())</f>
        <v>#VALUE!</v>
      </c>
      <c r="G29" s="177" t="e">
        <f>IF(ROUND(VALUE(SUBSTITUTE(連結実質赤字比率に係る赤字・黒字の構成分析!H$41,"▲", "-")), 2) &gt;= 0, ABS(ROUND(VALUE(SUBSTITUTE(連結実質赤字比率に係る赤字・黒字の構成分析!H$41,"▲", "-")), 2)), NA())</f>
        <v>#VALUE!</v>
      </c>
      <c r="H29" s="177" t="e">
        <f>IF(ROUND(VALUE(SUBSTITUTE(連結実質赤字比率に係る赤字・黒字の構成分析!I$41,"▲", "-")), 2) &lt; 0, ABS(ROUND(VALUE(SUBSTITUTE(連結実質赤字比率に係る赤字・黒字の構成分析!I$41,"▲", "-")), 2)), NA())</f>
        <v>#VALUE!</v>
      </c>
      <c r="I29" s="177" t="e">
        <f>IF(ROUND(VALUE(SUBSTITUTE(連結実質赤字比率に係る赤字・黒字の構成分析!I$41,"▲", "-")), 2) &gt;= 0, ABS(ROUND(VALUE(SUBSTITUTE(連結実質赤字比率に係る赤字・黒字の構成分析!I$41,"▲", "-")), 2)), NA())</f>
        <v>#VALUE!</v>
      </c>
      <c r="J29" s="177" t="e">
        <f>IF(ROUND(VALUE(SUBSTITUTE(連結実質赤字比率に係る赤字・黒字の構成分析!J$41,"▲", "-")), 2) &lt; 0, ABS(ROUND(VALUE(SUBSTITUTE(連結実質赤字比率に係る赤字・黒字の構成分析!J$41,"▲", "-")), 2)), NA())</f>
        <v>#VALUE!</v>
      </c>
      <c r="K29" s="177" t="e">
        <f>IF(ROUND(VALUE(SUBSTITUTE(連結実質赤字比率に係る赤字・黒字の構成分析!J$41,"▲", "-")), 2) &gt;= 0, ABS(ROUND(VALUE(SUBSTITUTE(連結実質赤字比率に係る赤字・黒字の構成分析!J$41,"▲", "-")), 2)), NA())</f>
        <v>#VALUE!</v>
      </c>
    </row>
    <row r="30" spans="1:11" x14ac:dyDescent="0.15">
      <c r="A30" s="177" t="e">
        <f>IF(連結実質赤字比率に係る赤字・黒字の構成分析!C$40="",NA(),連結実質赤字比率に係る赤字・黒字の構成分析!C$40)</f>
        <v>#N/A</v>
      </c>
      <c r="B30" s="177" t="e">
        <f>IF(ROUND(VALUE(SUBSTITUTE(連結実質赤字比率に係る赤字・黒字の構成分析!F$40,"▲", "-")), 2) &lt; 0, ABS(ROUND(VALUE(SUBSTITUTE(連結実質赤字比率に係る赤字・黒字の構成分析!F$40,"▲", "-")), 2)), NA())</f>
        <v>#VALUE!</v>
      </c>
      <c r="C30" s="177" t="e">
        <f>IF(ROUND(VALUE(SUBSTITUTE(連結実質赤字比率に係る赤字・黒字の構成分析!F$40,"▲", "-")), 2) &gt;= 0, ABS(ROUND(VALUE(SUBSTITUTE(連結実質赤字比率に係る赤字・黒字の構成分析!F$40,"▲", "-")), 2)), NA())</f>
        <v>#VALUE!</v>
      </c>
      <c r="D30" s="177" t="e">
        <f>IF(ROUND(VALUE(SUBSTITUTE(連結実質赤字比率に係る赤字・黒字の構成分析!G$40,"▲", "-")), 2) &lt; 0, ABS(ROUND(VALUE(SUBSTITUTE(連結実質赤字比率に係る赤字・黒字の構成分析!G$40,"▲", "-")), 2)), NA())</f>
        <v>#VALUE!</v>
      </c>
      <c r="E30" s="177" t="e">
        <f>IF(ROUND(VALUE(SUBSTITUTE(連結実質赤字比率に係る赤字・黒字の構成分析!G$40,"▲", "-")), 2) &gt;= 0, ABS(ROUND(VALUE(SUBSTITUTE(連結実質赤字比率に係る赤字・黒字の構成分析!G$40,"▲", "-")), 2)), NA())</f>
        <v>#VALUE!</v>
      </c>
      <c r="F30" s="177" t="e">
        <f>IF(ROUND(VALUE(SUBSTITUTE(連結実質赤字比率に係る赤字・黒字の構成分析!H$40,"▲", "-")), 2) &lt; 0, ABS(ROUND(VALUE(SUBSTITUTE(連結実質赤字比率に係る赤字・黒字の構成分析!H$40,"▲", "-")), 2)), NA())</f>
        <v>#VALUE!</v>
      </c>
      <c r="G30" s="177" t="e">
        <f>IF(ROUND(VALUE(SUBSTITUTE(連結実質赤字比率に係る赤字・黒字の構成分析!H$40,"▲", "-")), 2) &gt;= 0, ABS(ROUND(VALUE(SUBSTITUTE(連結実質赤字比率に係る赤字・黒字の構成分析!H$40,"▲", "-")), 2)), NA())</f>
        <v>#VALUE!</v>
      </c>
      <c r="H30" s="177" t="e">
        <f>IF(ROUND(VALUE(SUBSTITUTE(連結実質赤字比率に係る赤字・黒字の構成分析!I$40,"▲", "-")), 2) &lt; 0, ABS(ROUND(VALUE(SUBSTITUTE(連結実質赤字比率に係る赤字・黒字の構成分析!I$40,"▲", "-")), 2)), NA())</f>
        <v>#VALUE!</v>
      </c>
      <c r="I30" s="177" t="e">
        <f>IF(ROUND(VALUE(SUBSTITUTE(連結実質赤字比率に係る赤字・黒字の構成分析!I$40,"▲", "-")), 2) &gt;= 0, ABS(ROUND(VALUE(SUBSTITUTE(連結実質赤字比率に係る赤字・黒字の構成分析!I$40,"▲", "-")), 2)), NA())</f>
        <v>#VALUE!</v>
      </c>
      <c r="J30" s="177" t="e">
        <f>IF(ROUND(VALUE(SUBSTITUTE(連結実質赤字比率に係る赤字・黒字の構成分析!J$40,"▲", "-")), 2) &lt; 0, ABS(ROUND(VALUE(SUBSTITUTE(連結実質赤字比率に係る赤字・黒字の構成分析!J$40,"▲", "-")), 2)), NA())</f>
        <v>#VALUE!</v>
      </c>
      <c r="K30" s="177" t="e">
        <f>IF(ROUND(VALUE(SUBSTITUTE(連結実質赤字比率に係る赤字・黒字の構成分析!J$40,"▲", "-")), 2) &gt;= 0, ABS(ROUND(VALUE(SUBSTITUTE(連結実質赤字比率に係る赤字・黒字の構成分析!J$40,"▲", "-")), 2)), NA())</f>
        <v>#VALUE!</v>
      </c>
    </row>
    <row r="31" spans="1:11" x14ac:dyDescent="0.15">
      <c r="A31" s="177" t="e">
        <f>IF(連結実質赤字比率に係る赤字・黒字の構成分析!C$39="",NA(),連結実質赤字比率に係る赤字・黒字の構成分析!C$39)</f>
        <v>#N/A</v>
      </c>
      <c r="B31" s="177" t="e">
        <f>IF(ROUND(VALUE(SUBSTITUTE(連結実質赤字比率に係る赤字・黒字の構成分析!F$39,"▲", "-")), 2) &lt; 0, ABS(ROUND(VALUE(SUBSTITUTE(連結実質赤字比率に係る赤字・黒字の構成分析!F$39,"▲", "-")), 2)), NA())</f>
        <v>#VALUE!</v>
      </c>
      <c r="C31" s="177" t="e">
        <f>IF(ROUND(VALUE(SUBSTITUTE(連結実質赤字比率に係る赤字・黒字の構成分析!F$39,"▲", "-")), 2) &gt;= 0, ABS(ROUND(VALUE(SUBSTITUTE(連結実質赤字比率に係る赤字・黒字の構成分析!F$39,"▲", "-")), 2)), NA())</f>
        <v>#VALUE!</v>
      </c>
      <c r="D31" s="177" t="e">
        <f>IF(ROUND(VALUE(SUBSTITUTE(連結実質赤字比率に係る赤字・黒字の構成分析!G$39,"▲", "-")), 2) &lt; 0, ABS(ROUND(VALUE(SUBSTITUTE(連結実質赤字比率に係る赤字・黒字の構成分析!G$39,"▲", "-")), 2)), NA())</f>
        <v>#VALUE!</v>
      </c>
      <c r="E31" s="177" t="e">
        <f>IF(ROUND(VALUE(SUBSTITUTE(連結実質赤字比率に係る赤字・黒字の構成分析!G$39,"▲", "-")), 2) &gt;= 0, ABS(ROUND(VALUE(SUBSTITUTE(連結実質赤字比率に係る赤字・黒字の構成分析!G$39,"▲", "-")), 2)), NA())</f>
        <v>#VALUE!</v>
      </c>
      <c r="F31" s="177" t="e">
        <f>IF(ROUND(VALUE(SUBSTITUTE(連結実質赤字比率に係る赤字・黒字の構成分析!H$39,"▲", "-")), 2) &lt; 0, ABS(ROUND(VALUE(SUBSTITUTE(連結実質赤字比率に係る赤字・黒字の構成分析!H$39,"▲", "-")), 2)), NA())</f>
        <v>#VALUE!</v>
      </c>
      <c r="G31" s="177" t="e">
        <f>IF(ROUND(VALUE(SUBSTITUTE(連結実質赤字比率に係る赤字・黒字の構成分析!H$39,"▲", "-")), 2) &gt;= 0, ABS(ROUND(VALUE(SUBSTITUTE(連結実質赤字比率に係る赤字・黒字の構成分析!H$39,"▲", "-")), 2)), NA())</f>
        <v>#VALUE!</v>
      </c>
      <c r="H31" s="177" t="e">
        <f>IF(ROUND(VALUE(SUBSTITUTE(連結実質赤字比率に係る赤字・黒字の構成分析!I$39,"▲", "-")), 2) &lt; 0, ABS(ROUND(VALUE(SUBSTITUTE(連結実質赤字比率に係る赤字・黒字の構成分析!I$39,"▲", "-")), 2)), NA())</f>
        <v>#VALUE!</v>
      </c>
      <c r="I31" s="177" t="e">
        <f>IF(ROUND(VALUE(SUBSTITUTE(連結実質赤字比率に係る赤字・黒字の構成分析!I$39,"▲", "-")), 2) &gt;= 0, ABS(ROUND(VALUE(SUBSTITUTE(連結実質赤字比率に係る赤字・黒字の構成分析!I$39,"▲", "-")), 2)), NA())</f>
        <v>#VALUE!</v>
      </c>
      <c r="J31" s="177" t="e">
        <f>IF(ROUND(VALUE(SUBSTITUTE(連結実質赤字比率に係る赤字・黒字の構成分析!J$39,"▲", "-")), 2) &lt; 0, ABS(ROUND(VALUE(SUBSTITUTE(連結実質赤字比率に係る赤字・黒字の構成分析!J$39,"▲", "-")), 2)), NA())</f>
        <v>#VALUE!</v>
      </c>
      <c r="K31" s="177" t="e">
        <f>IF(ROUND(VALUE(SUBSTITUTE(連結実質赤字比率に係る赤字・黒字の構成分析!J$39,"▲", "-")), 2) &gt;= 0, ABS(ROUND(VALUE(SUBSTITUTE(連結実質赤字比率に係る赤字・黒字の構成分析!J$39,"▲", "-")), 2)), NA())</f>
        <v>#VALUE!</v>
      </c>
    </row>
    <row r="32" spans="1:11" x14ac:dyDescent="0.15">
      <c r="A32" s="177" t="e">
        <f>IF(連結実質赤字比率に係る赤字・黒字の構成分析!C$38="",NA(),連結実質赤字比率に係る赤字・黒字の構成分析!C$38)</f>
        <v>#N/A</v>
      </c>
      <c r="B32" s="177" t="e">
        <f>IF(ROUND(VALUE(SUBSTITUTE(連結実質赤字比率に係る赤字・黒字の構成分析!F$38,"▲", "-")), 2) &lt; 0, ABS(ROUND(VALUE(SUBSTITUTE(連結実質赤字比率に係る赤字・黒字の構成分析!F$38,"▲", "-")), 2)), NA())</f>
        <v>#VALUE!</v>
      </c>
      <c r="C32" s="177" t="e">
        <f>IF(ROUND(VALUE(SUBSTITUTE(連結実質赤字比率に係る赤字・黒字の構成分析!F$38,"▲", "-")), 2) &gt;= 0, ABS(ROUND(VALUE(SUBSTITUTE(連結実質赤字比率に係る赤字・黒字の構成分析!F$38,"▲", "-")), 2)), NA())</f>
        <v>#VALUE!</v>
      </c>
      <c r="D32" s="177" t="e">
        <f>IF(ROUND(VALUE(SUBSTITUTE(連結実質赤字比率に係る赤字・黒字の構成分析!G$38,"▲", "-")), 2) &lt; 0, ABS(ROUND(VALUE(SUBSTITUTE(連結実質赤字比率に係る赤字・黒字の構成分析!G$38,"▲", "-")), 2)), NA())</f>
        <v>#VALUE!</v>
      </c>
      <c r="E32" s="177" t="e">
        <f>IF(ROUND(VALUE(SUBSTITUTE(連結実質赤字比率に係る赤字・黒字の構成分析!G$38,"▲", "-")), 2) &gt;= 0, ABS(ROUND(VALUE(SUBSTITUTE(連結実質赤字比率に係る赤字・黒字の構成分析!G$38,"▲", "-")), 2)), NA())</f>
        <v>#VALUE!</v>
      </c>
      <c r="F32" s="177" t="e">
        <f>IF(ROUND(VALUE(SUBSTITUTE(連結実質赤字比率に係る赤字・黒字の構成分析!H$38,"▲", "-")), 2) &lt; 0, ABS(ROUND(VALUE(SUBSTITUTE(連結実質赤字比率に係る赤字・黒字の構成分析!H$38,"▲", "-")), 2)), NA())</f>
        <v>#VALUE!</v>
      </c>
      <c r="G32" s="177" t="e">
        <f>IF(ROUND(VALUE(SUBSTITUTE(連結実質赤字比率に係る赤字・黒字の構成分析!H$38,"▲", "-")), 2) &gt;= 0, ABS(ROUND(VALUE(SUBSTITUTE(連結実質赤字比率に係る赤字・黒字の構成分析!H$38,"▲", "-")), 2)), NA())</f>
        <v>#VALUE!</v>
      </c>
      <c r="H32" s="177" t="e">
        <f>IF(ROUND(VALUE(SUBSTITUTE(連結実質赤字比率に係る赤字・黒字の構成分析!I$38,"▲", "-")), 2) &lt; 0, ABS(ROUND(VALUE(SUBSTITUTE(連結実質赤字比率に係る赤字・黒字の構成分析!I$38,"▲", "-")), 2)), NA())</f>
        <v>#VALUE!</v>
      </c>
      <c r="I32" s="177" t="e">
        <f>IF(ROUND(VALUE(SUBSTITUTE(連結実質赤字比率に係る赤字・黒字の構成分析!I$38,"▲", "-")), 2) &gt;= 0, ABS(ROUND(VALUE(SUBSTITUTE(連結実質赤字比率に係る赤字・黒字の構成分析!I$38,"▲", "-")), 2)), NA())</f>
        <v>#VALUE!</v>
      </c>
      <c r="J32" s="177" t="e">
        <f>IF(ROUND(VALUE(SUBSTITUTE(連結実質赤字比率に係る赤字・黒字の構成分析!J$38,"▲", "-")), 2) &lt; 0, ABS(ROUND(VALUE(SUBSTITUTE(連結実質赤字比率に係る赤字・黒字の構成分析!J$38,"▲", "-")), 2)), NA())</f>
        <v>#VALUE!</v>
      </c>
      <c r="K32" s="177" t="e">
        <f>IF(ROUND(VALUE(SUBSTITUTE(連結実質赤字比率に係る赤字・黒字の構成分析!J$38,"▲", "-")), 2) &gt;= 0, ABS(ROUND(VALUE(SUBSTITUTE(連結実質赤字比率に係る赤字・黒字の構成分析!J$38,"▲", "-")), 2)), NA())</f>
        <v>#VALUE!</v>
      </c>
    </row>
    <row r="33" spans="1:16" x14ac:dyDescent="0.15">
      <c r="A33" s="177" t="str">
        <f>IF(連結実質赤字比率に係る赤字・黒字の構成分析!C$37="",NA(),連結実質赤字比率に係る赤字・黒字の構成分析!C$37)</f>
        <v>後期高齢者医療特別会計</v>
      </c>
      <c r="B33" s="177" t="e">
        <f>IF(ROUND(VALUE(SUBSTITUTE(連結実質赤字比率に係る赤字・黒字の構成分析!F$37,"▲", "-")), 2) &lt; 0, ABS(ROUND(VALUE(SUBSTITUTE(連結実質赤字比率に係る赤字・黒字の構成分析!F$37,"▲", "-")), 2)), NA())</f>
        <v>#N/A</v>
      </c>
      <c r="C33" s="177">
        <f>IF(ROUND(VALUE(SUBSTITUTE(連結実質赤字比率に係る赤字・黒字の構成分析!F$37,"▲", "-")), 2) &gt;= 0, ABS(ROUND(VALUE(SUBSTITUTE(連結実質赤字比率に係る赤字・黒字の構成分析!F$37,"▲", "-")), 2)), NA())</f>
        <v>0.01</v>
      </c>
      <c r="D33" s="177" t="e">
        <f>IF(ROUND(VALUE(SUBSTITUTE(連結実質赤字比率に係る赤字・黒字の構成分析!G$37,"▲", "-")), 2) &lt; 0, ABS(ROUND(VALUE(SUBSTITUTE(連結実質赤字比率に係る赤字・黒字の構成分析!G$37,"▲", "-")), 2)), NA())</f>
        <v>#N/A</v>
      </c>
      <c r="E33" s="177">
        <f>IF(ROUND(VALUE(SUBSTITUTE(連結実質赤字比率に係る赤字・黒字の構成分析!G$37,"▲", "-")), 2) &gt;= 0, ABS(ROUND(VALUE(SUBSTITUTE(連結実質赤字比率に係る赤字・黒字の構成分析!G$37,"▲", "-")), 2)), NA())</f>
        <v>0.01</v>
      </c>
      <c r="F33" s="177" t="e">
        <f>IF(ROUND(VALUE(SUBSTITUTE(連結実質赤字比率に係る赤字・黒字の構成分析!H$37,"▲", "-")), 2) &lt; 0, ABS(ROUND(VALUE(SUBSTITUTE(連結実質赤字比率に係る赤字・黒字の構成分析!H$37,"▲", "-")), 2)), NA())</f>
        <v>#N/A</v>
      </c>
      <c r="G33" s="177">
        <f>IF(ROUND(VALUE(SUBSTITUTE(連結実質赤字比率に係る赤字・黒字の構成分析!H$37,"▲", "-")), 2) &gt;= 0, ABS(ROUND(VALUE(SUBSTITUTE(連結実質赤字比率に係る赤字・黒字の構成分析!H$37,"▲", "-")), 2)), NA())</f>
        <v>0</v>
      </c>
      <c r="H33" s="177" t="e">
        <f>IF(ROUND(VALUE(SUBSTITUTE(連結実質赤字比率に係る赤字・黒字の構成分析!I$37,"▲", "-")), 2) &lt; 0, ABS(ROUND(VALUE(SUBSTITUTE(連結実質赤字比率に係る赤字・黒字の構成分析!I$37,"▲", "-")), 2)), NA())</f>
        <v>#N/A</v>
      </c>
      <c r="I33" s="177">
        <f>IF(ROUND(VALUE(SUBSTITUTE(連結実質赤字比率に係る赤字・黒字の構成分析!I$37,"▲", "-")), 2) &gt;= 0, ABS(ROUND(VALUE(SUBSTITUTE(連結実質赤字比率に係る赤字・黒字の構成分析!I$37,"▲", "-")), 2)), NA())</f>
        <v>0.1</v>
      </c>
      <c r="J33" s="177" t="e">
        <f>IF(ROUND(VALUE(SUBSTITUTE(連結実質赤字比率に係る赤字・黒字の構成分析!J$37,"▲", "-")), 2) &lt; 0, ABS(ROUND(VALUE(SUBSTITUTE(連結実質赤字比率に係る赤字・黒字の構成分析!J$37,"▲", "-")), 2)), NA())</f>
        <v>#N/A</v>
      </c>
      <c r="K33" s="177">
        <f>IF(ROUND(VALUE(SUBSTITUTE(連結実質赤字比率に係る赤字・黒字の構成分析!J$37,"▲", "-")), 2) &gt;= 0, ABS(ROUND(VALUE(SUBSTITUTE(連結実質赤字比率に係る赤字・黒字の構成分析!J$37,"▲", "-")), 2)), NA())</f>
        <v>0.12</v>
      </c>
    </row>
    <row r="34" spans="1:16" x14ac:dyDescent="0.15">
      <c r="A34" s="177" t="str">
        <f>IF(連結実質赤字比率に係る赤字・黒字の構成分析!C$36="",NA(),連結実質赤字比率に係る赤字・黒字の構成分析!C$36)</f>
        <v>下水道事業会計</v>
      </c>
      <c r="B34" s="177" t="e">
        <f>IF(ROUND(VALUE(SUBSTITUTE(連結実質赤字比率に係る赤字・黒字の構成分析!F$36,"▲", "-")), 2) &lt; 0, ABS(ROUND(VALUE(SUBSTITUTE(連結実質赤字比率に係る赤字・黒字の構成分析!F$36,"▲", "-")), 2)), NA())</f>
        <v>#VALUE!</v>
      </c>
      <c r="C34" s="177" t="e">
        <f>IF(ROUND(VALUE(SUBSTITUTE(連結実質赤字比率に係る赤字・黒字の構成分析!F$36,"▲", "-")), 2) &gt;= 0, ABS(ROUND(VALUE(SUBSTITUTE(連結実質赤字比率に係る赤字・黒字の構成分析!F$36,"▲", "-")), 2)), NA())</f>
        <v>#VALUE!</v>
      </c>
      <c r="D34" s="177" t="e">
        <f>IF(ROUND(VALUE(SUBSTITUTE(連結実質赤字比率に係る赤字・黒字の構成分析!G$36,"▲", "-")), 2) &lt; 0, ABS(ROUND(VALUE(SUBSTITUTE(連結実質赤字比率に係る赤字・黒字の構成分析!G$36,"▲", "-")), 2)), NA())</f>
        <v>#N/A</v>
      </c>
      <c r="E34" s="177">
        <f>IF(ROUND(VALUE(SUBSTITUTE(連結実質赤字比率に係る赤字・黒字の構成分析!G$36,"▲", "-")), 2) &gt;= 0, ABS(ROUND(VALUE(SUBSTITUTE(連結実質赤字比率に係る赤字・黒字の構成分析!G$36,"▲", "-")), 2)), NA())</f>
        <v>0.6</v>
      </c>
      <c r="F34" s="177" t="e">
        <f>IF(ROUND(VALUE(SUBSTITUTE(連結実質赤字比率に係る赤字・黒字の構成分析!H$36,"▲", "-")), 2) &lt; 0, ABS(ROUND(VALUE(SUBSTITUTE(連結実質赤字比率に係る赤字・黒字の構成分析!H$36,"▲", "-")), 2)), NA())</f>
        <v>#N/A</v>
      </c>
      <c r="G34" s="177">
        <f>IF(ROUND(VALUE(SUBSTITUTE(連結実質赤字比率に係る赤字・黒字の構成分析!H$36,"▲", "-")), 2) &gt;= 0, ABS(ROUND(VALUE(SUBSTITUTE(連結実質赤字比率に係る赤字・黒字の構成分析!H$36,"▲", "-")), 2)), NA())</f>
        <v>1.1100000000000001</v>
      </c>
      <c r="H34" s="177" t="e">
        <f>IF(ROUND(VALUE(SUBSTITUTE(連結実質赤字比率に係る赤字・黒字の構成分析!I$36,"▲", "-")), 2) &lt; 0, ABS(ROUND(VALUE(SUBSTITUTE(連結実質赤字比率に係る赤字・黒字の構成分析!I$36,"▲", "-")), 2)), NA())</f>
        <v>#N/A</v>
      </c>
      <c r="I34" s="177">
        <f>IF(ROUND(VALUE(SUBSTITUTE(連結実質赤字比率に係る赤字・黒字の構成分析!I$36,"▲", "-")), 2) &gt;= 0, ABS(ROUND(VALUE(SUBSTITUTE(連結実質赤字比率に係る赤字・黒字の構成分析!I$36,"▲", "-")), 2)), NA())</f>
        <v>0.79</v>
      </c>
      <c r="J34" s="177" t="e">
        <f>IF(ROUND(VALUE(SUBSTITUTE(連結実質赤字比率に係る赤字・黒字の構成分析!J$36,"▲", "-")), 2) &lt; 0, ABS(ROUND(VALUE(SUBSTITUTE(連結実質赤字比率に係る赤字・黒字の構成分析!J$36,"▲", "-")), 2)), NA())</f>
        <v>#N/A</v>
      </c>
      <c r="K34" s="177">
        <f>IF(ROUND(VALUE(SUBSTITUTE(連結実質赤字比率に係る赤字・黒字の構成分析!J$36,"▲", "-")), 2) &gt;= 0, ABS(ROUND(VALUE(SUBSTITUTE(連結実質赤字比率に係る赤字・黒字の構成分析!J$36,"▲", "-")), 2)), NA())</f>
        <v>1.35</v>
      </c>
    </row>
    <row r="35" spans="1:16" x14ac:dyDescent="0.15">
      <c r="A35" s="177" t="str">
        <f>IF(連結実質赤字比率に係る赤字・黒字の構成分析!C$35="",NA(),連結実質赤字比率に係る赤字・黒字の構成分析!C$35)</f>
        <v>国民健康保険特別会計</v>
      </c>
      <c r="B35" s="177" t="e">
        <f>IF(ROUND(VALUE(SUBSTITUTE(連結実質赤字比率に係る赤字・黒字の構成分析!F$35,"▲", "-")), 2) &lt; 0, ABS(ROUND(VALUE(SUBSTITUTE(連結実質赤字比率に係る赤字・黒字の構成分析!F$35,"▲", "-")), 2)), NA())</f>
        <v>#N/A</v>
      </c>
      <c r="C35" s="177">
        <f>IF(ROUND(VALUE(SUBSTITUTE(連結実質赤字比率に係る赤字・黒字の構成分析!F$35,"▲", "-")), 2) &gt;= 0, ABS(ROUND(VALUE(SUBSTITUTE(連結実質赤字比率に係る赤字・黒字の構成分析!F$35,"▲", "-")), 2)), NA())</f>
        <v>3.41</v>
      </c>
      <c r="D35" s="177" t="e">
        <f>IF(ROUND(VALUE(SUBSTITUTE(連結実質赤字比率に係る赤字・黒字の構成分析!G$35,"▲", "-")), 2) &lt; 0, ABS(ROUND(VALUE(SUBSTITUTE(連結実質赤字比率に係る赤字・黒字の構成分析!G$35,"▲", "-")), 2)), NA())</f>
        <v>#N/A</v>
      </c>
      <c r="E35" s="177">
        <f>IF(ROUND(VALUE(SUBSTITUTE(連結実質赤字比率に係る赤字・黒字の構成分析!G$35,"▲", "-")), 2) &gt;= 0, ABS(ROUND(VALUE(SUBSTITUTE(連結実質赤字比率に係る赤字・黒字の構成分析!G$35,"▲", "-")), 2)), NA())</f>
        <v>2.77</v>
      </c>
      <c r="F35" s="177" t="e">
        <f>IF(ROUND(VALUE(SUBSTITUTE(連結実質赤字比率に係る赤字・黒字の構成分析!H$35,"▲", "-")), 2) &lt; 0, ABS(ROUND(VALUE(SUBSTITUTE(連結実質赤字比率に係る赤字・黒字の構成分析!H$35,"▲", "-")), 2)), NA())</f>
        <v>#N/A</v>
      </c>
      <c r="G35" s="177">
        <f>IF(ROUND(VALUE(SUBSTITUTE(連結実質赤字比率に係る赤字・黒字の構成分析!H$35,"▲", "-")), 2) &gt;= 0, ABS(ROUND(VALUE(SUBSTITUTE(連結実質赤字比率に係る赤字・黒字の構成分析!H$35,"▲", "-")), 2)), NA())</f>
        <v>1.97</v>
      </c>
      <c r="H35" s="177" t="e">
        <f>IF(ROUND(VALUE(SUBSTITUTE(連結実質赤字比率に係る赤字・黒字の構成分析!I$35,"▲", "-")), 2) &lt; 0, ABS(ROUND(VALUE(SUBSTITUTE(連結実質赤字比率に係る赤字・黒字の構成分析!I$35,"▲", "-")), 2)), NA())</f>
        <v>#N/A</v>
      </c>
      <c r="I35" s="177">
        <f>IF(ROUND(VALUE(SUBSTITUTE(連結実質赤字比率に係る赤字・黒字の構成分析!I$35,"▲", "-")), 2) &gt;= 0, ABS(ROUND(VALUE(SUBSTITUTE(連結実質赤字比率に係る赤字・黒字の構成分析!I$35,"▲", "-")), 2)), NA())</f>
        <v>3.62</v>
      </c>
      <c r="J35" s="177" t="e">
        <f>IF(ROUND(VALUE(SUBSTITUTE(連結実質赤字比率に係る赤字・黒字の構成分析!J$35,"▲", "-")), 2) &lt; 0, ABS(ROUND(VALUE(SUBSTITUTE(連結実質赤字比率に係る赤字・黒字の構成分析!J$35,"▲", "-")), 2)), NA())</f>
        <v>#N/A</v>
      </c>
      <c r="K35" s="177">
        <f>IF(ROUND(VALUE(SUBSTITUTE(連結実質赤字比率に係る赤字・黒字の構成分析!J$35,"▲", "-")), 2) &gt;= 0, ABS(ROUND(VALUE(SUBSTITUTE(連結実質赤字比率に係る赤字・黒字の構成分析!J$35,"▲", "-")), 2)), NA())</f>
        <v>1.88</v>
      </c>
    </row>
    <row r="36" spans="1:16" x14ac:dyDescent="0.15">
      <c r="A36" s="177" t="str">
        <f>IF(連結実質赤字比率に係る赤字・黒字の構成分析!C$34="",NA(),連結実質赤字比率に係る赤字・黒字の構成分析!C$34)</f>
        <v>一般会計</v>
      </c>
      <c r="B36" s="177" t="e">
        <f>IF(ROUND(VALUE(SUBSTITUTE(連結実質赤字比率に係る赤字・黒字の構成分析!F$34,"▲", "-")), 2) &lt; 0, ABS(ROUND(VALUE(SUBSTITUTE(連結実質赤字比率に係る赤字・黒字の構成分析!F$34,"▲", "-")), 2)), NA())</f>
        <v>#N/A</v>
      </c>
      <c r="C36" s="177">
        <f>IF(ROUND(VALUE(SUBSTITUTE(連結実質赤字比率に係る赤字・黒字の構成分析!F$34,"▲", "-")), 2) &gt;= 0, ABS(ROUND(VALUE(SUBSTITUTE(連結実質赤字比率に係る赤字・黒字の構成分析!F$34,"▲", "-")), 2)), NA())</f>
        <v>5.03</v>
      </c>
      <c r="D36" s="177" t="e">
        <f>IF(ROUND(VALUE(SUBSTITUTE(連結実質赤字比率に係る赤字・黒字の構成分析!G$34,"▲", "-")), 2) &lt; 0, ABS(ROUND(VALUE(SUBSTITUTE(連結実質赤字比率に係る赤字・黒字の構成分析!G$34,"▲", "-")), 2)), NA())</f>
        <v>#N/A</v>
      </c>
      <c r="E36" s="177">
        <f>IF(ROUND(VALUE(SUBSTITUTE(連結実質赤字比率に係る赤字・黒字の構成分析!G$34,"▲", "-")), 2) &gt;= 0, ABS(ROUND(VALUE(SUBSTITUTE(連結実質赤字比率に係る赤字・黒字の構成分析!G$34,"▲", "-")), 2)), NA())</f>
        <v>4.68</v>
      </c>
      <c r="F36" s="177" t="e">
        <f>IF(ROUND(VALUE(SUBSTITUTE(連結実質赤字比率に係る赤字・黒字の構成分析!H$34,"▲", "-")), 2) &lt; 0, ABS(ROUND(VALUE(SUBSTITUTE(連結実質赤字比率に係る赤字・黒字の構成分析!H$34,"▲", "-")), 2)), NA())</f>
        <v>#N/A</v>
      </c>
      <c r="G36" s="177">
        <f>IF(ROUND(VALUE(SUBSTITUTE(連結実質赤字比率に係る赤字・黒字の構成分析!H$34,"▲", "-")), 2) &gt;= 0, ABS(ROUND(VALUE(SUBSTITUTE(連結実質赤字比率に係る赤字・黒字の構成分析!H$34,"▲", "-")), 2)), NA())</f>
        <v>5.9</v>
      </c>
      <c r="H36" s="177" t="e">
        <f>IF(ROUND(VALUE(SUBSTITUTE(連結実質赤字比率に係る赤字・黒字の構成分析!I$34,"▲", "-")), 2) &lt; 0, ABS(ROUND(VALUE(SUBSTITUTE(連結実質赤字比率に係る赤字・黒字の構成分析!I$34,"▲", "-")), 2)), NA())</f>
        <v>#N/A</v>
      </c>
      <c r="I36" s="177">
        <f>IF(ROUND(VALUE(SUBSTITUTE(連結実質赤字比率に係る赤字・黒字の構成分析!I$34,"▲", "-")), 2) &gt;= 0, ABS(ROUND(VALUE(SUBSTITUTE(連結実質赤字比率に係る赤字・黒字の構成分析!I$34,"▲", "-")), 2)), NA())</f>
        <v>3.53</v>
      </c>
      <c r="J36" s="177" t="e">
        <f>IF(ROUND(VALUE(SUBSTITUTE(連結実質赤字比率に係る赤字・黒字の構成分析!J$34,"▲", "-")), 2) &lt; 0, ABS(ROUND(VALUE(SUBSTITUTE(連結実質赤字比率に係る赤字・黒字の構成分析!J$34,"▲", "-")), 2)), NA())</f>
        <v>#N/A</v>
      </c>
      <c r="K36" s="177">
        <f>IF(ROUND(VALUE(SUBSTITUTE(連結実質赤字比率に係る赤字・黒字の構成分析!J$34,"▲", "-")), 2) &gt;= 0, ABS(ROUND(VALUE(SUBSTITUTE(連結実質赤字比率に係る赤字・黒字の構成分析!J$34,"▲", "-")), 2)), NA())</f>
        <v>3.81</v>
      </c>
    </row>
    <row r="39" spans="1:16" x14ac:dyDescent="0.15">
      <c r="A39" s="146" t="s">
        <v>60</v>
      </c>
    </row>
    <row r="40" spans="1:16" x14ac:dyDescent="0.15">
      <c r="A40" s="178"/>
      <c r="B40" s="178" t="str">
        <f>'実質公債費比率（分子）の構造'!K$44</f>
        <v>H26</v>
      </c>
      <c r="C40" s="178"/>
      <c r="D40" s="178"/>
      <c r="E40" s="178" t="str">
        <f>'実質公債費比率（分子）の構造'!L$44</f>
        <v>H27</v>
      </c>
      <c r="F40" s="178"/>
      <c r="G40" s="178"/>
      <c r="H40" s="178" t="str">
        <f>'実質公債費比率（分子）の構造'!M$44</f>
        <v>H28</v>
      </c>
      <c r="I40" s="178"/>
      <c r="J40" s="178"/>
      <c r="K40" s="178" t="str">
        <f>'実質公債費比率（分子）の構造'!N$44</f>
        <v>H29</v>
      </c>
      <c r="L40" s="178"/>
      <c r="M40" s="178"/>
      <c r="N40" s="178" t="str">
        <f>'実質公債費比率（分子）の構造'!O$44</f>
        <v>H30</v>
      </c>
      <c r="O40" s="178"/>
      <c r="P40" s="178"/>
    </row>
    <row r="41" spans="1:16" x14ac:dyDescent="0.15">
      <c r="A41" s="178"/>
      <c r="B41" s="178" t="s">
        <v>61</v>
      </c>
      <c r="C41" s="178"/>
      <c r="D41" s="178" t="s">
        <v>62</v>
      </c>
      <c r="E41" s="178" t="s">
        <v>61</v>
      </c>
      <c r="F41" s="178"/>
      <c r="G41" s="178" t="s">
        <v>62</v>
      </c>
      <c r="H41" s="178" t="s">
        <v>61</v>
      </c>
      <c r="I41" s="178"/>
      <c r="J41" s="178" t="s">
        <v>62</v>
      </c>
      <c r="K41" s="178" t="s">
        <v>61</v>
      </c>
      <c r="L41" s="178"/>
      <c r="M41" s="178" t="s">
        <v>62</v>
      </c>
      <c r="N41" s="178" t="s">
        <v>61</v>
      </c>
      <c r="O41" s="178"/>
      <c r="P41" s="178" t="s">
        <v>62</v>
      </c>
    </row>
    <row r="42" spans="1:16" x14ac:dyDescent="0.15">
      <c r="A42" s="178" t="s">
        <v>63</v>
      </c>
      <c r="B42" s="178"/>
      <c r="C42" s="178"/>
      <c r="D42" s="178">
        <f>'実質公債費比率（分子）の構造'!K$52</f>
        <v>522</v>
      </c>
      <c r="E42" s="178"/>
      <c r="F42" s="178"/>
      <c r="G42" s="178">
        <f>'実質公債費比率（分子）の構造'!L$52</f>
        <v>484</v>
      </c>
      <c r="H42" s="178"/>
      <c r="I42" s="178"/>
      <c r="J42" s="178">
        <f>'実質公債費比率（分子）の構造'!M$52</f>
        <v>463</v>
      </c>
      <c r="K42" s="178"/>
      <c r="L42" s="178"/>
      <c r="M42" s="178">
        <f>'実質公債費比率（分子）の構造'!N$52</f>
        <v>523</v>
      </c>
      <c r="N42" s="178"/>
      <c r="O42" s="178"/>
      <c r="P42" s="178">
        <f>'実質公債費比率（分子）の構造'!O$52</f>
        <v>516</v>
      </c>
    </row>
    <row r="43" spans="1:16" x14ac:dyDescent="0.15">
      <c r="A43" s="178" t="s">
        <v>64</v>
      </c>
      <c r="B43" s="178" t="str">
        <f>'実質公債費比率（分子）の構造'!K$51</f>
        <v>-</v>
      </c>
      <c r="C43" s="178"/>
      <c r="D43" s="178"/>
      <c r="E43" s="178" t="str">
        <f>'実質公債費比率（分子）の構造'!L$51</f>
        <v>-</v>
      </c>
      <c r="F43" s="178"/>
      <c r="G43" s="178"/>
      <c r="H43" s="178" t="str">
        <f>'実質公債費比率（分子）の構造'!M$51</f>
        <v>-</v>
      </c>
      <c r="I43" s="178"/>
      <c r="J43" s="178"/>
      <c r="K43" s="178" t="str">
        <f>'実質公債費比率（分子）の構造'!N$51</f>
        <v>-</v>
      </c>
      <c r="L43" s="178"/>
      <c r="M43" s="178"/>
      <c r="N43" s="178" t="str">
        <f>'実質公債費比率（分子）の構造'!O$51</f>
        <v>-</v>
      </c>
      <c r="O43" s="178"/>
      <c r="P43" s="178"/>
    </row>
    <row r="44" spans="1:16" x14ac:dyDescent="0.15">
      <c r="A44" s="178" t="s">
        <v>65</v>
      </c>
      <c r="B44" s="178" t="str">
        <f>'実質公債費比率（分子）の構造'!K$50</f>
        <v>-</v>
      </c>
      <c r="C44" s="178"/>
      <c r="D44" s="178"/>
      <c r="E44" s="178" t="str">
        <f>'実質公債費比率（分子）の構造'!L$50</f>
        <v>-</v>
      </c>
      <c r="F44" s="178"/>
      <c r="G44" s="178"/>
      <c r="H44" s="178" t="str">
        <f>'実質公債費比率（分子）の構造'!M$50</f>
        <v>-</v>
      </c>
      <c r="I44" s="178"/>
      <c r="J44" s="178"/>
      <c r="K44" s="178" t="str">
        <f>'実質公債費比率（分子）の構造'!N$50</f>
        <v>-</v>
      </c>
      <c r="L44" s="178"/>
      <c r="M44" s="178"/>
      <c r="N44" s="178" t="str">
        <f>'実質公債費比率（分子）の構造'!O$50</f>
        <v>-</v>
      </c>
      <c r="O44" s="178"/>
      <c r="P44" s="178"/>
    </row>
    <row r="45" spans="1:16" x14ac:dyDescent="0.15">
      <c r="A45" s="178" t="s">
        <v>66</v>
      </c>
      <c r="B45" s="178">
        <f>'実質公債費比率（分子）の構造'!K$49</f>
        <v>189</v>
      </c>
      <c r="C45" s="178"/>
      <c r="D45" s="178"/>
      <c r="E45" s="178">
        <f>'実質公債費比率（分子）の構造'!L$49</f>
        <v>165</v>
      </c>
      <c r="F45" s="178"/>
      <c r="G45" s="178"/>
      <c r="H45" s="178">
        <f>'実質公債費比率（分子）の構造'!M$49</f>
        <v>132</v>
      </c>
      <c r="I45" s="178"/>
      <c r="J45" s="178"/>
      <c r="K45" s="178">
        <f>'実質公債費比率（分子）の構造'!N$49</f>
        <v>120</v>
      </c>
      <c r="L45" s="178"/>
      <c r="M45" s="178"/>
      <c r="N45" s="178">
        <f>'実質公債費比率（分子）の構造'!O$49</f>
        <v>121</v>
      </c>
      <c r="O45" s="178"/>
      <c r="P45" s="178"/>
    </row>
    <row r="46" spans="1:16" x14ac:dyDescent="0.15">
      <c r="A46" s="178" t="s">
        <v>67</v>
      </c>
      <c r="B46" s="178">
        <f>'実質公債費比率（分子）の構造'!K$48</f>
        <v>80</v>
      </c>
      <c r="C46" s="178"/>
      <c r="D46" s="178"/>
      <c r="E46" s="178">
        <f>'実質公債費比率（分子）の構造'!L$48</f>
        <v>100</v>
      </c>
      <c r="F46" s="178"/>
      <c r="G46" s="178"/>
      <c r="H46" s="178">
        <f>'実質公債費比率（分子）の構造'!M$48</f>
        <v>107</v>
      </c>
      <c r="I46" s="178"/>
      <c r="J46" s="178"/>
      <c r="K46" s="178">
        <f>'実質公債費比率（分子）の構造'!N$48</f>
        <v>123</v>
      </c>
      <c r="L46" s="178"/>
      <c r="M46" s="178"/>
      <c r="N46" s="178">
        <f>'実質公債費比率（分子）の構造'!O$48</f>
        <v>120</v>
      </c>
      <c r="O46" s="178"/>
      <c r="P46" s="178"/>
    </row>
    <row r="47" spans="1:16" x14ac:dyDescent="0.15">
      <c r="A47" s="178" t="s">
        <v>68</v>
      </c>
      <c r="B47" s="178" t="str">
        <f>'実質公債費比率（分子）の構造'!K$47</f>
        <v>-</v>
      </c>
      <c r="C47" s="178"/>
      <c r="D47" s="178"/>
      <c r="E47" s="178" t="str">
        <f>'実質公債費比率（分子）の構造'!L$47</f>
        <v>-</v>
      </c>
      <c r="F47" s="178"/>
      <c r="G47" s="178"/>
      <c r="H47" s="178" t="str">
        <f>'実質公債費比率（分子）の構造'!M$47</f>
        <v>-</v>
      </c>
      <c r="I47" s="178"/>
      <c r="J47" s="178"/>
      <c r="K47" s="178" t="str">
        <f>'実質公債費比率（分子）の構造'!N$47</f>
        <v>-</v>
      </c>
      <c r="L47" s="178"/>
      <c r="M47" s="178"/>
      <c r="N47" s="178" t="str">
        <f>'実質公債費比率（分子）の構造'!O$47</f>
        <v>-</v>
      </c>
      <c r="O47" s="178"/>
      <c r="P47" s="178"/>
    </row>
    <row r="48" spans="1:16" x14ac:dyDescent="0.15">
      <c r="A48" s="178" t="s">
        <v>69</v>
      </c>
      <c r="B48" s="178" t="str">
        <f>'実質公債費比率（分子）の構造'!K$46</f>
        <v>-</v>
      </c>
      <c r="C48" s="178"/>
      <c r="D48" s="178"/>
      <c r="E48" s="178" t="str">
        <f>'実質公債費比率（分子）の構造'!L$46</f>
        <v>-</v>
      </c>
      <c r="F48" s="178"/>
      <c r="G48" s="178"/>
      <c r="H48" s="178" t="str">
        <f>'実質公債費比率（分子）の構造'!M$46</f>
        <v>-</v>
      </c>
      <c r="I48" s="178"/>
      <c r="J48" s="178"/>
      <c r="K48" s="178" t="str">
        <f>'実質公債費比率（分子）の構造'!N$46</f>
        <v>-</v>
      </c>
      <c r="L48" s="178"/>
      <c r="M48" s="178"/>
      <c r="N48" s="178" t="str">
        <f>'実質公債費比率（分子）の構造'!O$46</f>
        <v>-</v>
      </c>
      <c r="O48" s="178"/>
      <c r="P48" s="178"/>
    </row>
    <row r="49" spans="1:16" x14ac:dyDescent="0.15">
      <c r="A49" s="178" t="s">
        <v>70</v>
      </c>
      <c r="B49" s="178">
        <f>'実質公債費比率（分子）の構造'!K$45</f>
        <v>691</v>
      </c>
      <c r="C49" s="178"/>
      <c r="D49" s="178"/>
      <c r="E49" s="178">
        <f>'実質公債費比率（分子）の構造'!L$45</f>
        <v>636</v>
      </c>
      <c r="F49" s="178"/>
      <c r="G49" s="178"/>
      <c r="H49" s="178">
        <f>'実質公債費比率（分子）の構造'!M$45</f>
        <v>609</v>
      </c>
      <c r="I49" s="178"/>
      <c r="J49" s="178"/>
      <c r="K49" s="178">
        <f>'実質公債費比率（分子）の構造'!N$45</f>
        <v>583</v>
      </c>
      <c r="L49" s="178"/>
      <c r="M49" s="178"/>
      <c r="N49" s="178">
        <f>'実質公債費比率（分子）の構造'!O$45</f>
        <v>554</v>
      </c>
      <c r="O49" s="178"/>
      <c r="P49" s="178"/>
    </row>
    <row r="50" spans="1:16" x14ac:dyDescent="0.15">
      <c r="A50" s="178" t="s">
        <v>71</v>
      </c>
      <c r="B50" s="178" t="e">
        <f>NA()</f>
        <v>#N/A</v>
      </c>
      <c r="C50" s="178">
        <f>IF(ISNUMBER('実質公債費比率（分子）の構造'!K$53),'実質公債費比率（分子）の構造'!K$53,NA())</f>
        <v>438</v>
      </c>
      <c r="D50" s="178" t="e">
        <f>NA()</f>
        <v>#N/A</v>
      </c>
      <c r="E50" s="178" t="e">
        <f>NA()</f>
        <v>#N/A</v>
      </c>
      <c r="F50" s="178">
        <f>IF(ISNUMBER('実質公債費比率（分子）の構造'!L$53),'実質公債費比率（分子）の構造'!L$53,NA())</f>
        <v>417</v>
      </c>
      <c r="G50" s="178" t="e">
        <f>NA()</f>
        <v>#N/A</v>
      </c>
      <c r="H50" s="178" t="e">
        <f>NA()</f>
        <v>#N/A</v>
      </c>
      <c r="I50" s="178">
        <f>IF(ISNUMBER('実質公債費比率（分子）の構造'!M$53),'実質公債費比率（分子）の構造'!M$53,NA())</f>
        <v>385</v>
      </c>
      <c r="J50" s="178" t="e">
        <f>NA()</f>
        <v>#N/A</v>
      </c>
      <c r="K50" s="178" t="e">
        <f>NA()</f>
        <v>#N/A</v>
      </c>
      <c r="L50" s="178">
        <f>IF(ISNUMBER('実質公債費比率（分子）の構造'!N$53),'実質公債費比率（分子）の構造'!N$53,NA())</f>
        <v>303</v>
      </c>
      <c r="M50" s="178" t="e">
        <f>NA()</f>
        <v>#N/A</v>
      </c>
      <c r="N50" s="178" t="e">
        <f>NA()</f>
        <v>#N/A</v>
      </c>
      <c r="O50" s="178">
        <f>IF(ISNUMBER('実質公債費比率（分子）の構造'!O$53),'実質公債費比率（分子）の構造'!O$53,NA())</f>
        <v>279</v>
      </c>
      <c r="P50" s="178" t="e">
        <f>NA()</f>
        <v>#N/A</v>
      </c>
    </row>
    <row r="53" spans="1:16" x14ac:dyDescent="0.15">
      <c r="A53" s="146" t="s">
        <v>72</v>
      </c>
    </row>
    <row r="54" spans="1:16" x14ac:dyDescent="0.15">
      <c r="A54" s="177"/>
      <c r="B54" s="177" t="str">
        <f>'将来負担比率（分子）の構造'!I$40</f>
        <v>H26</v>
      </c>
      <c r="C54" s="177"/>
      <c r="D54" s="177"/>
      <c r="E54" s="177" t="str">
        <f>'将来負担比率（分子）の構造'!J$40</f>
        <v>H27</v>
      </c>
      <c r="F54" s="177"/>
      <c r="G54" s="177"/>
      <c r="H54" s="177" t="str">
        <f>'将来負担比率（分子）の構造'!K$40</f>
        <v>H28</v>
      </c>
      <c r="I54" s="177"/>
      <c r="J54" s="177"/>
      <c r="K54" s="177" t="str">
        <f>'将来負担比率（分子）の構造'!L$40</f>
        <v>H29</v>
      </c>
      <c r="L54" s="177"/>
      <c r="M54" s="177"/>
      <c r="N54" s="177" t="str">
        <f>'将来負担比率（分子）の構造'!M$40</f>
        <v>H30</v>
      </c>
      <c r="O54" s="177"/>
      <c r="P54" s="177"/>
    </row>
    <row r="55" spans="1:16" x14ac:dyDescent="0.15">
      <c r="A55" s="177"/>
      <c r="B55" s="177" t="s">
        <v>73</v>
      </c>
      <c r="C55" s="177"/>
      <c r="D55" s="177" t="s">
        <v>74</v>
      </c>
      <c r="E55" s="177" t="s">
        <v>73</v>
      </c>
      <c r="F55" s="177"/>
      <c r="G55" s="177" t="s">
        <v>74</v>
      </c>
      <c r="H55" s="177" t="s">
        <v>73</v>
      </c>
      <c r="I55" s="177"/>
      <c r="J55" s="177" t="s">
        <v>74</v>
      </c>
      <c r="K55" s="177" t="s">
        <v>73</v>
      </c>
      <c r="L55" s="177"/>
      <c r="M55" s="177" t="s">
        <v>74</v>
      </c>
      <c r="N55" s="177" t="s">
        <v>73</v>
      </c>
      <c r="O55" s="177"/>
      <c r="P55" s="177" t="s">
        <v>74</v>
      </c>
    </row>
    <row r="56" spans="1:16" x14ac:dyDescent="0.15">
      <c r="A56" s="177" t="s">
        <v>43</v>
      </c>
      <c r="B56" s="177"/>
      <c r="C56" s="177"/>
      <c r="D56" s="177">
        <f>'将来負担比率（分子）の構造'!I$52</f>
        <v>5769</v>
      </c>
      <c r="E56" s="177"/>
      <c r="F56" s="177"/>
      <c r="G56" s="177">
        <f>'将来負担比率（分子）の構造'!J$52</f>
        <v>5651</v>
      </c>
      <c r="H56" s="177"/>
      <c r="I56" s="177"/>
      <c r="J56" s="177">
        <f>'将来負担比率（分子）の構造'!K$52</f>
        <v>6053</v>
      </c>
      <c r="K56" s="177"/>
      <c r="L56" s="177"/>
      <c r="M56" s="177">
        <f>'将来負担比率（分子）の構造'!L$52</f>
        <v>5906</v>
      </c>
      <c r="N56" s="177"/>
      <c r="O56" s="177"/>
      <c r="P56" s="177">
        <f>'将来負担比率（分子）の構造'!M$52</f>
        <v>5830</v>
      </c>
    </row>
    <row r="57" spans="1:16" x14ac:dyDescent="0.15">
      <c r="A57" s="177" t="s">
        <v>42</v>
      </c>
      <c r="B57" s="177"/>
      <c r="C57" s="177"/>
      <c r="D57" s="177">
        <f>'将来負担比率（分子）の構造'!I$51</f>
        <v>43</v>
      </c>
      <c r="E57" s="177"/>
      <c r="F57" s="177"/>
      <c r="G57" s="177">
        <f>'将来負担比率（分子）の構造'!J$51</f>
        <v>33</v>
      </c>
      <c r="H57" s="177"/>
      <c r="I57" s="177"/>
      <c r="J57" s="177">
        <f>'将来負担比率（分子）の構造'!K$51</f>
        <v>29</v>
      </c>
      <c r="K57" s="177"/>
      <c r="L57" s="177"/>
      <c r="M57" s="177">
        <f>'将来負担比率（分子）の構造'!L$51</f>
        <v>32</v>
      </c>
      <c r="N57" s="177"/>
      <c r="O57" s="177"/>
      <c r="P57" s="177">
        <f>'将来負担比率（分子）の構造'!M$51</f>
        <v>685</v>
      </c>
    </row>
    <row r="58" spans="1:16" x14ac:dyDescent="0.15">
      <c r="A58" s="177" t="s">
        <v>41</v>
      </c>
      <c r="B58" s="177"/>
      <c r="C58" s="177"/>
      <c r="D58" s="177">
        <f>'将来負担比率（分子）の構造'!I$50</f>
        <v>2457</v>
      </c>
      <c r="E58" s="177"/>
      <c r="F58" s="177"/>
      <c r="G58" s="177">
        <f>'将来負担比率（分子）の構造'!J$50</f>
        <v>2451</v>
      </c>
      <c r="H58" s="177"/>
      <c r="I58" s="177"/>
      <c r="J58" s="177">
        <f>'将来負担比率（分子）の構造'!K$50</f>
        <v>2610</v>
      </c>
      <c r="K58" s="177"/>
      <c r="L58" s="177"/>
      <c r="M58" s="177">
        <f>'将来負担比率（分子）の構造'!L$50</f>
        <v>2805</v>
      </c>
      <c r="N58" s="177"/>
      <c r="O58" s="177"/>
      <c r="P58" s="177">
        <f>'将来負担比率（分子）の構造'!M$50</f>
        <v>2813</v>
      </c>
    </row>
    <row r="59" spans="1:16" x14ac:dyDescent="0.15">
      <c r="A59" s="177" t="s">
        <v>39</v>
      </c>
      <c r="B59" s="177" t="str">
        <f>'将来負担比率（分子）の構造'!I$49</f>
        <v>-</v>
      </c>
      <c r="C59" s="177"/>
      <c r="D59" s="177"/>
      <c r="E59" s="177" t="str">
        <f>'将来負担比率（分子）の構造'!J$49</f>
        <v>-</v>
      </c>
      <c r="F59" s="177"/>
      <c r="G59" s="177"/>
      <c r="H59" s="177" t="str">
        <f>'将来負担比率（分子）の構造'!K$49</f>
        <v>-</v>
      </c>
      <c r="I59" s="177"/>
      <c r="J59" s="177"/>
      <c r="K59" s="177" t="str">
        <f>'将来負担比率（分子）の構造'!L$49</f>
        <v>-</v>
      </c>
      <c r="L59" s="177"/>
      <c r="M59" s="177"/>
      <c r="N59" s="177" t="str">
        <f>'将来負担比率（分子）の構造'!M$49</f>
        <v>-</v>
      </c>
      <c r="O59" s="177"/>
      <c r="P59" s="177"/>
    </row>
    <row r="60" spans="1:16" x14ac:dyDescent="0.15">
      <c r="A60" s="177" t="s">
        <v>38</v>
      </c>
      <c r="B60" s="177" t="str">
        <f>'将来負担比率（分子）の構造'!I$48</f>
        <v>-</v>
      </c>
      <c r="C60" s="177"/>
      <c r="D60" s="177"/>
      <c r="E60" s="177" t="str">
        <f>'将来負担比率（分子）の構造'!J$48</f>
        <v>-</v>
      </c>
      <c r="F60" s="177"/>
      <c r="G60" s="177"/>
      <c r="H60" s="177" t="str">
        <f>'将来負担比率（分子）の構造'!K$48</f>
        <v>-</v>
      </c>
      <c r="I60" s="177"/>
      <c r="J60" s="177"/>
      <c r="K60" s="177" t="str">
        <f>'将来負担比率（分子）の構造'!L$48</f>
        <v>-</v>
      </c>
      <c r="L60" s="177"/>
      <c r="M60" s="177"/>
      <c r="N60" s="177" t="str">
        <f>'将来負担比率（分子）の構造'!M$48</f>
        <v>-</v>
      </c>
      <c r="O60" s="177"/>
      <c r="P60" s="177"/>
    </row>
    <row r="61" spans="1:16" x14ac:dyDescent="0.15">
      <c r="A61" s="177" t="s">
        <v>36</v>
      </c>
      <c r="B61" s="177" t="str">
        <f>'将来負担比率（分子）の構造'!I$46</f>
        <v>-</v>
      </c>
      <c r="C61" s="177"/>
      <c r="D61" s="177"/>
      <c r="E61" s="177" t="str">
        <f>'将来負担比率（分子）の構造'!J$46</f>
        <v>-</v>
      </c>
      <c r="F61" s="177"/>
      <c r="G61" s="177"/>
      <c r="H61" s="177" t="str">
        <f>'将来負担比率（分子）の構造'!K$46</f>
        <v>-</v>
      </c>
      <c r="I61" s="177"/>
      <c r="J61" s="177"/>
      <c r="K61" s="177" t="str">
        <f>'将来負担比率（分子）の構造'!L$46</f>
        <v>-</v>
      </c>
      <c r="L61" s="177"/>
      <c r="M61" s="177"/>
      <c r="N61" s="177" t="str">
        <f>'将来負担比率（分子）の構造'!M$46</f>
        <v>-</v>
      </c>
      <c r="O61" s="177"/>
      <c r="P61" s="177"/>
    </row>
    <row r="62" spans="1:16" x14ac:dyDescent="0.15">
      <c r="A62" s="177" t="s">
        <v>35</v>
      </c>
      <c r="B62" s="177">
        <f>'将来負担比率（分子）の構造'!I$45</f>
        <v>481</v>
      </c>
      <c r="C62" s="177"/>
      <c r="D62" s="177"/>
      <c r="E62" s="177">
        <f>'将来負担比率（分子）の構造'!J$45</f>
        <v>474</v>
      </c>
      <c r="F62" s="177"/>
      <c r="G62" s="177"/>
      <c r="H62" s="177">
        <f>'将来負担比率（分子）の構造'!K$45</f>
        <v>390</v>
      </c>
      <c r="I62" s="177"/>
      <c r="J62" s="177"/>
      <c r="K62" s="177">
        <f>'将来負担比率（分子）の構造'!L$45</f>
        <v>401</v>
      </c>
      <c r="L62" s="177"/>
      <c r="M62" s="177"/>
      <c r="N62" s="177">
        <f>'将来負担比率（分子）の構造'!M$45</f>
        <v>334</v>
      </c>
      <c r="O62" s="177"/>
      <c r="P62" s="177"/>
    </row>
    <row r="63" spans="1:16" x14ac:dyDescent="0.15">
      <c r="A63" s="177" t="s">
        <v>34</v>
      </c>
      <c r="B63" s="177">
        <f>'将来負担比率（分子）の構造'!I$44</f>
        <v>856</v>
      </c>
      <c r="C63" s="177"/>
      <c r="D63" s="177"/>
      <c r="E63" s="177">
        <f>'将来負担比率（分子）の構造'!J$44</f>
        <v>762</v>
      </c>
      <c r="F63" s="177"/>
      <c r="G63" s="177"/>
      <c r="H63" s="177">
        <f>'将来負担比率（分子）の構造'!K$44</f>
        <v>652</v>
      </c>
      <c r="I63" s="177"/>
      <c r="J63" s="177"/>
      <c r="K63" s="177">
        <f>'将来負担比率（分子）の構造'!L$44</f>
        <v>532</v>
      </c>
      <c r="L63" s="177"/>
      <c r="M63" s="177"/>
      <c r="N63" s="177">
        <f>'将来負担比率（分子）の構造'!M$44</f>
        <v>415</v>
      </c>
      <c r="O63" s="177"/>
      <c r="P63" s="177"/>
    </row>
    <row r="64" spans="1:16" x14ac:dyDescent="0.15">
      <c r="A64" s="177" t="s">
        <v>33</v>
      </c>
      <c r="B64" s="177">
        <f>'将来負担比率（分子）の構造'!I$43</f>
        <v>1512</v>
      </c>
      <c r="C64" s="177"/>
      <c r="D64" s="177"/>
      <c r="E64" s="177">
        <f>'将来負担比率（分子）の構造'!J$43</f>
        <v>1543</v>
      </c>
      <c r="F64" s="177"/>
      <c r="G64" s="177"/>
      <c r="H64" s="177">
        <f>'将来負担比率（分子）の構造'!K$43</f>
        <v>1652</v>
      </c>
      <c r="I64" s="177"/>
      <c r="J64" s="177"/>
      <c r="K64" s="177">
        <f>'将来負担比率（分子）の構造'!L$43</f>
        <v>1724</v>
      </c>
      <c r="L64" s="177"/>
      <c r="M64" s="177"/>
      <c r="N64" s="177">
        <f>'将来負担比率（分子）の構造'!M$43</f>
        <v>1753</v>
      </c>
      <c r="O64" s="177"/>
      <c r="P64" s="177"/>
    </row>
    <row r="65" spans="1:16" x14ac:dyDescent="0.15">
      <c r="A65" s="177" t="s">
        <v>32</v>
      </c>
      <c r="B65" s="177" t="str">
        <f>'将来負担比率（分子）の構造'!I$42</f>
        <v>-</v>
      </c>
      <c r="C65" s="177"/>
      <c r="D65" s="177"/>
      <c r="E65" s="177" t="str">
        <f>'将来負担比率（分子）の構造'!J$42</f>
        <v>-</v>
      </c>
      <c r="F65" s="177"/>
      <c r="G65" s="177"/>
      <c r="H65" s="177" t="str">
        <f>'将来負担比率（分子）の構造'!K$42</f>
        <v>-</v>
      </c>
      <c r="I65" s="177"/>
      <c r="J65" s="177"/>
      <c r="K65" s="177">
        <f>'将来負担比率（分子）の構造'!L$42</f>
        <v>952</v>
      </c>
      <c r="L65" s="177"/>
      <c r="M65" s="177"/>
      <c r="N65" s="177">
        <f>'将来負担比率（分子）の構造'!M$42</f>
        <v>654</v>
      </c>
      <c r="O65" s="177"/>
      <c r="P65" s="177"/>
    </row>
    <row r="66" spans="1:16" x14ac:dyDescent="0.15">
      <c r="A66" s="177" t="s">
        <v>31</v>
      </c>
      <c r="B66" s="177">
        <f>'将来負担比率（分子）の構造'!I$41</f>
        <v>5915</v>
      </c>
      <c r="C66" s="177"/>
      <c r="D66" s="177"/>
      <c r="E66" s="177">
        <f>'将来負担比率（分子）の構造'!J$41</f>
        <v>6208</v>
      </c>
      <c r="F66" s="177"/>
      <c r="G66" s="177"/>
      <c r="H66" s="177">
        <f>'将来負担比率（分子）の構造'!K$41</f>
        <v>5974</v>
      </c>
      <c r="I66" s="177"/>
      <c r="J66" s="177"/>
      <c r="K66" s="177">
        <f>'将来負担比率（分子）の構造'!L$41</f>
        <v>6217</v>
      </c>
      <c r="L66" s="177"/>
      <c r="M66" s="177"/>
      <c r="N66" s="177">
        <f>'将来負担比率（分子）の構造'!M$41</f>
        <v>6133</v>
      </c>
      <c r="O66" s="177"/>
      <c r="P66" s="177"/>
    </row>
    <row r="67" spans="1:16" x14ac:dyDescent="0.15">
      <c r="A67" s="177" t="s">
        <v>75</v>
      </c>
      <c r="B67" s="177" t="e">
        <f>NA()</f>
        <v>#N/A</v>
      </c>
      <c r="C67" s="177">
        <f>IF(ISNUMBER('将来負担比率（分子）の構造'!I$53), IF('将来負担比率（分子）の構造'!I$53 &lt; 0, 0, '将来負担比率（分子）の構造'!I$53), NA())</f>
        <v>495</v>
      </c>
      <c r="D67" s="177" t="e">
        <f>NA()</f>
        <v>#N/A</v>
      </c>
      <c r="E67" s="177" t="e">
        <f>NA()</f>
        <v>#N/A</v>
      </c>
      <c r="F67" s="177">
        <f>IF(ISNUMBER('将来負担比率（分子）の構造'!J$53), IF('将来負担比率（分子）の構造'!J$53 &lt; 0, 0, '将来負担比率（分子）の構造'!J$53), NA())</f>
        <v>850</v>
      </c>
      <c r="G67" s="177" t="e">
        <f>NA()</f>
        <v>#N/A</v>
      </c>
      <c r="H67" s="177" t="e">
        <f>NA()</f>
        <v>#N/A</v>
      </c>
      <c r="I67" s="177">
        <f>IF(ISNUMBER('将来負担比率（分子）の構造'!K$53), IF('将来負担比率（分子）の構造'!K$53 &lt; 0, 0, '将来負担比率（分子）の構造'!K$53), NA())</f>
        <v>0</v>
      </c>
      <c r="J67" s="177" t="e">
        <f>NA()</f>
        <v>#N/A</v>
      </c>
      <c r="K67" s="177" t="e">
        <f>NA()</f>
        <v>#N/A</v>
      </c>
      <c r="L67" s="177">
        <f>IF(ISNUMBER('将来負担比率（分子）の構造'!L$53), IF('将来負担比率（分子）の構造'!L$53 &lt; 0, 0, '将来負担比率（分子）の構造'!L$53), NA())</f>
        <v>1082</v>
      </c>
      <c r="M67" s="177" t="e">
        <f>NA()</f>
        <v>#N/A</v>
      </c>
      <c r="N67" s="177" t="e">
        <f>NA()</f>
        <v>#N/A</v>
      </c>
      <c r="O67" s="177">
        <f>IF(ISNUMBER('将来負担比率（分子）の構造'!M$53), IF('将来負担比率（分子）の構造'!M$53 &lt; 0, 0, '将来負担比率（分子）の構造'!M$53), NA())</f>
        <v>0</v>
      </c>
      <c r="P67" s="177" t="e">
        <f>NA()</f>
        <v>#N/A</v>
      </c>
    </row>
    <row r="70" spans="1:16" x14ac:dyDescent="0.15">
      <c r="A70" s="179" t="s">
        <v>76</v>
      </c>
      <c r="B70" s="179"/>
      <c r="C70" s="179"/>
      <c r="D70" s="179"/>
      <c r="E70" s="179"/>
      <c r="F70" s="179"/>
    </row>
    <row r="71" spans="1:16" x14ac:dyDescent="0.15">
      <c r="A71" s="180"/>
      <c r="B71" s="180" t="str">
        <f>基金残高に係る経年分析!F54</f>
        <v>H28</v>
      </c>
      <c r="C71" s="180" t="str">
        <f>基金残高に係る経年分析!G54</f>
        <v>H29</v>
      </c>
      <c r="D71" s="180" t="str">
        <f>基金残高に係る経年分析!H54</f>
        <v>H30</v>
      </c>
    </row>
    <row r="72" spans="1:16" x14ac:dyDescent="0.15">
      <c r="A72" s="180" t="s">
        <v>77</v>
      </c>
      <c r="B72" s="181">
        <f>基金残高に係る経年分析!F55</f>
        <v>562</v>
      </c>
      <c r="C72" s="181">
        <f>基金残高に係る経年分析!G55</f>
        <v>590</v>
      </c>
      <c r="D72" s="181">
        <f>基金残高に係る経年分析!H55</f>
        <v>505</v>
      </c>
    </row>
    <row r="73" spans="1:16" x14ac:dyDescent="0.15">
      <c r="A73" s="180" t="s">
        <v>78</v>
      </c>
      <c r="B73" s="181">
        <f>基金残高に係る経年分析!F56</f>
        <v>66</v>
      </c>
      <c r="C73" s="181">
        <f>基金残高に係る経年分析!G56</f>
        <v>39</v>
      </c>
      <c r="D73" s="181">
        <f>基金残高に係る経年分析!H56</f>
        <v>14</v>
      </c>
    </row>
    <row r="74" spans="1:16" x14ac:dyDescent="0.15">
      <c r="A74" s="180" t="s">
        <v>79</v>
      </c>
      <c r="B74" s="181">
        <f>基金残高に係る経年分析!F57</f>
        <v>1531</v>
      </c>
      <c r="C74" s="181">
        <f>基金残高に係る経年分析!G57</f>
        <v>1719</v>
      </c>
      <c r="D74" s="181">
        <f>基金残高に係る経年分析!H57</f>
        <v>1955</v>
      </c>
    </row>
  </sheetData>
  <sheetProtection algorithmName="SHA-512" hashValue="9k5JMTgc0O0cOvxnDnUlKhrUJ2AH/+tzMATdQFyUvut5gMZaf+TwpzwxTg5/WPIZ5yh11rWDAGhpeoiebij3fQ==" saltValue="Z22vbzbdG/1L1+YIkVHP7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2" customWidth="1"/>
    <col min="96" max="133" width="1.625" style="238" customWidth="1"/>
    <col min="134" max="143" width="1.625" style="222" customWidth="1"/>
    <col min="144" max="16384" width="0" style="222" hidden="1"/>
  </cols>
  <sheetData>
    <row r="1" spans="2:143" ht="22.5" customHeight="1" thickBot="1" x14ac:dyDescent="0.2">
      <c r="B1" s="219"/>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1"/>
      <c r="CE1" s="221"/>
      <c r="CF1" s="221"/>
      <c r="CG1" s="221"/>
      <c r="CH1" s="221"/>
      <c r="CI1" s="221"/>
      <c r="CJ1" s="221"/>
      <c r="CK1" s="221"/>
      <c r="CL1" s="221"/>
      <c r="CM1" s="221"/>
      <c r="CN1" s="221"/>
      <c r="CO1" s="221"/>
      <c r="CP1" s="221"/>
      <c r="CQ1" s="221"/>
      <c r="CR1" s="221"/>
      <c r="CS1" s="221"/>
      <c r="CT1" s="221"/>
      <c r="CU1" s="221"/>
      <c r="CV1" s="221"/>
      <c r="CW1" s="221"/>
      <c r="CX1" s="221"/>
      <c r="CY1" s="221"/>
      <c r="CZ1" s="221"/>
      <c r="DA1" s="221"/>
      <c r="DB1" s="221"/>
      <c r="DC1" s="221"/>
      <c r="DD1" s="221"/>
      <c r="DE1" s="221"/>
      <c r="DF1" s="221"/>
      <c r="DG1" s="221"/>
      <c r="DH1" s="653" t="s">
        <v>214</v>
      </c>
      <c r="DI1" s="654"/>
      <c r="DJ1" s="654"/>
      <c r="DK1" s="654"/>
      <c r="DL1" s="654"/>
      <c r="DM1" s="654"/>
      <c r="DN1" s="655"/>
      <c r="DO1" s="222"/>
      <c r="DP1" s="653" t="s">
        <v>215</v>
      </c>
      <c r="DQ1" s="654"/>
      <c r="DR1" s="654"/>
      <c r="DS1" s="654"/>
      <c r="DT1" s="654"/>
      <c r="DU1" s="654"/>
      <c r="DV1" s="654"/>
      <c r="DW1" s="654"/>
      <c r="DX1" s="654"/>
      <c r="DY1" s="654"/>
      <c r="DZ1" s="654"/>
      <c r="EA1" s="654"/>
      <c r="EB1" s="654"/>
      <c r="EC1" s="655"/>
      <c r="ED1" s="220"/>
      <c r="EE1" s="220"/>
      <c r="EF1" s="220"/>
      <c r="EG1" s="220"/>
      <c r="EH1" s="220"/>
      <c r="EI1" s="220"/>
      <c r="EJ1" s="220"/>
      <c r="EK1" s="220"/>
      <c r="EL1" s="220"/>
      <c r="EM1" s="220"/>
    </row>
    <row r="2" spans="2:143" ht="22.5" customHeight="1" x14ac:dyDescent="0.15">
      <c r="B2" s="223" t="s">
        <v>216</v>
      </c>
      <c r="R2" s="224"/>
      <c r="S2" s="224"/>
      <c r="T2" s="224"/>
      <c r="U2" s="224"/>
      <c r="V2" s="224"/>
      <c r="W2" s="224"/>
      <c r="X2" s="224"/>
      <c r="Y2" s="224"/>
      <c r="Z2" s="224"/>
      <c r="AA2" s="224"/>
      <c r="AB2" s="224"/>
      <c r="AC2" s="224"/>
      <c r="AE2" s="225"/>
      <c r="AF2" s="225"/>
      <c r="AG2" s="225"/>
      <c r="AH2" s="225"/>
      <c r="AI2" s="225"/>
      <c r="AJ2" s="224"/>
      <c r="AK2" s="224"/>
      <c r="AL2" s="224"/>
      <c r="AM2" s="224"/>
      <c r="AN2" s="224"/>
      <c r="AO2" s="224"/>
      <c r="AP2" s="224"/>
      <c r="CD2" s="221"/>
      <c r="CE2" s="221"/>
      <c r="CF2" s="221"/>
      <c r="CG2" s="221"/>
      <c r="CH2" s="221"/>
      <c r="CI2" s="221"/>
      <c r="CJ2" s="221"/>
      <c r="CK2" s="221"/>
      <c r="CL2" s="221"/>
      <c r="CM2" s="221"/>
      <c r="CN2" s="221"/>
      <c r="CO2" s="221"/>
      <c r="CP2" s="221"/>
      <c r="CQ2" s="221"/>
      <c r="CR2" s="221"/>
      <c r="CS2" s="221"/>
      <c r="CT2" s="221"/>
      <c r="CU2" s="221"/>
      <c r="CV2" s="221"/>
      <c r="CW2" s="221"/>
      <c r="CX2" s="221"/>
      <c r="CY2" s="221"/>
      <c r="CZ2" s="221"/>
      <c r="DA2" s="221"/>
      <c r="DB2" s="221"/>
      <c r="DC2" s="221"/>
      <c r="DD2" s="221"/>
      <c r="DE2" s="221"/>
      <c r="DF2" s="221"/>
      <c r="DG2" s="221"/>
      <c r="DH2" s="221"/>
      <c r="DI2" s="221"/>
      <c r="DJ2" s="221"/>
      <c r="DK2" s="221"/>
      <c r="DL2" s="221"/>
      <c r="DM2" s="221"/>
      <c r="DN2" s="221"/>
      <c r="DO2" s="221"/>
      <c r="DP2" s="221"/>
      <c r="DQ2" s="221"/>
      <c r="DR2" s="221"/>
      <c r="DS2" s="221"/>
      <c r="DT2" s="221"/>
      <c r="DU2" s="221"/>
      <c r="DV2" s="221"/>
      <c r="DW2" s="221"/>
      <c r="DX2" s="221"/>
      <c r="DY2" s="221"/>
      <c r="DZ2" s="221"/>
      <c r="EA2" s="221"/>
      <c r="EB2" s="221"/>
      <c r="EC2" s="221"/>
    </row>
    <row r="3" spans="2:143" ht="11.25" customHeight="1" x14ac:dyDescent="0.15">
      <c r="B3" s="656" t="s">
        <v>217</v>
      </c>
      <c r="C3" s="657"/>
      <c r="D3" s="657"/>
      <c r="E3" s="657"/>
      <c r="F3" s="657"/>
      <c r="G3" s="657"/>
      <c r="H3" s="657"/>
      <c r="I3" s="657"/>
      <c r="J3" s="657"/>
      <c r="K3" s="657"/>
      <c r="L3" s="657"/>
      <c r="M3" s="657"/>
      <c r="N3" s="657"/>
      <c r="O3" s="657"/>
      <c r="P3" s="657"/>
      <c r="Q3" s="657"/>
      <c r="R3" s="657"/>
      <c r="S3" s="657"/>
      <c r="T3" s="657"/>
      <c r="U3" s="657"/>
      <c r="V3" s="657"/>
      <c r="W3" s="657"/>
      <c r="X3" s="657"/>
      <c r="Y3" s="657"/>
      <c r="Z3" s="657"/>
      <c r="AA3" s="657"/>
      <c r="AB3" s="657"/>
      <c r="AC3" s="657"/>
      <c r="AD3" s="657"/>
      <c r="AE3" s="657"/>
      <c r="AF3" s="657"/>
      <c r="AG3" s="657"/>
      <c r="AH3" s="657"/>
      <c r="AI3" s="657"/>
      <c r="AJ3" s="657"/>
      <c r="AK3" s="657"/>
      <c r="AL3" s="657"/>
      <c r="AM3" s="657"/>
      <c r="AN3" s="657"/>
      <c r="AO3" s="657"/>
      <c r="AP3" s="656" t="s">
        <v>218</v>
      </c>
      <c r="AQ3" s="657"/>
      <c r="AR3" s="657"/>
      <c r="AS3" s="657"/>
      <c r="AT3" s="657"/>
      <c r="AU3" s="657"/>
      <c r="AV3" s="657"/>
      <c r="AW3" s="657"/>
      <c r="AX3" s="657"/>
      <c r="AY3" s="657"/>
      <c r="AZ3" s="657"/>
      <c r="BA3" s="657"/>
      <c r="BB3" s="657"/>
      <c r="BC3" s="657"/>
      <c r="BD3" s="657"/>
      <c r="BE3" s="657"/>
      <c r="BF3" s="657"/>
      <c r="BG3" s="657"/>
      <c r="BH3" s="657"/>
      <c r="BI3" s="657"/>
      <c r="BJ3" s="657"/>
      <c r="BK3" s="657"/>
      <c r="BL3" s="657"/>
      <c r="BM3" s="657"/>
      <c r="BN3" s="657"/>
      <c r="BO3" s="657"/>
      <c r="BP3" s="657"/>
      <c r="BQ3" s="657"/>
      <c r="BR3" s="657"/>
      <c r="BS3" s="657"/>
      <c r="BT3" s="657"/>
      <c r="BU3" s="657"/>
      <c r="BV3" s="657"/>
      <c r="BW3" s="657"/>
      <c r="BX3" s="657"/>
      <c r="BY3" s="657"/>
      <c r="BZ3" s="657"/>
      <c r="CA3" s="657"/>
      <c r="CB3" s="658"/>
      <c r="CD3" s="659" t="s">
        <v>219</v>
      </c>
      <c r="CE3" s="660"/>
      <c r="CF3" s="660"/>
      <c r="CG3" s="660"/>
      <c r="CH3" s="660"/>
      <c r="CI3" s="660"/>
      <c r="CJ3" s="660"/>
      <c r="CK3" s="660"/>
      <c r="CL3" s="660"/>
      <c r="CM3" s="660"/>
      <c r="CN3" s="660"/>
      <c r="CO3" s="660"/>
      <c r="CP3" s="660"/>
      <c r="CQ3" s="660"/>
      <c r="CR3" s="660"/>
      <c r="CS3" s="660"/>
      <c r="CT3" s="660"/>
      <c r="CU3" s="660"/>
      <c r="CV3" s="660"/>
      <c r="CW3" s="660"/>
      <c r="CX3" s="660"/>
      <c r="CY3" s="660"/>
      <c r="CZ3" s="660"/>
      <c r="DA3" s="660"/>
      <c r="DB3" s="660"/>
      <c r="DC3" s="660"/>
      <c r="DD3" s="660"/>
      <c r="DE3" s="660"/>
      <c r="DF3" s="660"/>
      <c r="DG3" s="660"/>
      <c r="DH3" s="660"/>
      <c r="DI3" s="660"/>
      <c r="DJ3" s="660"/>
      <c r="DK3" s="660"/>
      <c r="DL3" s="660"/>
      <c r="DM3" s="660"/>
      <c r="DN3" s="660"/>
      <c r="DO3" s="660"/>
      <c r="DP3" s="660"/>
      <c r="DQ3" s="660"/>
      <c r="DR3" s="660"/>
      <c r="DS3" s="660"/>
      <c r="DT3" s="660"/>
      <c r="DU3" s="660"/>
      <c r="DV3" s="660"/>
      <c r="DW3" s="660"/>
      <c r="DX3" s="660"/>
      <c r="DY3" s="660"/>
      <c r="DZ3" s="660"/>
      <c r="EA3" s="660"/>
      <c r="EB3" s="660"/>
      <c r="EC3" s="661"/>
    </row>
    <row r="4" spans="2:143" ht="11.25" customHeight="1" x14ac:dyDescent="0.15">
      <c r="B4" s="656" t="s">
        <v>1</v>
      </c>
      <c r="C4" s="657"/>
      <c r="D4" s="657"/>
      <c r="E4" s="657"/>
      <c r="F4" s="657"/>
      <c r="G4" s="657"/>
      <c r="H4" s="657"/>
      <c r="I4" s="657"/>
      <c r="J4" s="657"/>
      <c r="K4" s="657"/>
      <c r="L4" s="657"/>
      <c r="M4" s="657"/>
      <c r="N4" s="657"/>
      <c r="O4" s="657"/>
      <c r="P4" s="657"/>
      <c r="Q4" s="658"/>
      <c r="R4" s="656" t="s">
        <v>220</v>
      </c>
      <c r="S4" s="657"/>
      <c r="T4" s="657"/>
      <c r="U4" s="657"/>
      <c r="V4" s="657"/>
      <c r="W4" s="657"/>
      <c r="X4" s="657"/>
      <c r="Y4" s="658"/>
      <c r="Z4" s="656" t="s">
        <v>221</v>
      </c>
      <c r="AA4" s="657"/>
      <c r="AB4" s="657"/>
      <c r="AC4" s="658"/>
      <c r="AD4" s="656" t="s">
        <v>222</v>
      </c>
      <c r="AE4" s="657"/>
      <c r="AF4" s="657"/>
      <c r="AG4" s="657"/>
      <c r="AH4" s="657"/>
      <c r="AI4" s="657"/>
      <c r="AJ4" s="657"/>
      <c r="AK4" s="658"/>
      <c r="AL4" s="656" t="s">
        <v>221</v>
      </c>
      <c r="AM4" s="657"/>
      <c r="AN4" s="657"/>
      <c r="AO4" s="658"/>
      <c r="AP4" s="662" t="s">
        <v>223</v>
      </c>
      <c r="AQ4" s="662"/>
      <c r="AR4" s="662"/>
      <c r="AS4" s="662"/>
      <c r="AT4" s="662"/>
      <c r="AU4" s="662"/>
      <c r="AV4" s="662"/>
      <c r="AW4" s="662"/>
      <c r="AX4" s="662"/>
      <c r="AY4" s="662"/>
      <c r="AZ4" s="662"/>
      <c r="BA4" s="662"/>
      <c r="BB4" s="662"/>
      <c r="BC4" s="662"/>
      <c r="BD4" s="662"/>
      <c r="BE4" s="662"/>
      <c r="BF4" s="662"/>
      <c r="BG4" s="662" t="s">
        <v>224</v>
      </c>
      <c r="BH4" s="662"/>
      <c r="BI4" s="662"/>
      <c r="BJ4" s="662"/>
      <c r="BK4" s="662"/>
      <c r="BL4" s="662"/>
      <c r="BM4" s="662"/>
      <c r="BN4" s="662"/>
      <c r="BO4" s="662" t="s">
        <v>221</v>
      </c>
      <c r="BP4" s="662"/>
      <c r="BQ4" s="662"/>
      <c r="BR4" s="662"/>
      <c r="BS4" s="662" t="s">
        <v>225</v>
      </c>
      <c r="BT4" s="662"/>
      <c r="BU4" s="662"/>
      <c r="BV4" s="662"/>
      <c r="BW4" s="662"/>
      <c r="BX4" s="662"/>
      <c r="BY4" s="662"/>
      <c r="BZ4" s="662"/>
      <c r="CA4" s="662"/>
      <c r="CB4" s="662"/>
      <c r="CD4" s="659" t="s">
        <v>226</v>
      </c>
      <c r="CE4" s="660"/>
      <c r="CF4" s="660"/>
      <c r="CG4" s="660"/>
      <c r="CH4" s="660"/>
      <c r="CI4" s="660"/>
      <c r="CJ4" s="660"/>
      <c r="CK4" s="660"/>
      <c r="CL4" s="660"/>
      <c r="CM4" s="660"/>
      <c r="CN4" s="660"/>
      <c r="CO4" s="660"/>
      <c r="CP4" s="660"/>
      <c r="CQ4" s="660"/>
      <c r="CR4" s="660"/>
      <c r="CS4" s="660"/>
      <c r="CT4" s="660"/>
      <c r="CU4" s="660"/>
      <c r="CV4" s="660"/>
      <c r="CW4" s="660"/>
      <c r="CX4" s="660"/>
      <c r="CY4" s="660"/>
      <c r="CZ4" s="660"/>
      <c r="DA4" s="660"/>
      <c r="DB4" s="660"/>
      <c r="DC4" s="660"/>
      <c r="DD4" s="660"/>
      <c r="DE4" s="660"/>
      <c r="DF4" s="660"/>
      <c r="DG4" s="660"/>
      <c r="DH4" s="660"/>
      <c r="DI4" s="660"/>
      <c r="DJ4" s="660"/>
      <c r="DK4" s="660"/>
      <c r="DL4" s="660"/>
      <c r="DM4" s="660"/>
      <c r="DN4" s="660"/>
      <c r="DO4" s="660"/>
      <c r="DP4" s="660"/>
      <c r="DQ4" s="660"/>
      <c r="DR4" s="660"/>
      <c r="DS4" s="660"/>
      <c r="DT4" s="660"/>
      <c r="DU4" s="660"/>
      <c r="DV4" s="660"/>
      <c r="DW4" s="660"/>
      <c r="DX4" s="660"/>
      <c r="DY4" s="660"/>
      <c r="DZ4" s="660"/>
      <c r="EA4" s="660"/>
      <c r="EB4" s="660"/>
      <c r="EC4" s="661"/>
    </row>
    <row r="5" spans="2:143" s="226" customFormat="1" ht="11.25" customHeight="1" x14ac:dyDescent="0.15">
      <c r="B5" s="663" t="s">
        <v>227</v>
      </c>
      <c r="C5" s="664"/>
      <c r="D5" s="664"/>
      <c r="E5" s="664"/>
      <c r="F5" s="664"/>
      <c r="G5" s="664"/>
      <c r="H5" s="664"/>
      <c r="I5" s="664"/>
      <c r="J5" s="664"/>
      <c r="K5" s="664"/>
      <c r="L5" s="664"/>
      <c r="M5" s="664"/>
      <c r="N5" s="664"/>
      <c r="O5" s="664"/>
      <c r="P5" s="664"/>
      <c r="Q5" s="665"/>
      <c r="R5" s="666">
        <v>2362217</v>
      </c>
      <c r="S5" s="667"/>
      <c r="T5" s="667"/>
      <c r="U5" s="667"/>
      <c r="V5" s="667"/>
      <c r="W5" s="667"/>
      <c r="X5" s="667"/>
      <c r="Y5" s="668"/>
      <c r="Z5" s="669">
        <v>28.3</v>
      </c>
      <c r="AA5" s="669"/>
      <c r="AB5" s="669"/>
      <c r="AC5" s="669"/>
      <c r="AD5" s="670">
        <v>2362217</v>
      </c>
      <c r="AE5" s="670"/>
      <c r="AF5" s="670"/>
      <c r="AG5" s="670"/>
      <c r="AH5" s="670"/>
      <c r="AI5" s="670"/>
      <c r="AJ5" s="670"/>
      <c r="AK5" s="670"/>
      <c r="AL5" s="671">
        <v>63</v>
      </c>
      <c r="AM5" s="672"/>
      <c r="AN5" s="672"/>
      <c r="AO5" s="673"/>
      <c r="AP5" s="663" t="s">
        <v>228</v>
      </c>
      <c r="AQ5" s="664"/>
      <c r="AR5" s="664"/>
      <c r="AS5" s="664"/>
      <c r="AT5" s="664"/>
      <c r="AU5" s="664"/>
      <c r="AV5" s="664"/>
      <c r="AW5" s="664"/>
      <c r="AX5" s="664"/>
      <c r="AY5" s="664"/>
      <c r="AZ5" s="664"/>
      <c r="BA5" s="664"/>
      <c r="BB5" s="664"/>
      <c r="BC5" s="664"/>
      <c r="BD5" s="664"/>
      <c r="BE5" s="664"/>
      <c r="BF5" s="665"/>
      <c r="BG5" s="677">
        <v>2361820</v>
      </c>
      <c r="BH5" s="678"/>
      <c r="BI5" s="678"/>
      <c r="BJ5" s="678"/>
      <c r="BK5" s="678"/>
      <c r="BL5" s="678"/>
      <c r="BM5" s="678"/>
      <c r="BN5" s="679"/>
      <c r="BO5" s="680">
        <v>100</v>
      </c>
      <c r="BP5" s="680"/>
      <c r="BQ5" s="680"/>
      <c r="BR5" s="680"/>
      <c r="BS5" s="681">
        <v>32593</v>
      </c>
      <c r="BT5" s="681"/>
      <c r="BU5" s="681"/>
      <c r="BV5" s="681"/>
      <c r="BW5" s="681"/>
      <c r="BX5" s="681"/>
      <c r="BY5" s="681"/>
      <c r="BZ5" s="681"/>
      <c r="CA5" s="681"/>
      <c r="CB5" s="685"/>
      <c r="CD5" s="659" t="s">
        <v>223</v>
      </c>
      <c r="CE5" s="660"/>
      <c r="CF5" s="660"/>
      <c r="CG5" s="660"/>
      <c r="CH5" s="660"/>
      <c r="CI5" s="660"/>
      <c r="CJ5" s="660"/>
      <c r="CK5" s="660"/>
      <c r="CL5" s="660"/>
      <c r="CM5" s="660"/>
      <c r="CN5" s="660"/>
      <c r="CO5" s="660"/>
      <c r="CP5" s="660"/>
      <c r="CQ5" s="661"/>
      <c r="CR5" s="659" t="s">
        <v>229</v>
      </c>
      <c r="CS5" s="660"/>
      <c r="CT5" s="660"/>
      <c r="CU5" s="660"/>
      <c r="CV5" s="660"/>
      <c r="CW5" s="660"/>
      <c r="CX5" s="660"/>
      <c r="CY5" s="661"/>
      <c r="CZ5" s="659" t="s">
        <v>221</v>
      </c>
      <c r="DA5" s="660"/>
      <c r="DB5" s="660"/>
      <c r="DC5" s="661"/>
      <c r="DD5" s="659" t="s">
        <v>230</v>
      </c>
      <c r="DE5" s="660"/>
      <c r="DF5" s="660"/>
      <c r="DG5" s="660"/>
      <c r="DH5" s="660"/>
      <c r="DI5" s="660"/>
      <c r="DJ5" s="660"/>
      <c r="DK5" s="660"/>
      <c r="DL5" s="660"/>
      <c r="DM5" s="660"/>
      <c r="DN5" s="660"/>
      <c r="DO5" s="660"/>
      <c r="DP5" s="661"/>
      <c r="DQ5" s="659" t="s">
        <v>231</v>
      </c>
      <c r="DR5" s="660"/>
      <c r="DS5" s="660"/>
      <c r="DT5" s="660"/>
      <c r="DU5" s="660"/>
      <c r="DV5" s="660"/>
      <c r="DW5" s="660"/>
      <c r="DX5" s="660"/>
      <c r="DY5" s="660"/>
      <c r="DZ5" s="660"/>
      <c r="EA5" s="660"/>
      <c r="EB5" s="660"/>
      <c r="EC5" s="661"/>
    </row>
    <row r="6" spans="2:143" ht="11.25" customHeight="1" x14ac:dyDescent="0.15">
      <c r="B6" s="674" t="s">
        <v>232</v>
      </c>
      <c r="C6" s="675"/>
      <c r="D6" s="675"/>
      <c r="E6" s="675"/>
      <c r="F6" s="675"/>
      <c r="G6" s="675"/>
      <c r="H6" s="675"/>
      <c r="I6" s="675"/>
      <c r="J6" s="675"/>
      <c r="K6" s="675"/>
      <c r="L6" s="675"/>
      <c r="M6" s="675"/>
      <c r="N6" s="675"/>
      <c r="O6" s="675"/>
      <c r="P6" s="675"/>
      <c r="Q6" s="676"/>
      <c r="R6" s="677">
        <v>55445</v>
      </c>
      <c r="S6" s="678"/>
      <c r="T6" s="678"/>
      <c r="U6" s="678"/>
      <c r="V6" s="678"/>
      <c r="W6" s="678"/>
      <c r="X6" s="678"/>
      <c r="Y6" s="679"/>
      <c r="Z6" s="680">
        <v>0.7</v>
      </c>
      <c r="AA6" s="680"/>
      <c r="AB6" s="680"/>
      <c r="AC6" s="680"/>
      <c r="AD6" s="681">
        <v>55445</v>
      </c>
      <c r="AE6" s="681"/>
      <c r="AF6" s="681"/>
      <c r="AG6" s="681"/>
      <c r="AH6" s="681"/>
      <c r="AI6" s="681"/>
      <c r="AJ6" s="681"/>
      <c r="AK6" s="681"/>
      <c r="AL6" s="682">
        <v>1.5</v>
      </c>
      <c r="AM6" s="683"/>
      <c r="AN6" s="683"/>
      <c r="AO6" s="684"/>
      <c r="AP6" s="674" t="s">
        <v>233</v>
      </c>
      <c r="AQ6" s="675"/>
      <c r="AR6" s="675"/>
      <c r="AS6" s="675"/>
      <c r="AT6" s="675"/>
      <c r="AU6" s="675"/>
      <c r="AV6" s="675"/>
      <c r="AW6" s="675"/>
      <c r="AX6" s="675"/>
      <c r="AY6" s="675"/>
      <c r="AZ6" s="675"/>
      <c r="BA6" s="675"/>
      <c r="BB6" s="675"/>
      <c r="BC6" s="675"/>
      <c r="BD6" s="675"/>
      <c r="BE6" s="675"/>
      <c r="BF6" s="676"/>
      <c r="BG6" s="677">
        <v>2361820</v>
      </c>
      <c r="BH6" s="678"/>
      <c r="BI6" s="678"/>
      <c r="BJ6" s="678"/>
      <c r="BK6" s="678"/>
      <c r="BL6" s="678"/>
      <c r="BM6" s="678"/>
      <c r="BN6" s="679"/>
      <c r="BO6" s="680">
        <v>100</v>
      </c>
      <c r="BP6" s="680"/>
      <c r="BQ6" s="680"/>
      <c r="BR6" s="680"/>
      <c r="BS6" s="681">
        <v>32593</v>
      </c>
      <c r="BT6" s="681"/>
      <c r="BU6" s="681"/>
      <c r="BV6" s="681"/>
      <c r="BW6" s="681"/>
      <c r="BX6" s="681"/>
      <c r="BY6" s="681"/>
      <c r="BZ6" s="681"/>
      <c r="CA6" s="681"/>
      <c r="CB6" s="685"/>
      <c r="CD6" s="688" t="s">
        <v>234</v>
      </c>
      <c r="CE6" s="689"/>
      <c r="CF6" s="689"/>
      <c r="CG6" s="689"/>
      <c r="CH6" s="689"/>
      <c r="CI6" s="689"/>
      <c r="CJ6" s="689"/>
      <c r="CK6" s="689"/>
      <c r="CL6" s="689"/>
      <c r="CM6" s="689"/>
      <c r="CN6" s="689"/>
      <c r="CO6" s="689"/>
      <c r="CP6" s="689"/>
      <c r="CQ6" s="690"/>
      <c r="CR6" s="677">
        <v>97603</v>
      </c>
      <c r="CS6" s="678"/>
      <c r="CT6" s="678"/>
      <c r="CU6" s="678"/>
      <c r="CV6" s="678"/>
      <c r="CW6" s="678"/>
      <c r="CX6" s="678"/>
      <c r="CY6" s="679"/>
      <c r="CZ6" s="671">
        <v>1.2</v>
      </c>
      <c r="DA6" s="672"/>
      <c r="DB6" s="672"/>
      <c r="DC6" s="691"/>
      <c r="DD6" s="686" t="s">
        <v>129</v>
      </c>
      <c r="DE6" s="678"/>
      <c r="DF6" s="678"/>
      <c r="DG6" s="678"/>
      <c r="DH6" s="678"/>
      <c r="DI6" s="678"/>
      <c r="DJ6" s="678"/>
      <c r="DK6" s="678"/>
      <c r="DL6" s="678"/>
      <c r="DM6" s="678"/>
      <c r="DN6" s="678"/>
      <c r="DO6" s="678"/>
      <c r="DP6" s="679"/>
      <c r="DQ6" s="686">
        <v>97603</v>
      </c>
      <c r="DR6" s="678"/>
      <c r="DS6" s="678"/>
      <c r="DT6" s="678"/>
      <c r="DU6" s="678"/>
      <c r="DV6" s="678"/>
      <c r="DW6" s="678"/>
      <c r="DX6" s="678"/>
      <c r="DY6" s="678"/>
      <c r="DZ6" s="678"/>
      <c r="EA6" s="678"/>
      <c r="EB6" s="678"/>
      <c r="EC6" s="687"/>
    </row>
    <row r="7" spans="2:143" ht="11.25" customHeight="1" x14ac:dyDescent="0.15">
      <c r="B7" s="674" t="s">
        <v>235</v>
      </c>
      <c r="C7" s="675"/>
      <c r="D7" s="675"/>
      <c r="E7" s="675"/>
      <c r="F7" s="675"/>
      <c r="G7" s="675"/>
      <c r="H7" s="675"/>
      <c r="I7" s="675"/>
      <c r="J7" s="675"/>
      <c r="K7" s="675"/>
      <c r="L7" s="675"/>
      <c r="M7" s="675"/>
      <c r="N7" s="675"/>
      <c r="O7" s="675"/>
      <c r="P7" s="675"/>
      <c r="Q7" s="676"/>
      <c r="R7" s="677">
        <v>4031</v>
      </c>
      <c r="S7" s="678"/>
      <c r="T7" s="678"/>
      <c r="U7" s="678"/>
      <c r="V7" s="678"/>
      <c r="W7" s="678"/>
      <c r="X7" s="678"/>
      <c r="Y7" s="679"/>
      <c r="Z7" s="680">
        <v>0</v>
      </c>
      <c r="AA7" s="680"/>
      <c r="AB7" s="680"/>
      <c r="AC7" s="680"/>
      <c r="AD7" s="681">
        <v>4031</v>
      </c>
      <c r="AE7" s="681"/>
      <c r="AF7" s="681"/>
      <c r="AG7" s="681"/>
      <c r="AH7" s="681"/>
      <c r="AI7" s="681"/>
      <c r="AJ7" s="681"/>
      <c r="AK7" s="681"/>
      <c r="AL7" s="682">
        <v>0.1</v>
      </c>
      <c r="AM7" s="683"/>
      <c r="AN7" s="683"/>
      <c r="AO7" s="684"/>
      <c r="AP7" s="674" t="s">
        <v>236</v>
      </c>
      <c r="AQ7" s="675"/>
      <c r="AR7" s="675"/>
      <c r="AS7" s="675"/>
      <c r="AT7" s="675"/>
      <c r="AU7" s="675"/>
      <c r="AV7" s="675"/>
      <c r="AW7" s="675"/>
      <c r="AX7" s="675"/>
      <c r="AY7" s="675"/>
      <c r="AZ7" s="675"/>
      <c r="BA7" s="675"/>
      <c r="BB7" s="675"/>
      <c r="BC7" s="675"/>
      <c r="BD7" s="675"/>
      <c r="BE7" s="675"/>
      <c r="BF7" s="676"/>
      <c r="BG7" s="677">
        <v>1043634</v>
      </c>
      <c r="BH7" s="678"/>
      <c r="BI7" s="678"/>
      <c r="BJ7" s="678"/>
      <c r="BK7" s="678"/>
      <c r="BL7" s="678"/>
      <c r="BM7" s="678"/>
      <c r="BN7" s="679"/>
      <c r="BO7" s="680">
        <v>44.2</v>
      </c>
      <c r="BP7" s="680"/>
      <c r="BQ7" s="680"/>
      <c r="BR7" s="680"/>
      <c r="BS7" s="681">
        <v>32593</v>
      </c>
      <c r="BT7" s="681"/>
      <c r="BU7" s="681"/>
      <c r="BV7" s="681"/>
      <c r="BW7" s="681"/>
      <c r="BX7" s="681"/>
      <c r="BY7" s="681"/>
      <c r="BZ7" s="681"/>
      <c r="CA7" s="681"/>
      <c r="CB7" s="685"/>
      <c r="CD7" s="692" t="s">
        <v>237</v>
      </c>
      <c r="CE7" s="693"/>
      <c r="CF7" s="693"/>
      <c r="CG7" s="693"/>
      <c r="CH7" s="693"/>
      <c r="CI7" s="693"/>
      <c r="CJ7" s="693"/>
      <c r="CK7" s="693"/>
      <c r="CL7" s="693"/>
      <c r="CM7" s="693"/>
      <c r="CN7" s="693"/>
      <c r="CO7" s="693"/>
      <c r="CP7" s="693"/>
      <c r="CQ7" s="694"/>
      <c r="CR7" s="677">
        <v>2083032</v>
      </c>
      <c r="CS7" s="678"/>
      <c r="CT7" s="678"/>
      <c r="CU7" s="678"/>
      <c r="CV7" s="678"/>
      <c r="CW7" s="678"/>
      <c r="CX7" s="678"/>
      <c r="CY7" s="679"/>
      <c r="CZ7" s="680">
        <v>26.2</v>
      </c>
      <c r="DA7" s="680"/>
      <c r="DB7" s="680"/>
      <c r="DC7" s="680"/>
      <c r="DD7" s="686">
        <v>37005</v>
      </c>
      <c r="DE7" s="678"/>
      <c r="DF7" s="678"/>
      <c r="DG7" s="678"/>
      <c r="DH7" s="678"/>
      <c r="DI7" s="678"/>
      <c r="DJ7" s="678"/>
      <c r="DK7" s="678"/>
      <c r="DL7" s="678"/>
      <c r="DM7" s="678"/>
      <c r="DN7" s="678"/>
      <c r="DO7" s="678"/>
      <c r="DP7" s="679"/>
      <c r="DQ7" s="686">
        <v>819793</v>
      </c>
      <c r="DR7" s="678"/>
      <c r="DS7" s="678"/>
      <c r="DT7" s="678"/>
      <c r="DU7" s="678"/>
      <c r="DV7" s="678"/>
      <c r="DW7" s="678"/>
      <c r="DX7" s="678"/>
      <c r="DY7" s="678"/>
      <c r="DZ7" s="678"/>
      <c r="EA7" s="678"/>
      <c r="EB7" s="678"/>
      <c r="EC7" s="687"/>
    </row>
    <row r="8" spans="2:143" ht="11.25" customHeight="1" x14ac:dyDescent="0.15">
      <c r="B8" s="674" t="s">
        <v>238</v>
      </c>
      <c r="C8" s="675"/>
      <c r="D8" s="675"/>
      <c r="E8" s="675"/>
      <c r="F8" s="675"/>
      <c r="G8" s="675"/>
      <c r="H8" s="675"/>
      <c r="I8" s="675"/>
      <c r="J8" s="675"/>
      <c r="K8" s="675"/>
      <c r="L8" s="675"/>
      <c r="M8" s="675"/>
      <c r="N8" s="675"/>
      <c r="O8" s="675"/>
      <c r="P8" s="675"/>
      <c r="Q8" s="676"/>
      <c r="R8" s="677">
        <v>4859</v>
      </c>
      <c r="S8" s="678"/>
      <c r="T8" s="678"/>
      <c r="U8" s="678"/>
      <c r="V8" s="678"/>
      <c r="W8" s="678"/>
      <c r="X8" s="678"/>
      <c r="Y8" s="679"/>
      <c r="Z8" s="680">
        <v>0.1</v>
      </c>
      <c r="AA8" s="680"/>
      <c r="AB8" s="680"/>
      <c r="AC8" s="680"/>
      <c r="AD8" s="681">
        <v>4859</v>
      </c>
      <c r="AE8" s="681"/>
      <c r="AF8" s="681"/>
      <c r="AG8" s="681"/>
      <c r="AH8" s="681"/>
      <c r="AI8" s="681"/>
      <c r="AJ8" s="681"/>
      <c r="AK8" s="681"/>
      <c r="AL8" s="682">
        <v>0.1</v>
      </c>
      <c r="AM8" s="683"/>
      <c r="AN8" s="683"/>
      <c r="AO8" s="684"/>
      <c r="AP8" s="674" t="s">
        <v>239</v>
      </c>
      <c r="AQ8" s="675"/>
      <c r="AR8" s="675"/>
      <c r="AS8" s="675"/>
      <c r="AT8" s="675"/>
      <c r="AU8" s="675"/>
      <c r="AV8" s="675"/>
      <c r="AW8" s="675"/>
      <c r="AX8" s="675"/>
      <c r="AY8" s="675"/>
      <c r="AZ8" s="675"/>
      <c r="BA8" s="675"/>
      <c r="BB8" s="675"/>
      <c r="BC8" s="675"/>
      <c r="BD8" s="675"/>
      <c r="BE8" s="675"/>
      <c r="BF8" s="676"/>
      <c r="BG8" s="677">
        <v>31218</v>
      </c>
      <c r="BH8" s="678"/>
      <c r="BI8" s="678"/>
      <c r="BJ8" s="678"/>
      <c r="BK8" s="678"/>
      <c r="BL8" s="678"/>
      <c r="BM8" s="678"/>
      <c r="BN8" s="679"/>
      <c r="BO8" s="680">
        <v>1.3</v>
      </c>
      <c r="BP8" s="680"/>
      <c r="BQ8" s="680"/>
      <c r="BR8" s="680"/>
      <c r="BS8" s="686" t="s">
        <v>129</v>
      </c>
      <c r="BT8" s="678"/>
      <c r="BU8" s="678"/>
      <c r="BV8" s="678"/>
      <c r="BW8" s="678"/>
      <c r="BX8" s="678"/>
      <c r="BY8" s="678"/>
      <c r="BZ8" s="678"/>
      <c r="CA8" s="678"/>
      <c r="CB8" s="687"/>
      <c r="CD8" s="692" t="s">
        <v>240</v>
      </c>
      <c r="CE8" s="693"/>
      <c r="CF8" s="693"/>
      <c r="CG8" s="693"/>
      <c r="CH8" s="693"/>
      <c r="CI8" s="693"/>
      <c r="CJ8" s="693"/>
      <c r="CK8" s="693"/>
      <c r="CL8" s="693"/>
      <c r="CM8" s="693"/>
      <c r="CN8" s="693"/>
      <c r="CO8" s="693"/>
      <c r="CP8" s="693"/>
      <c r="CQ8" s="694"/>
      <c r="CR8" s="677">
        <v>2628791</v>
      </c>
      <c r="CS8" s="678"/>
      <c r="CT8" s="678"/>
      <c r="CU8" s="678"/>
      <c r="CV8" s="678"/>
      <c r="CW8" s="678"/>
      <c r="CX8" s="678"/>
      <c r="CY8" s="679"/>
      <c r="CZ8" s="680">
        <v>33</v>
      </c>
      <c r="DA8" s="680"/>
      <c r="DB8" s="680"/>
      <c r="DC8" s="680"/>
      <c r="DD8" s="686">
        <v>328079</v>
      </c>
      <c r="DE8" s="678"/>
      <c r="DF8" s="678"/>
      <c r="DG8" s="678"/>
      <c r="DH8" s="678"/>
      <c r="DI8" s="678"/>
      <c r="DJ8" s="678"/>
      <c r="DK8" s="678"/>
      <c r="DL8" s="678"/>
      <c r="DM8" s="678"/>
      <c r="DN8" s="678"/>
      <c r="DO8" s="678"/>
      <c r="DP8" s="679"/>
      <c r="DQ8" s="686">
        <v>1053870</v>
      </c>
      <c r="DR8" s="678"/>
      <c r="DS8" s="678"/>
      <c r="DT8" s="678"/>
      <c r="DU8" s="678"/>
      <c r="DV8" s="678"/>
      <c r="DW8" s="678"/>
      <c r="DX8" s="678"/>
      <c r="DY8" s="678"/>
      <c r="DZ8" s="678"/>
      <c r="EA8" s="678"/>
      <c r="EB8" s="678"/>
      <c r="EC8" s="687"/>
    </row>
    <row r="9" spans="2:143" ht="11.25" customHeight="1" x14ac:dyDescent="0.15">
      <c r="B9" s="674" t="s">
        <v>241</v>
      </c>
      <c r="C9" s="675"/>
      <c r="D9" s="675"/>
      <c r="E9" s="675"/>
      <c r="F9" s="675"/>
      <c r="G9" s="675"/>
      <c r="H9" s="675"/>
      <c r="I9" s="675"/>
      <c r="J9" s="675"/>
      <c r="K9" s="675"/>
      <c r="L9" s="675"/>
      <c r="M9" s="675"/>
      <c r="N9" s="675"/>
      <c r="O9" s="675"/>
      <c r="P9" s="675"/>
      <c r="Q9" s="676"/>
      <c r="R9" s="677">
        <v>4515</v>
      </c>
      <c r="S9" s="678"/>
      <c r="T9" s="678"/>
      <c r="U9" s="678"/>
      <c r="V9" s="678"/>
      <c r="W9" s="678"/>
      <c r="X9" s="678"/>
      <c r="Y9" s="679"/>
      <c r="Z9" s="680">
        <v>0.1</v>
      </c>
      <c r="AA9" s="680"/>
      <c r="AB9" s="680"/>
      <c r="AC9" s="680"/>
      <c r="AD9" s="681">
        <v>4515</v>
      </c>
      <c r="AE9" s="681"/>
      <c r="AF9" s="681"/>
      <c r="AG9" s="681"/>
      <c r="AH9" s="681"/>
      <c r="AI9" s="681"/>
      <c r="AJ9" s="681"/>
      <c r="AK9" s="681"/>
      <c r="AL9" s="682">
        <v>0.1</v>
      </c>
      <c r="AM9" s="683"/>
      <c r="AN9" s="683"/>
      <c r="AO9" s="684"/>
      <c r="AP9" s="674" t="s">
        <v>242</v>
      </c>
      <c r="AQ9" s="675"/>
      <c r="AR9" s="675"/>
      <c r="AS9" s="675"/>
      <c r="AT9" s="675"/>
      <c r="AU9" s="675"/>
      <c r="AV9" s="675"/>
      <c r="AW9" s="675"/>
      <c r="AX9" s="675"/>
      <c r="AY9" s="675"/>
      <c r="AZ9" s="675"/>
      <c r="BA9" s="675"/>
      <c r="BB9" s="675"/>
      <c r="BC9" s="675"/>
      <c r="BD9" s="675"/>
      <c r="BE9" s="675"/>
      <c r="BF9" s="676"/>
      <c r="BG9" s="677">
        <v>772537</v>
      </c>
      <c r="BH9" s="678"/>
      <c r="BI9" s="678"/>
      <c r="BJ9" s="678"/>
      <c r="BK9" s="678"/>
      <c r="BL9" s="678"/>
      <c r="BM9" s="678"/>
      <c r="BN9" s="679"/>
      <c r="BO9" s="680">
        <v>32.700000000000003</v>
      </c>
      <c r="BP9" s="680"/>
      <c r="BQ9" s="680"/>
      <c r="BR9" s="680"/>
      <c r="BS9" s="686" t="s">
        <v>129</v>
      </c>
      <c r="BT9" s="678"/>
      <c r="BU9" s="678"/>
      <c r="BV9" s="678"/>
      <c r="BW9" s="678"/>
      <c r="BX9" s="678"/>
      <c r="BY9" s="678"/>
      <c r="BZ9" s="678"/>
      <c r="CA9" s="678"/>
      <c r="CB9" s="687"/>
      <c r="CD9" s="692" t="s">
        <v>243</v>
      </c>
      <c r="CE9" s="693"/>
      <c r="CF9" s="693"/>
      <c r="CG9" s="693"/>
      <c r="CH9" s="693"/>
      <c r="CI9" s="693"/>
      <c r="CJ9" s="693"/>
      <c r="CK9" s="693"/>
      <c r="CL9" s="693"/>
      <c r="CM9" s="693"/>
      <c r="CN9" s="693"/>
      <c r="CO9" s="693"/>
      <c r="CP9" s="693"/>
      <c r="CQ9" s="694"/>
      <c r="CR9" s="677">
        <v>656679</v>
      </c>
      <c r="CS9" s="678"/>
      <c r="CT9" s="678"/>
      <c r="CU9" s="678"/>
      <c r="CV9" s="678"/>
      <c r="CW9" s="678"/>
      <c r="CX9" s="678"/>
      <c r="CY9" s="679"/>
      <c r="CZ9" s="680">
        <v>8.1999999999999993</v>
      </c>
      <c r="DA9" s="680"/>
      <c r="DB9" s="680"/>
      <c r="DC9" s="680"/>
      <c r="DD9" s="686">
        <v>9689</v>
      </c>
      <c r="DE9" s="678"/>
      <c r="DF9" s="678"/>
      <c r="DG9" s="678"/>
      <c r="DH9" s="678"/>
      <c r="DI9" s="678"/>
      <c r="DJ9" s="678"/>
      <c r="DK9" s="678"/>
      <c r="DL9" s="678"/>
      <c r="DM9" s="678"/>
      <c r="DN9" s="678"/>
      <c r="DO9" s="678"/>
      <c r="DP9" s="679"/>
      <c r="DQ9" s="686">
        <v>582778</v>
      </c>
      <c r="DR9" s="678"/>
      <c r="DS9" s="678"/>
      <c r="DT9" s="678"/>
      <c r="DU9" s="678"/>
      <c r="DV9" s="678"/>
      <c r="DW9" s="678"/>
      <c r="DX9" s="678"/>
      <c r="DY9" s="678"/>
      <c r="DZ9" s="678"/>
      <c r="EA9" s="678"/>
      <c r="EB9" s="678"/>
      <c r="EC9" s="687"/>
    </row>
    <row r="10" spans="2:143" ht="11.25" customHeight="1" x14ac:dyDescent="0.15">
      <c r="B10" s="674" t="s">
        <v>244</v>
      </c>
      <c r="C10" s="675"/>
      <c r="D10" s="675"/>
      <c r="E10" s="675"/>
      <c r="F10" s="675"/>
      <c r="G10" s="675"/>
      <c r="H10" s="675"/>
      <c r="I10" s="675"/>
      <c r="J10" s="675"/>
      <c r="K10" s="675"/>
      <c r="L10" s="675"/>
      <c r="M10" s="675"/>
      <c r="N10" s="675"/>
      <c r="O10" s="675"/>
      <c r="P10" s="675"/>
      <c r="Q10" s="676"/>
      <c r="R10" s="677" t="s">
        <v>129</v>
      </c>
      <c r="S10" s="678"/>
      <c r="T10" s="678"/>
      <c r="U10" s="678"/>
      <c r="V10" s="678"/>
      <c r="W10" s="678"/>
      <c r="X10" s="678"/>
      <c r="Y10" s="679"/>
      <c r="Z10" s="680" t="s">
        <v>129</v>
      </c>
      <c r="AA10" s="680"/>
      <c r="AB10" s="680"/>
      <c r="AC10" s="680"/>
      <c r="AD10" s="681" t="s">
        <v>129</v>
      </c>
      <c r="AE10" s="681"/>
      <c r="AF10" s="681"/>
      <c r="AG10" s="681"/>
      <c r="AH10" s="681"/>
      <c r="AI10" s="681"/>
      <c r="AJ10" s="681"/>
      <c r="AK10" s="681"/>
      <c r="AL10" s="682" t="s">
        <v>175</v>
      </c>
      <c r="AM10" s="683"/>
      <c r="AN10" s="683"/>
      <c r="AO10" s="684"/>
      <c r="AP10" s="674" t="s">
        <v>245</v>
      </c>
      <c r="AQ10" s="675"/>
      <c r="AR10" s="675"/>
      <c r="AS10" s="675"/>
      <c r="AT10" s="675"/>
      <c r="AU10" s="675"/>
      <c r="AV10" s="675"/>
      <c r="AW10" s="675"/>
      <c r="AX10" s="675"/>
      <c r="AY10" s="675"/>
      <c r="AZ10" s="675"/>
      <c r="BA10" s="675"/>
      <c r="BB10" s="675"/>
      <c r="BC10" s="675"/>
      <c r="BD10" s="675"/>
      <c r="BE10" s="675"/>
      <c r="BF10" s="676"/>
      <c r="BG10" s="677">
        <v>75554</v>
      </c>
      <c r="BH10" s="678"/>
      <c r="BI10" s="678"/>
      <c r="BJ10" s="678"/>
      <c r="BK10" s="678"/>
      <c r="BL10" s="678"/>
      <c r="BM10" s="678"/>
      <c r="BN10" s="679"/>
      <c r="BO10" s="680">
        <v>3.2</v>
      </c>
      <c r="BP10" s="680"/>
      <c r="BQ10" s="680"/>
      <c r="BR10" s="680"/>
      <c r="BS10" s="686" t="s">
        <v>129</v>
      </c>
      <c r="BT10" s="678"/>
      <c r="BU10" s="678"/>
      <c r="BV10" s="678"/>
      <c r="BW10" s="678"/>
      <c r="BX10" s="678"/>
      <c r="BY10" s="678"/>
      <c r="BZ10" s="678"/>
      <c r="CA10" s="678"/>
      <c r="CB10" s="687"/>
      <c r="CD10" s="692" t="s">
        <v>246</v>
      </c>
      <c r="CE10" s="693"/>
      <c r="CF10" s="693"/>
      <c r="CG10" s="693"/>
      <c r="CH10" s="693"/>
      <c r="CI10" s="693"/>
      <c r="CJ10" s="693"/>
      <c r="CK10" s="693"/>
      <c r="CL10" s="693"/>
      <c r="CM10" s="693"/>
      <c r="CN10" s="693"/>
      <c r="CO10" s="693"/>
      <c r="CP10" s="693"/>
      <c r="CQ10" s="694"/>
      <c r="CR10" s="677">
        <v>11169</v>
      </c>
      <c r="CS10" s="678"/>
      <c r="CT10" s="678"/>
      <c r="CU10" s="678"/>
      <c r="CV10" s="678"/>
      <c r="CW10" s="678"/>
      <c r="CX10" s="678"/>
      <c r="CY10" s="679"/>
      <c r="CZ10" s="680">
        <v>0.1</v>
      </c>
      <c r="DA10" s="680"/>
      <c r="DB10" s="680"/>
      <c r="DC10" s="680"/>
      <c r="DD10" s="686" t="s">
        <v>129</v>
      </c>
      <c r="DE10" s="678"/>
      <c r="DF10" s="678"/>
      <c r="DG10" s="678"/>
      <c r="DH10" s="678"/>
      <c r="DI10" s="678"/>
      <c r="DJ10" s="678"/>
      <c r="DK10" s="678"/>
      <c r="DL10" s="678"/>
      <c r="DM10" s="678"/>
      <c r="DN10" s="678"/>
      <c r="DO10" s="678"/>
      <c r="DP10" s="679"/>
      <c r="DQ10" s="686">
        <v>4505</v>
      </c>
      <c r="DR10" s="678"/>
      <c r="DS10" s="678"/>
      <c r="DT10" s="678"/>
      <c r="DU10" s="678"/>
      <c r="DV10" s="678"/>
      <c r="DW10" s="678"/>
      <c r="DX10" s="678"/>
      <c r="DY10" s="678"/>
      <c r="DZ10" s="678"/>
      <c r="EA10" s="678"/>
      <c r="EB10" s="678"/>
      <c r="EC10" s="687"/>
    </row>
    <row r="11" spans="2:143" ht="11.25" customHeight="1" x14ac:dyDescent="0.15">
      <c r="B11" s="674" t="s">
        <v>247</v>
      </c>
      <c r="C11" s="675"/>
      <c r="D11" s="675"/>
      <c r="E11" s="675"/>
      <c r="F11" s="675"/>
      <c r="G11" s="675"/>
      <c r="H11" s="675"/>
      <c r="I11" s="675"/>
      <c r="J11" s="675"/>
      <c r="K11" s="675"/>
      <c r="L11" s="675"/>
      <c r="M11" s="675"/>
      <c r="N11" s="675"/>
      <c r="O11" s="675"/>
      <c r="P11" s="675"/>
      <c r="Q11" s="676"/>
      <c r="R11" s="677" t="s">
        <v>129</v>
      </c>
      <c r="S11" s="678"/>
      <c r="T11" s="678"/>
      <c r="U11" s="678"/>
      <c r="V11" s="678"/>
      <c r="W11" s="678"/>
      <c r="X11" s="678"/>
      <c r="Y11" s="679"/>
      <c r="Z11" s="680" t="s">
        <v>129</v>
      </c>
      <c r="AA11" s="680"/>
      <c r="AB11" s="680"/>
      <c r="AC11" s="680"/>
      <c r="AD11" s="681" t="s">
        <v>129</v>
      </c>
      <c r="AE11" s="681"/>
      <c r="AF11" s="681"/>
      <c r="AG11" s="681"/>
      <c r="AH11" s="681"/>
      <c r="AI11" s="681"/>
      <c r="AJ11" s="681"/>
      <c r="AK11" s="681"/>
      <c r="AL11" s="682" t="s">
        <v>129</v>
      </c>
      <c r="AM11" s="683"/>
      <c r="AN11" s="683"/>
      <c r="AO11" s="684"/>
      <c r="AP11" s="674" t="s">
        <v>248</v>
      </c>
      <c r="AQ11" s="675"/>
      <c r="AR11" s="675"/>
      <c r="AS11" s="675"/>
      <c r="AT11" s="675"/>
      <c r="AU11" s="675"/>
      <c r="AV11" s="675"/>
      <c r="AW11" s="675"/>
      <c r="AX11" s="675"/>
      <c r="AY11" s="675"/>
      <c r="AZ11" s="675"/>
      <c r="BA11" s="675"/>
      <c r="BB11" s="675"/>
      <c r="BC11" s="675"/>
      <c r="BD11" s="675"/>
      <c r="BE11" s="675"/>
      <c r="BF11" s="676"/>
      <c r="BG11" s="677">
        <v>164325</v>
      </c>
      <c r="BH11" s="678"/>
      <c r="BI11" s="678"/>
      <c r="BJ11" s="678"/>
      <c r="BK11" s="678"/>
      <c r="BL11" s="678"/>
      <c r="BM11" s="678"/>
      <c r="BN11" s="679"/>
      <c r="BO11" s="680">
        <v>7</v>
      </c>
      <c r="BP11" s="680"/>
      <c r="BQ11" s="680"/>
      <c r="BR11" s="680"/>
      <c r="BS11" s="686">
        <v>32593</v>
      </c>
      <c r="BT11" s="678"/>
      <c r="BU11" s="678"/>
      <c r="BV11" s="678"/>
      <c r="BW11" s="678"/>
      <c r="BX11" s="678"/>
      <c r="BY11" s="678"/>
      <c r="BZ11" s="678"/>
      <c r="CA11" s="678"/>
      <c r="CB11" s="687"/>
      <c r="CD11" s="692" t="s">
        <v>249</v>
      </c>
      <c r="CE11" s="693"/>
      <c r="CF11" s="693"/>
      <c r="CG11" s="693"/>
      <c r="CH11" s="693"/>
      <c r="CI11" s="693"/>
      <c r="CJ11" s="693"/>
      <c r="CK11" s="693"/>
      <c r="CL11" s="693"/>
      <c r="CM11" s="693"/>
      <c r="CN11" s="693"/>
      <c r="CO11" s="693"/>
      <c r="CP11" s="693"/>
      <c r="CQ11" s="694"/>
      <c r="CR11" s="677">
        <v>88084</v>
      </c>
      <c r="CS11" s="678"/>
      <c r="CT11" s="678"/>
      <c r="CU11" s="678"/>
      <c r="CV11" s="678"/>
      <c r="CW11" s="678"/>
      <c r="CX11" s="678"/>
      <c r="CY11" s="679"/>
      <c r="CZ11" s="680">
        <v>1.1000000000000001</v>
      </c>
      <c r="DA11" s="680"/>
      <c r="DB11" s="680"/>
      <c r="DC11" s="680"/>
      <c r="DD11" s="686">
        <v>9328</v>
      </c>
      <c r="DE11" s="678"/>
      <c r="DF11" s="678"/>
      <c r="DG11" s="678"/>
      <c r="DH11" s="678"/>
      <c r="DI11" s="678"/>
      <c r="DJ11" s="678"/>
      <c r="DK11" s="678"/>
      <c r="DL11" s="678"/>
      <c r="DM11" s="678"/>
      <c r="DN11" s="678"/>
      <c r="DO11" s="678"/>
      <c r="DP11" s="679"/>
      <c r="DQ11" s="686">
        <v>61757</v>
      </c>
      <c r="DR11" s="678"/>
      <c r="DS11" s="678"/>
      <c r="DT11" s="678"/>
      <c r="DU11" s="678"/>
      <c r="DV11" s="678"/>
      <c r="DW11" s="678"/>
      <c r="DX11" s="678"/>
      <c r="DY11" s="678"/>
      <c r="DZ11" s="678"/>
      <c r="EA11" s="678"/>
      <c r="EB11" s="678"/>
      <c r="EC11" s="687"/>
    </row>
    <row r="12" spans="2:143" ht="11.25" customHeight="1" x14ac:dyDescent="0.15">
      <c r="B12" s="674" t="s">
        <v>250</v>
      </c>
      <c r="C12" s="675"/>
      <c r="D12" s="675"/>
      <c r="E12" s="675"/>
      <c r="F12" s="675"/>
      <c r="G12" s="675"/>
      <c r="H12" s="675"/>
      <c r="I12" s="675"/>
      <c r="J12" s="675"/>
      <c r="K12" s="675"/>
      <c r="L12" s="675"/>
      <c r="M12" s="675"/>
      <c r="N12" s="675"/>
      <c r="O12" s="675"/>
      <c r="P12" s="675"/>
      <c r="Q12" s="676"/>
      <c r="R12" s="677">
        <v>320529</v>
      </c>
      <c r="S12" s="678"/>
      <c r="T12" s="678"/>
      <c r="U12" s="678"/>
      <c r="V12" s="678"/>
      <c r="W12" s="678"/>
      <c r="X12" s="678"/>
      <c r="Y12" s="679"/>
      <c r="Z12" s="680">
        <v>3.8</v>
      </c>
      <c r="AA12" s="680"/>
      <c r="AB12" s="680"/>
      <c r="AC12" s="680"/>
      <c r="AD12" s="681">
        <v>320529</v>
      </c>
      <c r="AE12" s="681"/>
      <c r="AF12" s="681"/>
      <c r="AG12" s="681"/>
      <c r="AH12" s="681"/>
      <c r="AI12" s="681"/>
      <c r="AJ12" s="681"/>
      <c r="AK12" s="681"/>
      <c r="AL12" s="682">
        <v>8.5</v>
      </c>
      <c r="AM12" s="683"/>
      <c r="AN12" s="683"/>
      <c r="AO12" s="684"/>
      <c r="AP12" s="674" t="s">
        <v>251</v>
      </c>
      <c r="AQ12" s="675"/>
      <c r="AR12" s="675"/>
      <c r="AS12" s="675"/>
      <c r="AT12" s="675"/>
      <c r="AU12" s="675"/>
      <c r="AV12" s="675"/>
      <c r="AW12" s="675"/>
      <c r="AX12" s="675"/>
      <c r="AY12" s="675"/>
      <c r="AZ12" s="675"/>
      <c r="BA12" s="675"/>
      <c r="BB12" s="675"/>
      <c r="BC12" s="675"/>
      <c r="BD12" s="675"/>
      <c r="BE12" s="675"/>
      <c r="BF12" s="676"/>
      <c r="BG12" s="677">
        <v>1154456</v>
      </c>
      <c r="BH12" s="678"/>
      <c r="BI12" s="678"/>
      <c r="BJ12" s="678"/>
      <c r="BK12" s="678"/>
      <c r="BL12" s="678"/>
      <c r="BM12" s="678"/>
      <c r="BN12" s="679"/>
      <c r="BO12" s="680">
        <v>48.9</v>
      </c>
      <c r="BP12" s="680"/>
      <c r="BQ12" s="680"/>
      <c r="BR12" s="680"/>
      <c r="BS12" s="686" t="s">
        <v>129</v>
      </c>
      <c r="BT12" s="678"/>
      <c r="BU12" s="678"/>
      <c r="BV12" s="678"/>
      <c r="BW12" s="678"/>
      <c r="BX12" s="678"/>
      <c r="BY12" s="678"/>
      <c r="BZ12" s="678"/>
      <c r="CA12" s="678"/>
      <c r="CB12" s="687"/>
      <c r="CD12" s="692" t="s">
        <v>252</v>
      </c>
      <c r="CE12" s="693"/>
      <c r="CF12" s="693"/>
      <c r="CG12" s="693"/>
      <c r="CH12" s="693"/>
      <c r="CI12" s="693"/>
      <c r="CJ12" s="693"/>
      <c r="CK12" s="693"/>
      <c r="CL12" s="693"/>
      <c r="CM12" s="693"/>
      <c r="CN12" s="693"/>
      <c r="CO12" s="693"/>
      <c r="CP12" s="693"/>
      <c r="CQ12" s="694"/>
      <c r="CR12" s="677">
        <v>80468</v>
      </c>
      <c r="CS12" s="678"/>
      <c r="CT12" s="678"/>
      <c r="CU12" s="678"/>
      <c r="CV12" s="678"/>
      <c r="CW12" s="678"/>
      <c r="CX12" s="678"/>
      <c r="CY12" s="679"/>
      <c r="CZ12" s="680">
        <v>1</v>
      </c>
      <c r="DA12" s="680"/>
      <c r="DB12" s="680"/>
      <c r="DC12" s="680"/>
      <c r="DD12" s="686">
        <v>1890</v>
      </c>
      <c r="DE12" s="678"/>
      <c r="DF12" s="678"/>
      <c r="DG12" s="678"/>
      <c r="DH12" s="678"/>
      <c r="DI12" s="678"/>
      <c r="DJ12" s="678"/>
      <c r="DK12" s="678"/>
      <c r="DL12" s="678"/>
      <c r="DM12" s="678"/>
      <c r="DN12" s="678"/>
      <c r="DO12" s="678"/>
      <c r="DP12" s="679"/>
      <c r="DQ12" s="686">
        <v>51055</v>
      </c>
      <c r="DR12" s="678"/>
      <c r="DS12" s="678"/>
      <c r="DT12" s="678"/>
      <c r="DU12" s="678"/>
      <c r="DV12" s="678"/>
      <c r="DW12" s="678"/>
      <c r="DX12" s="678"/>
      <c r="DY12" s="678"/>
      <c r="DZ12" s="678"/>
      <c r="EA12" s="678"/>
      <c r="EB12" s="678"/>
      <c r="EC12" s="687"/>
    </row>
    <row r="13" spans="2:143" ht="11.25" customHeight="1" x14ac:dyDescent="0.15">
      <c r="B13" s="674" t="s">
        <v>253</v>
      </c>
      <c r="C13" s="675"/>
      <c r="D13" s="675"/>
      <c r="E13" s="675"/>
      <c r="F13" s="675"/>
      <c r="G13" s="675"/>
      <c r="H13" s="675"/>
      <c r="I13" s="675"/>
      <c r="J13" s="675"/>
      <c r="K13" s="675"/>
      <c r="L13" s="675"/>
      <c r="M13" s="675"/>
      <c r="N13" s="675"/>
      <c r="O13" s="675"/>
      <c r="P13" s="675"/>
      <c r="Q13" s="676"/>
      <c r="R13" s="677" t="s">
        <v>129</v>
      </c>
      <c r="S13" s="678"/>
      <c r="T13" s="678"/>
      <c r="U13" s="678"/>
      <c r="V13" s="678"/>
      <c r="W13" s="678"/>
      <c r="X13" s="678"/>
      <c r="Y13" s="679"/>
      <c r="Z13" s="680" t="s">
        <v>175</v>
      </c>
      <c r="AA13" s="680"/>
      <c r="AB13" s="680"/>
      <c r="AC13" s="680"/>
      <c r="AD13" s="681" t="s">
        <v>129</v>
      </c>
      <c r="AE13" s="681"/>
      <c r="AF13" s="681"/>
      <c r="AG13" s="681"/>
      <c r="AH13" s="681"/>
      <c r="AI13" s="681"/>
      <c r="AJ13" s="681"/>
      <c r="AK13" s="681"/>
      <c r="AL13" s="682" t="s">
        <v>129</v>
      </c>
      <c r="AM13" s="683"/>
      <c r="AN13" s="683"/>
      <c r="AO13" s="684"/>
      <c r="AP13" s="674" t="s">
        <v>254</v>
      </c>
      <c r="AQ13" s="675"/>
      <c r="AR13" s="675"/>
      <c r="AS13" s="675"/>
      <c r="AT13" s="675"/>
      <c r="AU13" s="675"/>
      <c r="AV13" s="675"/>
      <c r="AW13" s="675"/>
      <c r="AX13" s="675"/>
      <c r="AY13" s="675"/>
      <c r="AZ13" s="675"/>
      <c r="BA13" s="675"/>
      <c r="BB13" s="675"/>
      <c r="BC13" s="675"/>
      <c r="BD13" s="675"/>
      <c r="BE13" s="675"/>
      <c r="BF13" s="676"/>
      <c r="BG13" s="677">
        <v>1153552</v>
      </c>
      <c r="BH13" s="678"/>
      <c r="BI13" s="678"/>
      <c r="BJ13" s="678"/>
      <c r="BK13" s="678"/>
      <c r="BL13" s="678"/>
      <c r="BM13" s="678"/>
      <c r="BN13" s="679"/>
      <c r="BO13" s="680">
        <v>48.8</v>
      </c>
      <c r="BP13" s="680"/>
      <c r="BQ13" s="680"/>
      <c r="BR13" s="680"/>
      <c r="BS13" s="686" t="s">
        <v>129</v>
      </c>
      <c r="BT13" s="678"/>
      <c r="BU13" s="678"/>
      <c r="BV13" s="678"/>
      <c r="BW13" s="678"/>
      <c r="BX13" s="678"/>
      <c r="BY13" s="678"/>
      <c r="BZ13" s="678"/>
      <c r="CA13" s="678"/>
      <c r="CB13" s="687"/>
      <c r="CD13" s="692" t="s">
        <v>255</v>
      </c>
      <c r="CE13" s="693"/>
      <c r="CF13" s="693"/>
      <c r="CG13" s="693"/>
      <c r="CH13" s="693"/>
      <c r="CI13" s="693"/>
      <c r="CJ13" s="693"/>
      <c r="CK13" s="693"/>
      <c r="CL13" s="693"/>
      <c r="CM13" s="693"/>
      <c r="CN13" s="693"/>
      <c r="CO13" s="693"/>
      <c r="CP13" s="693"/>
      <c r="CQ13" s="694"/>
      <c r="CR13" s="677">
        <v>614115</v>
      </c>
      <c r="CS13" s="678"/>
      <c r="CT13" s="678"/>
      <c r="CU13" s="678"/>
      <c r="CV13" s="678"/>
      <c r="CW13" s="678"/>
      <c r="CX13" s="678"/>
      <c r="CY13" s="679"/>
      <c r="CZ13" s="680">
        <v>7.7</v>
      </c>
      <c r="DA13" s="680"/>
      <c r="DB13" s="680"/>
      <c r="DC13" s="680"/>
      <c r="DD13" s="686">
        <v>271314</v>
      </c>
      <c r="DE13" s="678"/>
      <c r="DF13" s="678"/>
      <c r="DG13" s="678"/>
      <c r="DH13" s="678"/>
      <c r="DI13" s="678"/>
      <c r="DJ13" s="678"/>
      <c r="DK13" s="678"/>
      <c r="DL13" s="678"/>
      <c r="DM13" s="678"/>
      <c r="DN13" s="678"/>
      <c r="DO13" s="678"/>
      <c r="DP13" s="679"/>
      <c r="DQ13" s="686">
        <v>296529</v>
      </c>
      <c r="DR13" s="678"/>
      <c r="DS13" s="678"/>
      <c r="DT13" s="678"/>
      <c r="DU13" s="678"/>
      <c r="DV13" s="678"/>
      <c r="DW13" s="678"/>
      <c r="DX13" s="678"/>
      <c r="DY13" s="678"/>
      <c r="DZ13" s="678"/>
      <c r="EA13" s="678"/>
      <c r="EB13" s="678"/>
      <c r="EC13" s="687"/>
    </row>
    <row r="14" spans="2:143" ht="11.25" customHeight="1" x14ac:dyDescent="0.15">
      <c r="B14" s="674" t="s">
        <v>256</v>
      </c>
      <c r="C14" s="675"/>
      <c r="D14" s="675"/>
      <c r="E14" s="675"/>
      <c r="F14" s="675"/>
      <c r="G14" s="675"/>
      <c r="H14" s="675"/>
      <c r="I14" s="675"/>
      <c r="J14" s="675"/>
      <c r="K14" s="675"/>
      <c r="L14" s="675"/>
      <c r="M14" s="675"/>
      <c r="N14" s="675"/>
      <c r="O14" s="675"/>
      <c r="P14" s="675"/>
      <c r="Q14" s="676"/>
      <c r="R14" s="677" t="s">
        <v>129</v>
      </c>
      <c r="S14" s="678"/>
      <c r="T14" s="678"/>
      <c r="U14" s="678"/>
      <c r="V14" s="678"/>
      <c r="W14" s="678"/>
      <c r="X14" s="678"/>
      <c r="Y14" s="679"/>
      <c r="Z14" s="680" t="s">
        <v>129</v>
      </c>
      <c r="AA14" s="680"/>
      <c r="AB14" s="680"/>
      <c r="AC14" s="680"/>
      <c r="AD14" s="681" t="s">
        <v>129</v>
      </c>
      <c r="AE14" s="681"/>
      <c r="AF14" s="681"/>
      <c r="AG14" s="681"/>
      <c r="AH14" s="681"/>
      <c r="AI14" s="681"/>
      <c r="AJ14" s="681"/>
      <c r="AK14" s="681"/>
      <c r="AL14" s="682" t="s">
        <v>129</v>
      </c>
      <c r="AM14" s="683"/>
      <c r="AN14" s="683"/>
      <c r="AO14" s="684"/>
      <c r="AP14" s="674" t="s">
        <v>257</v>
      </c>
      <c r="AQ14" s="675"/>
      <c r="AR14" s="675"/>
      <c r="AS14" s="675"/>
      <c r="AT14" s="675"/>
      <c r="AU14" s="675"/>
      <c r="AV14" s="675"/>
      <c r="AW14" s="675"/>
      <c r="AX14" s="675"/>
      <c r="AY14" s="675"/>
      <c r="AZ14" s="675"/>
      <c r="BA14" s="675"/>
      <c r="BB14" s="675"/>
      <c r="BC14" s="675"/>
      <c r="BD14" s="675"/>
      <c r="BE14" s="675"/>
      <c r="BF14" s="676"/>
      <c r="BG14" s="677">
        <v>47983</v>
      </c>
      <c r="BH14" s="678"/>
      <c r="BI14" s="678"/>
      <c r="BJ14" s="678"/>
      <c r="BK14" s="678"/>
      <c r="BL14" s="678"/>
      <c r="BM14" s="678"/>
      <c r="BN14" s="679"/>
      <c r="BO14" s="680">
        <v>2</v>
      </c>
      <c r="BP14" s="680"/>
      <c r="BQ14" s="680"/>
      <c r="BR14" s="680"/>
      <c r="BS14" s="686" t="s">
        <v>129</v>
      </c>
      <c r="BT14" s="678"/>
      <c r="BU14" s="678"/>
      <c r="BV14" s="678"/>
      <c r="BW14" s="678"/>
      <c r="BX14" s="678"/>
      <c r="BY14" s="678"/>
      <c r="BZ14" s="678"/>
      <c r="CA14" s="678"/>
      <c r="CB14" s="687"/>
      <c r="CD14" s="692" t="s">
        <v>258</v>
      </c>
      <c r="CE14" s="693"/>
      <c r="CF14" s="693"/>
      <c r="CG14" s="693"/>
      <c r="CH14" s="693"/>
      <c r="CI14" s="693"/>
      <c r="CJ14" s="693"/>
      <c r="CK14" s="693"/>
      <c r="CL14" s="693"/>
      <c r="CM14" s="693"/>
      <c r="CN14" s="693"/>
      <c r="CO14" s="693"/>
      <c r="CP14" s="693"/>
      <c r="CQ14" s="694"/>
      <c r="CR14" s="677">
        <v>263620</v>
      </c>
      <c r="CS14" s="678"/>
      <c r="CT14" s="678"/>
      <c r="CU14" s="678"/>
      <c r="CV14" s="678"/>
      <c r="CW14" s="678"/>
      <c r="CX14" s="678"/>
      <c r="CY14" s="679"/>
      <c r="CZ14" s="680">
        <v>3.3</v>
      </c>
      <c r="DA14" s="680"/>
      <c r="DB14" s="680"/>
      <c r="DC14" s="680"/>
      <c r="DD14" s="686">
        <v>8847</v>
      </c>
      <c r="DE14" s="678"/>
      <c r="DF14" s="678"/>
      <c r="DG14" s="678"/>
      <c r="DH14" s="678"/>
      <c r="DI14" s="678"/>
      <c r="DJ14" s="678"/>
      <c r="DK14" s="678"/>
      <c r="DL14" s="678"/>
      <c r="DM14" s="678"/>
      <c r="DN14" s="678"/>
      <c r="DO14" s="678"/>
      <c r="DP14" s="679"/>
      <c r="DQ14" s="686">
        <v>255655</v>
      </c>
      <c r="DR14" s="678"/>
      <c r="DS14" s="678"/>
      <c r="DT14" s="678"/>
      <c r="DU14" s="678"/>
      <c r="DV14" s="678"/>
      <c r="DW14" s="678"/>
      <c r="DX14" s="678"/>
      <c r="DY14" s="678"/>
      <c r="DZ14" s="678"/>
      <c r="EA14" s="678"/>
      <c r="EB14" s="678"/>
      <c r="EC14" s="687"/>
    </row>
    <row r="15" spans="2:143" ht="11.25" customHeight="1" x14ac:dyDescent="0.15">
      <c r="B15" s="674" t="s">
        <v>259</v>
      </c>
      <c r="C15" s="675"/>
      <c r="D15" s="675"/>
      <c r="E15" s="675"/>
      <c r="F15" s="675"/>
      <c r="G15" s="675"/>
      <c r="H15" s="675"/>
      <c r="I15" s="675"/>
      <c r="J15" s="675"/>
      <c r="K15" s="675"/>
      <c r="L15" s="675"/>
      <c r="M15" s="675"/>
      <c r="N15" s="675"/>
      <c r="O15" s="675"/>
      <c r="P15" s="675"/>
      <c r="Q15" s="676"/>
      <c r="R15" s="677">
        <v>13114</v>
      </c>
      <c r="S15" s="678"/>
      <c r="T15" s="678"/>
      <c r="U15" s="678"/>
      <c r="V15" s="678"/>
      <c r="W15" s="678"/>
      <c r="X15" s="678"/>
      <c r="Y15" s="679"/>
      <c r="Z15" s="680">
        <v>0.2</v>
      </c>
      <c r="AA15" s="680"/>
      <c r="AB15" s="680"/>
      <c r="AC15" s="680"/>
      <c r="AD15" s="681">
        <v>13114</v>
      </c>
      <c r="AE15" s="681"/>
      <c r="AF15" s="681"/>
      <c r="AG15" s="681"/>
      <c r="AH15" s="681"/>
      <c r="AI15" s="681"/>
      <c r="AJ15" s="681"/>
      <c r="AK15" s="681"/>
      <c r="AL15" s="682">
        <v>0.3</v>
      </c>
      <c r="AM15" s="683"/>
      <c r="AN15" s="683"/>
      <c r="AO15" s="684"/>
      <c r="AP15" s="674" t="s">
        <v>260</v>
      </c>
      <c r="AQ15" s="675"/>
      <c r="AR15" s="675"/>
      <c r="AS15" s="675"/>
      <c r="AT15" s="675"/>
      <c r="AU15" s="675"/>
      <c r="AV15" s="675"/>
      <c r="AW15" s="675"/>
      <c r="AX15" s="675"/>
      <c r="AY15" s="675"/>
      <c r="AZ15" s="675"/>
      <c r="BA15" s="675"/>
      <c r="BB15" s="675"/>
      <c r="BC15" s="675"/>
      <c r="BD15" s="675"/>
      <c r="BE15" s="675"/>
      <c r="BF15" s="676"/>
      <c r="BG15" s="677">
        <v>115747</v>
      </c>
      <c r="BH15" s="678"/>
      <c r="BI15" s="678"/>
      <c r="BJ15" s="678"/>
      <c r="BK15" s="678"/>
      <c r="BL15" s="678"/>
      <c r="BM15" s="678"/>
      <c r="BN15" s="679"/>
      <c r="BO15" s="680">
        <v>4.9000000000000004</v>
      </c>
      <c r="BP15" s="680"/>
      <c r="BQ15" s="680"/>
      <c r="BR15" s="680"/>
      <c r="BS15" s="686" t="s">
        <v>129</v>
      </c>
      <c r="BT15" s="678"/>
      <c r="BU15" s="678"/>
      <c r="BV15" s="678"/>
      <c r="BW15" s="678"/>
      <c r="BX15" s="678"/>
      <c r="BY15" s="678"/>
      <c r="BZ15" s="678"/>
      <c r="CA15" s="678"/>
      <c r="CB15" s="687"/>
      <c r="CD15" s="692" t="s">
        <v>261</v>
      </c>
      <c r="CE15" s="693"/>
      <c r="CF15" s="693"/>
      <c r="CG15" s="693"/>
      <c r="CH15" s="693"/>
      <c r="CI15" s="693"/>
      <c r="CJ15" s="693"/>
      <c r="CK15" s="693"/>
      <c r="CL15" s="693"/>
      <c r="CM15" s="693"/>
      <c r="CN15" s="693"/>
      <c r="CO15" s="693"/>
      <c r="CP15" s="693"/>
      <c r="CQ15" s="694"/>
      <c r="CR15" s="677">
        <v>652982</v>
      </c>
      <c r="CS15" s="678"/>
      <c r="CT15" s="678"/>
      <c r="CU15" s="678"/>
      <c r="CV15" s="678"/>
      <c r="CW15" s="678"/>
      <c r="CX15" s="678"/>
      <c r="CY15" s="679"/>
      <c r="CZ15" s="680">
        <v>8.1999999999999993</v>
      </c>
      <c r="DA15" s="680"/>
      <c r="DB15" s="680"/>
      <c r="DC15" s="680"/>
      <c r="DD15" s="686">
        <v>100264</v>
      </c>
      <c r="DE15" s="678"/>
      <c r="DF15" s="678"/>
      <c r="DG15" s="678"/>
      <c r="DH15" s="678"/>
      <c r="DI15" s="678"/>
      <c r="DJ15" s="678"/>
      <c r="DK15" s="678"/>
      <c r="DL15" s="678"/>
      <c r="DM15" s="678"/>
      <c r="DN15" s="678"/>
      <c r="DO15" s="678"/>
      <c r="DP15" s="679"/>
      <c r="DQ15" s="686">
        <v>536295</v>
      </c>
      <c r="DR15" s="678"/>
      <c r="DS15" s="678"/>
      <c r="DT15" s="678"/>
      <c r="DU15" s="678"/>
      <c r="DV15" s="678"/>
      <c r="DW15" s="678"/>
      <c r="DX15" s="678"/>
      <c r="DY15" s="678"/>
      <c r="DZ15" s="678"/>
      <c r="EA15" s="678"/>
      <c r="EB15" s="678"/>
      <c r="EC15" s="687"/>
    </row>
    <row r="16" spans="2:143" ht="11.25" customHeight="1" x14ac:dyDescent="0.15">
      <c r="B16" s="674" t="s">
        <v>262</v>
      </c>
      <c r="C16" s="675"/>
      <c r="D16" s="675"/>
      <c r="E16" s="675"/>
      <c r="F16" s="675"/>
      <c r="G16" s="675"/>
      <c r="H16" s="675"/>
      <c r="I16" s="675"/>
      <c r="J16" s="675"/>
      <c r="K16" s="675"/>
      <c r="L16" s="675"/>
      <c r="M16" s="675"/>
      <c r="N16" s="675"/>
      <c r="O16" s="675"/>
      <c r="P16" s="675"/>
      <c r="Q16" s="676"/>
      <c r="R16" s="677" t="s">
        <v>129</v>
      </c>
      <c r="S16" s="678"/>
      <c r="T16" s="678"/>
      <c r="U16" s="678"/>
      <c r="V16" s="678"/>
      <c r="W16" s="678"/>
      <c r="X16" s="678"/>
      <c r="Y16" s="679"/>
      <c r="Z16" s="680" t="s">
        <v>129</v>
      </c>
      <c r="AA16" s="680"/>
      <c r="AB16" s="680"/>
      <c r="AC16" s="680"/>
      <c r="AD16" s="681" t="s">
        <v>129</v>
      </c>
      <c r="AE16" s="681"/>
      <c r="AF16" s="681"/>
      <c r="AG16" s="681"/>
      <c r="AH16" s="681"/>
      <c r="AI16" s="681"/>
      <c r="AJ16" s="681"/>
      <c r="AK16" s="681"/>
      <c r="AL16" s="682" t="s">
        <v>129</v>
      </c>
      <c r="AM16" s="683"/>
      <c r="AN16" s="683"/>
      <c r="AO16" s="684"/>
      <c r="AP16" s="674" t="s">
        <v>263</v>
      </c>
      <c r="AQ16" s="675"/>
      <c r="AR16" s="675"/>
      <c r="AS16" s="675"/>
      <c r="AT16" s="675"/>
      <c r="AU16" s="675"/>
      <c r="AV16" s="675"/>
      <c r="AW16" s="675"/>
      <c r="AX16" s="675"/>
      <c r="AY16" s="675"/>
      <c r="AZ16" s="675"/>
      <c r="BA16" s="675"/>
      <c r="BB16" s="675"/>
      <c r="BC16" s="675"/>
      <c r="BD16" s="675"/>
      <c r="BE16" s="675"/>
      <c r="BF16" s="676"/>
      <c r="BG16" s="677" t="s">
        <v>129</v>
      </c>
      <c r="BH16" s="678"/>
      <c r="BI16" s="678"/>
      <c r="BJ16" s="678"/>
      <c r="BK16" s="678"/>
      <c r="BL16" s="678"/>
      <c r="BM16" s="678"/>
      <c r="BN16" s="679"/>
      <c r="BO16" s="680" t="s">
        <v>129</v>
      </c>
      <c r="BP16" s="680"/>
      <c r="BQ16" s="680"/>
      <c r="BR16" s="680"/>
      <c r="BS16" s="686" t="s">
        <v>175</v>
      </c>
      <c r="BT16" s="678"/>
      <c r="BU16" s="678"/>
      <c r="BV16" s="678"/>
      <c r="BW16" s="678"/>
      <c r="BX16" s="678"/>
      <c r="BY16" s="678"/>
      <c r="BZ16" s="678"/>
      <c r="CA16" s="678"/>
      <c r="CB16" s="687"/>
      <c r="CD16" s="692" t="s">
        <v>264</v>
      </c>
      <c r="CE16" s="693"/>
      <c r="CF16" s="693"/>
      <c r="CG16" s="693"/>
      <c r="CH16" s="693"/>
      <c r="CI16" s="693"/>
      <c r="CJ16" s="693"/>
      <c r="CK16" s="693"/>
      <c r="CL16" s="693"/>
      <c r="CM16" s="693"/>
      <c r="CN16" s="693"/>
      <c r="CO16" s="693"/>
      <c r="CP16" s="693"/>
      <c r="CQ16" s="694"/>
      <c r="CR16" s="677">
        <v>229598</v>
      </c>
      <c r="CS16" s="678"/>
      <c r="CT16" s="678"/>
      <c r="CU16" s="678"/>
      <c r="CV16" s="678"/>
      <c r="CW16" s="678"/>
      <c r="CX16" s="678"/>
      <c r="CY16" s="679"/>
      <c r="CZ16" s="680">
        <v>2.9</v>
      </c>
      <c r="DA16" s="680"/>
      <c r="DB16" s="680"/>
      <c r="DC16" s="680"/>
      <c r="DD16" s="686" t="s">
        <v>129</v>
      </c>
      <c r="DE16" s="678"/>
      <c r="DF16" s="678"/>
      <c r="DG16" s="678"/>
      <c r="DH16" s="678"/>
      <c r="DI16" s="678"/>
      <c r="DJ16" s="678"/>
      <c r="DK16" s="678"/>
      <c r="DL16" s="678"/>
      <c r="DM16" s="678"/>
      <c r="DN16" s="678"/>
      <c r="DO16" s="678"/>
      <c r="DP16" s="679"/>
      <c r="DQ16" s="686">
        <v>63451</v>
      </c>
      <c r="DR16" s="678"/>
      <c r="DS16" s="678"/>
      <c r="DT16" s="678"/>
      <c r="DU16" s="678"/>
      <c r="DV16" s="678"/>
      <c r="DW16" s="678"/>
      <c r="DX16" s="678"/>
      <c r="DY16" s="678"/>
      <c r="DZ16" s="678"/>
      <c r="EA16" s="678"/>
      <c r="EB16" s="678"/>
      <c r="EC16" s="687"/>
    </row>
    <row r="17" spans="2:133" ht="11.25" customHeight="1" x14ac:dyDescent="0.15">
      <c r="B17" s="674" t="s">
        <v>265</v>
      </c>
      <c r="C17" s="675"/>
      <c r="D17" s="675"/>
      <c r="E17" s="675"/>
      <c r="F17" s="675"/>
      <c r="G17" s="675"/>
      <c r="H17" s="675"/>
      <c r="I17" s="675"/>
      <c r="J17" s="675"/>
      <c r="K17" s="675"/>
      <c r="L17" s="675"/>
      <c r="M17" s="675"/>
      <c r="N17" s="675"/>
      <c r="O17" s="675"/>
      <c r="P17" s="675"/>
      <c r="Q17" s="676"/>
      <c r="R17" s="677">
        <v>12140</v>
      </c>
      <c r="S17" s="678"/>
      <c r="T17" s="678"/>
      <c r="U17" s="678"/>
      <c r="V17" s="678"/>
      <c r="W17" s="678"/>
      <c r="X17" s="678"/>
      <c r="Y17" s="679"/>
      <c r="Z17" s="680">
        <v>0.1</v>
      </c>
      <c r="AA17" s="680"/>
      <c r="AB17" s="680"/>
      <c r="AC17" s="680"/>
      <c r="AD17" s="681">
        <v>12140</v>
      </c>
      <c r="AE17" s="681"/>
      <c r="AF17" s="681"/>
      <c r="AG17" s="681"/>
      <c r="AH17" s="681"/>
      <c r="AI17" s="681"/>
      <c r="AJ17" s="681"/>
      <c r="AK17" s="681"/>
      <c r="AL17" s="682">
        <v>0.3</v>
      </c>
      <c r="AM17" s="683"/>
      <c r="AN17" s="683"/>
      <c r="AO17" s="684"/>
      <c r="AP17" s="674" t="s">
        <v>266</v>
      </c>
      <c r="AQ17" s="675"/>
      <c r="AR17" s="675"/>
      <c r="AS17" s="675"/>
      <c r="AT17" s="675"/>
      <c r="AU17" s="675"/>
      <c r="AV17" s="675"/>
      <c r="AW17" s="675"/>
      <c r="AX17" s="675"/>
      <c r="AY17" s="675"/>
      <c r="AZ17" s="675"/>
      <c r="BA17" s="675"/>
      <c r="BB17" s="675"/>
      <c r="BC17" s="675"/>
      <c r="BD17" s="675"/>
      <c r="BE17" s="675"/>
      <c r="BF17" s="676"/>
      <c r="BG17" s="677" t="s">
        <v>129</v>
      </c>
      <c r="BH17" s="678"/>
      <c r="BI17" s="678"/>
      <c r="BJ17" s="678"/>
      <c r="BK17" s="678"/>
      <c r="BL17" s="678"/>
      <c r="BM17" s="678"/>
      <c r="BN17" s="679"/>
      <c r="BO17" s="680" t="s">
        <v>129</v>
      </c>
      <c r="BP17" s="680"/>
      <c r="BQ17" s="680"/>
      <c r="BR17" s="680"/>
      <c r="BS17" s="686" t="s">
        <v>129</v>
      </c>
      <c r="BT17" s="678"/>
      <c r="BU17" s="678"/>
      <c r="BV17" s="678"/>
      <c r="BW17" s="678"/>
      <c r="BX17" s="678"/>
      <c r="BY17" s="678"/>
      <c r="BZ17" s="678"/>
      <c r="CA17" s="678"/>
      <c r="CB17" s="687"/>
      <c r="CD17" s="692" t="s">
        <v>267</v>
      </c>
      <c r="CE17" s="693"/>
      <c r="CF17" s="693"/>
      <c r="CG17" s="693"/>
      <c r="CH17" s="693"/>
      <c r="CI17" s="693"/>
      <c r="CJ17" s="693"/>
      <c r="CK17" s="693"/>
      <c r="CL17" s="693"/>
      <c r="CM17" s="693"/>
      <c r="CN17" s="693"/>
      <c r="CO17" s="693"/>
      <c r="CP17" s="693"/>
      <c r="CQ17" s="694"/>
      <c r="CR17" s="677">
        <v>553804</v>
      </c>
      <c r="CS17" s="678"/>
      <c r="CT17" s="678"/>
      <c r="CU17" s="678"/>
      <c r="CV17" s="678"/>
      <c r="CW17" s="678"/>
      <c r="CX17" s="678"/>
      <c r="CY17" s="679"/>
      <c r="CZ17" s="680">
        <v>7</v>
      </c>
      <c r="DA17" s="680"/>
      <c r="DB17" s="680"/>
      <c r="DC17" s="680"/>
      <c r="DD17" s="686" t="s">
        <v>129</v>
      </c>
      <c r="DE17" s="678"/>
      <c r="DF17" s="678"/>
      <c r="DG17" s="678"/>
      <c r="DH17" s="678"/>
      <c r="DI17" s="678"/>
      <c r="DJ17" s="678"/>
      <c r="DK17" s="678"/>
      <c r="DL17" s="678"/>
      <c r="DM17" s="678"/>
      <c r="DN17" s="678"/>
      <c r="DO17" s="678"/>
      <c r="DP17" s="679"/>
      <c r="DQ17" s="686">
        <v>548941</v>
      </c>
      <c r="DR17" s="678"/>
      <c r="DS17" s="678"/>
      <c r="DT17" s="678"/>
      <c r="DU17" s="678"/>
      <c r="DV17" s="678"/>
      <c r="DW17" s="678"/>
      <c r="DX17" s="678"/>
      <c r="DY17" s="678"/>
      <c r="DZ17" s="678"/>
      <c r="EA17" s="678"/>
      <c r="EB17" s="678"/>
      <c r="EC17" s="687"/>
    </row>
    <row r="18" spans="2:133" ht="11.25" customHeight="1" x14ac:dyDescent="0.15">
      <c r="B18" s="674" t="s">
        <v>268</v>
      </c>
      <c r="C18" s="675"/>
      <c r="D18" s="675"/>
      <c r="E18" s="675"/>
      <c r="F18" s="675"/>
      <c r="G18" s="675"/>
      <c r="H18" s="675"/>
      <c r="I18" s="675"/>
      <c r="J18" s="675"/>
      <c r="K18" s="675"/>
      <c r="L18" s="675"/>
      <c r="M18" s="675"/>
      <c r="N18" s="675"/>
      <c r="O18" s="675"/>
      <c r="P18" s="675"/>
      <c r="Q18" s="676"/>
      <c r="R18" s="677">
        <v>1118025</v>
      </c>
      <c r="S18" s="678"/>
      <c r="T18" s="678"/>
      <c r="U18" s="678"/>
      <c r="V18" s="678"/>
      <c r="W18" s="678"/>
      <c r="X18" s="678"/>
      <c r="Y18" s="679"/>
      <c r="Z18" s="680">
        <v>13.4</v>
      </c>
      <c r="AA18" s="680"/>
      <c r="AB18" s="680"/>
      <c r="AC18" s="680"/>
      <c r="AD18" s="681">
        <v>957250</v>
      </c>
      <c r="AE18" s="681"/>
      <c r="AF18" s="681"/>
      <c r="AG18" s="681"/>
      <c r="AH18" s="681"/>
      <c r="AI18" s="681"/>
      <c r="AJ18" s="681"/>
      <c r="AK18" s="681"/>
      <c r="AL18" s="682">
        <v>25.5</v>
      </c>
      <c r="AM18" s="683"/>
      <c r="AN18" s="683"/>
      <c r="AO18" s="684"/>
      <c r="AP18" s="674" t="s">
        <v>269</v>
      </c>
      <c r="AQ18" s="675"/>
      <c r="AR18" s="675"/>
      <c r="AS18" s="675"/>
      <c r="AT18" s="675"/>
      <c r="AU18" s="675"/>
      <c r="AV18" s="675"/>
      <c r="AW18" s="675"/>
      <c r="AX18" s="675"/>
      <c r="AY18" s="675"/>
      <c r="AZ18" s="675"/>
      <c r="BA18" s="675"/>
      <c r="BB18" s="675"/>
      <c r="BC18" s="675"/>
      <c r="BD18" s="675"/>
      <c r="BE18" s="675"/>
      <c r="BF18" s="676"/>
      <c r="BG18" s="677" t="s">
        <v>129</v>
      </c>
      <c r="BH18" s="678"/>
      <c r="BI18" s="678"/>
      <c r="BJ18" s="678"/>
      <c r="BK18" s="678"/>
      <c r="BL18" s="678"/>
      <c r="BM18" s="678"/>
      <c r="BN18" s="679"/>
      <c r="BO18" s="680" t="s">
        <v>129</v>
      </c>
      <c r="BP18" s="680"/>
      <c r="BQ18" s="680"/>
      <c r="BR18" s="680"/>
      <c r="BS18" s="686" t="s">
        <v>129</v>
      </c>
      <c r="BT18" s="678"/>
      <c r="BU18" s="678"/>
      <c r="BV18" s="678"/>
      <c r="BW18" s="678"/>
      <c r="BX18" s="678"/>
      <c r="BY18" s="678"/>
      <c r="BZ18" s="678"/>
      <c r="CA18" s="678"/>
      <c r="CB18" s="687"/>
      <c r="CD18" s="692" t="s">
        <v>270</v>
      </c>
      <c r="CE18" s="693"/>
      <c r="CF18" s="693"/>
      <c r="CG18" s="693"/>
      <c r="CH18" s="693"/>
      <c r="CI18" s="693"/>
      <c r="CJ18" s="693"/>
      <c r="CK18" s="693"/>
      <c r="CL18" s="693"/>
      <c r="CM18" s="693"/>
      <c r="CN18" s="693"/>
      <c r="CO18" s="693"/>
      <c r="CP18" s="693"/>
      <c r="CQ18" s="694"/>
      <c r="CR18" s="677" t="s">
        <v>129</v>
      </c>
      <c r="CS18" s="678"/>
      <c r="CT18" s="678"/>
      <c r="CU18" s="678"/>
      <c r="CV18" s="678"/>
      <c r="CW18" s="678"/>
      <c r="CX18" s="678"/>
      <c r="CY18" s="679"/>
      <c r="CZ18" s="680" t="s">
        <v>129</v>
      </c>
      <c r="DA18" s="680"/>
      <c r="DB18" s="680"/>
      <c r="DC18" s="680"/>
      <c r="DD18" s="686" t="s">
        <v>129</v>
      </c>
      <c r="DE18" s="678"/>
      <c r="DF18" s="678"/>
      <c r="DG18" s="678"/>
      <c r="DH18" s="678"/>
      <c r="DI18" s="678"/>
      <c r="DJ18" s="678"/>
      <c r="DK18" s="678"/>
      <c r="DL18" s="678"/>
      <c r="DM18" s="678"/>
      <c r="DN18" s="678"/>
      <c r="DO18" s="678"/>
      <c r="DP18" s="679"/>
      <c r="DQ18" s="686" t="s">
        <v>129</v>
      </c>
      <c r="DR18" s="678"/>
      <c r="DS18" s="678"/>
      <c r="DT18" s="678"/>
      <c r="DU18" s="678"/>
      <c r="DV18" s="678"/>
      <c r="DW18" s="678"/>
      <c r="DX18" s="678"/>
      <c r="DY18" s="678"/>
      <c r="DZ18" s="678"/>
      <c r="EA18" s="678"/>
      <c r="EB18" s="678"/>
      <c r="EC18" s="687"/>
    </row>
    <row r="19" spans="2:133" ht="11.25" customHeight="1" x14ac:dyDescent="0.15">
      <c r="B19" s="674" t="s">
        <v>271</v>
      </c>
      <c r="C19" s="675"/>
      <c r="D19" s="675"/>
      <c r="E19" s="675"/>
      <c r="F19" s="675"/>
      <c r="G19" s="675"/>
      <c r="H19" s="675"/>
      <c r="I19" s="675"/>
      <c r="J19" s="675"/>
      <c r="K19" s="675"/>
      <c r="L19" s="675"/>
      <c r="M19" s="675"/>
      <c r="N19" s="675"/>
      <c r="O19" s="675"/>
      <c r="P19" s="675"/>
      <c r="Q19" s="676"/>
      <c r="R19" s="677">
        <v>957250</v>
      </c>
      <c r="S19" s="678"/>
      <c r="T19" s="678"/>
      <c r="U19" s="678"/>
      <c r="V19" s="678"/>
      <c r="W19" s="678"/>
      <c r="X19" s="678"/>
      <c r="Y19" s="679"/>
      <c r="Z19" s="680">
        <v>11.5</v>
      </c>
      <c r="AA19" s="680"/>
      <c r="AB19" s="680"/>
      <c r="AC19" s="680"/>
      <c r="AD19" s="681">
        <v>957250</v>
      </c>
      <c r="AE19" s="681"/>
      <c r="AF19" s="681"/>
      <c r="AG19" s="681"/>
      <c r="AH19" s="681"/>
      <c r="AI19" s="681"/>
      <c r="AJ19" s="681"/>
      <c r="AK19" s="681"/>
      <c r="AL19" s="682">
        <v>25.5</v>
      </c>
      <c r="AM19" s="683"/>
      <c r="AN19" s="683"/>
      <c r="AO19" s="684"/>
      <c r="AP19" s="674" t="s">
        <v>272</v>
      </c>
      <c r="AQ19" s="675"/>
      <c r="AR19" s="675"/>
      <c r="AS19" s="675"/>
      <c r="AT19" s="675"/>
      <c r="AU19" s="675"/>
      <c r="AV19" s="675"/>
      <c r="AW19" s="675"/>
      <c r="AX19" s="675"/>
      <c r="AY19" s="675"/>
      <c r="AZ19" s="675"/>
      <c r="BA19" s="675"/>
      <c r="BB19" s="675"/>
      <c r="BC19" s="675"/>
      <c r="BD19" s="675"/>
      <c r="BE19" s="675"/>
      <c r="BF19" s="676"/>
      <c r="BG19" s="677">
        <v>397</v>
      </c>
      <c r="BH19" s="678"/>
      <c r="BI19" s="678"/>
      <c r="BJ19" s="678"/>
      <c r="BK19" s="678"/>
      <c r="BL19" s="678"/>
      <c r="BM19" s="678"/>
      <c r="BN19" s="679"/>
      <c r="BO19" s="680">
        <v>0</v>
      </c>
      <c r="BP19" s="680"/>
      <c r="BQ19" s="680"/>
      <c r="BR19" s="680"/>
      <c r="BS19" s="686" t="s">
        <v>129</v>
      </c>
      <c r="BT19" s="678"/>
      <c r="BU19" s="678"/>
      <c r="BV19" s="678"/>
      <c r="BW19" s="678"/>
      <c r="BX19" s="678"/>
      <c r="BY19" s="678"/>
      <c r="BZ19" s="678"/>
      <c r="CA19" s="678"/>
      <c r="CB19" s="687"/>
      <c r="CD19" s="692" t="s">
        <v>273</v>
      </c>
      <c r="CE19" s="693"/>
      <c r="CF19" s="693"/>
      <c r="CG19" s="693"/>
      <c r="CH19" s="693"/>
      <c r="CI19" s="693"/>
      <c r="CJ19" s="693"/>
      <c r="CK19" s="693"/>
      <c r="CL19" s="693"/>
      <c r="CM19" s="693"/>
      <c r="CN19" s="693"/>
      <c r="CO19" s="693"/>
      <c r="CP19" s="693"/>
      <c r="CQ19" s="694"/>
      <c r="CR19" s="677" t="s">
        <v>129</v>
      </c>
      <c r="CS19" s="678"/>
      <c r="CT19" s="678"/>
      <c r="CU19" s="678"/>
      <c r="CV19" s="678"/>
      <c r="CW19" s="678"/>
      <c r="CX19" s="678"/>
      <c r="CY19" s="679"/>
      <c r="CZ19" s="680" t="s">
        <v>129</v>
      </c>
      <c r="DA19" s="680"/>
      <c r="DB19" s="680"/>
      <c r="DC19" s="680"/>
      <c r="DD19" s="686" t="s">
        <v>274</v>
      </c>
      <c r="DE19" s="678"/>
      <c r="DF19" s="678"/>
      <c r="DG19" s="678"/>
      <c r="DH19" s="678"/>
      <c r="DI19" s="678"/>
      <c r="DJ19" s="678"/>
      <c r="DK19" s="678"/>
      <c r="DL19" s="678"/>
      <c r="DM19" s="678"/>
      <c r="DN19" s="678"/>
      <c r="DO19" s="678"/>
      <c r="DP19" s="679"/>
      <c r="DQ19" s="686" t="s">
        <v>129</v>
      </c>
      <c r="DR19" s="678"/>
      <c r="DS19" s="678"/>
      <c r="DT19" s="678"/>
      <c r="DU19" s="678"/>
      <c r="DV19" s="678"/>
      <c r="DW19" s="678"/>
      <c r="DX19" s="678"/>
      <c r="DY19" s="678"/>
      <c r="DZ19" s="678"/>
      <c r="EA19" s="678"/>
      <c r="EB19" s="678"/>
      <c r="EC19" s="687"/>
    </row>
    <row r="20" spans="2:133" ht="11.25" customHeight="1" x14ac:dyDescent="0.15">
      <c r="B20" s="674" t="s">
        <v>275</v>
      </c>
      <c r="C20" s="675"/>
      <c r="D20" s="675"/>
      <c r="E20" s="675"/>
      <c r="F20" s="675"/>
      <c r="G20" s="675"/>
      <c r="H20" s="675"/>
      <c r="I20" s="675"/>
      <c r="J20" s="675"/>
      <c r="K20" s="675"/>
      <c r="L20" s="675"/>
      <c r="M20" s="675"/>
      <c r="N20" s="675"/>
      <c r="O20" s="675"/>
      <c r="P20" s="675"/>
      <c r="Q20" s="676"/>
      <c r="R20" s="677">
        <v>160775</v>
      </c>
      <c r="S20" s="678"/>
      <c r="T20" s="678"/>
      <c r="U20" s="678"/>
      <c r="V20" s="678"/>
      <c r="W20" s="678"/>
      <c r="X20" s="678"/>
      <c r="Y20" s="679"/>
      <c r="Z20" s="680">
        <v>1.9</v>
      </c>
      <c r="AA20" s="680"/>
      <c r="AB20" s="680"/>
      <c r="AC20" s="680"/>
      <c r="AD20" s="681" t="s">
        <v>129</v>
      </c>
      <c r="AE20" s="681"/>
      <c r="AF20" s="681"/>
      <c r="AG20" s="681"/>
      <c r="AH20" s="681"/>
      <c r="AI20" s="681"/>
      <c r="AJ20" s="681"/>
      <c r="AK20" s="681"/>
      <c r="AL20" s="682" t="s">
        <v>129</v>
      </c>
      <c r="AM20" s="683"/>
      <c r="AN20" s="683"/>
      <c r="AO20" s="684"/>
      <c r="AP20" s="674" t="s">
        <v>276</v>
      </c>
      <c r="AQ20" s="675"/>
      <c r="AR20" s="675"/>
      <c r="AS20" s="675"/>
      <c r="AT20" s="675"/>
      <c r="AU20" s="675"/>
      <c r="AV20" s="675"/>
      <c r="AW20" s="675"/>
      <c r="AX20" s="675"/>
      <c r="AY20" s="675"/>
      <c r="AZ20" s="675"/>
      <c r="BA20" s="675"/>
      <c r="BB20" s="675"/>
      <c r="BC20" s="675"/>
      <c r="BD20" s="675"/>
      <c r="BE20" s="675"/>
      <c r="BF20" s="676"/>
      <c r="BG20" s="677">
        <v>397</v>
      </c>
      <c r="BH20" s="678"/>
      <c r="BI20" s="678"/>
      <c r="BJ20" s="678"/>
      <c r="BK20" s="678"/>
      <c r="BL20" s="678"/>
      <c r="BM20" s="678"/>
      <c r="BN20" s="679"/>
      <c r="BO20" s="680">
        <v>0</v>
      </c>
      <c r="BP20" s="680"/>
      <c r="BQ20" s="680"/>
      <c r="BR20" s="680"/>
      <c r="BS20" s="686" t="s">
        <v>129</v>
      </c>
      <c r="BT20" s="678"/>
      <c r="BU20" s="678"/>
      <c r="BV20" s="678"/>
      <c r="BW20" s="678"/>
      <c r="BX20" s="678"/>
      <c r="BY20" s="678"/>
      <c r="BZ20" s="678"/>
      <c r="CA20" s="678"/>
      <c r="CB20" s="687"/>
      <c r="CD20" s="692" t="s">
        <v>277</v>
      </c>
      <c r="CE20" s="693"/>
      <c r="CF20" s="693"/>
      <c r="CG20" s="693"/>
      <c r="CH20" s="693"/>
      <c r="CI20" s="693"/>
      <c r="CJ20" s="693"/>
      <c r="CK20" s="693"/>
      <c r="CL20" s="693"/>
      <c r="CM20" s="693"/>
      <c r="CN20" s="693"/>
      <c r="CO20" s="693"/>
      <c r="CP20" s="693"/>
      <c r="CQ20" s="694"/>
      <c r="CR20" s="677">
        <v>7959945</v>
      </c>
      <c r="CS20" s="678"/>
      <c r="CT20" s="678"/>
      <c r="CU20" s="678"/>
      <c r="CV20" s="678"/>
      <c r="CW20" s="678"/>
      <c r="CX20" s="678"/>
      <c r="CY20" s="679"/>
      <c r="CZ20" s="680">
        <v>100</v>
      </c>
      <c r="DA20" s="680"/>
      <c r="DB20" s="680"/>
      <c r="DC20" s="680"/>
      <c r="DD20" s="686">
        <v>766416</v>
      </c>
      <c r="DE20" s="678"/>
      <c r="DF20" s="678"/>
      <c r="DG20" s="678"/>
      <c r="DH20" s="678"/>
      <c r="DI20" s="678"/>
      <c r="DJ20" s="678"/>
      <c r="DK20" s="678"/>
      <c r="DL20" s="678"/>
      <c r="DM20" s="678"/>
      <c r="DN20" s="678"/>
      <c r="DO20" s="678"/>
      <c r="DP20" s="679"/>
      <c r="DQ20" s="686">
        <v>4372232</v>
      </c>
      <c r="DR20" s="678"/>
      <c r="DS20" s="678"/>
      <c r="DT20" s="678"/>
      <c r="DU20" s="678"/>
      <c r="DV20" s="678"/>
      <c r="DW20" s="678"/>
      <c r="DX20" s="678"/>
      <c r="DY20" s="678"/>
      <c r="DZ20" s="678"/>
      <c r="EA20" s="678"/>
      <c r="EB20" s="678"/>
      <c r="EC20" s="687"/>
    </row>
    <row r="21" spans="2:133" ht="11.25" customHeight="1" x14ac:dyDescent="0.15">
      <c r="B21" s="674" t="s">
        <v>278</v>
      </c>
      <c r="C21" s="675"/>
      <c r="D21" s="675"/>
      <c r="E21" s="675"/>
      <c r="F21" s="675"/>
      <c r="G21" s="675"/>
      <c r="H21" s="675"/>
      <c r="I21" s="675"/>
      <c r="J21" s="675"/>
      <c r="K21" s="675"/>
      <c r="L21" s="675"/>
      <c r="M21" s="675"/>
      <c r="N21" s="675"/>
      <c r="O21" s="675"/>
      <c r="P21" s="675"/>
      <c r="Q21" s="676"/>
      <c r="R21" s="677" t="s">
        <v>129</v>
      </c>
      <c r="S21" s="678"/>
      <c r="T21" s="678"/>
      <c r="U21" s="678"/>
      <c r="V21" s="678"/>
      <c r="W21" s="678"/>
      <c r="X21" s="678"/>
      <c r="Y21" s="679"/>
      <c r="Z21" s="680" t="s">
        <v>129</v>
      </c>
      <c r="AA21" s="680"/>
      <c r="AB21" s="680"/>
      <c r="AC21" s="680"/>
      <c r="AD21" s="681" t="s">
        <v>129</v>
      </c>
      <c r="AE21" s="681"/>
      <c r="AF21" s="681"/>
      <c r="AG21" s="681"/>
      <c r="AH21" s="681"/>
      <c r="AI21" s="681"/>
      <c r="AJ21" s="681"/>
      <c r="AK21" s="681"/>
      <c r="AL21" s="682" t="s">
        <v>129</v>
      </c>
      <c r="AM21" s="683"/>
      <c r="AN21" s="683"/>
      <c r="AO21" s="684"/>
      <c r="AP21" s="695" t="s">
        <v>279</v>
      </c>
      <c r="AQ21" s="696"/>
      <c r="AR21" s="696"/>
      <c r="AS21" s="696"/>
      <c r="AT21" s="696"/>
      <c r="AU21" s="696"/>
      <c r="AV21" s="696"/>
      <c r="AW21" s="696"/>
      <c r="AX21" s="696"/>
      <c r="AY21" s="696"/>
      <c r="AZ21" s="696"/>
      <c r="BA21" s="696"/>
      <c r="BB21" s="696"/>
      <c r="BC21" s="696"/>
      <c r="BD21" s="696"/>
      <c r="BE21" s="696"/>
      <c r="BF21" s="697"/>
      <c r="BG21" s="677">
        <v>397</v>
      </c>
      <c r="BH21" s="678"/>
      <c r="BI21" s="678"/>
      <c r="BJ21" s="678"/>
      <c r="BK21" s="678"/>
      <c r="BL21" s="678"/>
      <c r="BM21" s="678"/>
      <c r="BN21" s="679"/>
      <c r="BO21" s="680">
        <v>0</v>
      </c>
      <c r="BP21" s="680"/>
      <c r="BQ21" s="680"/>
      <c r="BR21" s="680"/>
      <c r="BS21" s="686" t="s">
        <v>129</v>
      </c>
      <c r="BT21" s="678"/>
      <c r="BU21" s="678"/>
      <c r="BV21" s="678"/>
      <c r="BW21" s="678"/>
      <c r="BX21" s="678"/>
      <c r="BY21" s="678"/>
      <c r="BZ21" s="678"/>
      <c r="CA21" s="678"/>
      <c r="CB21" s="687"/>
      <c r="CD21" s="703"/>
      <c r="CE21" s="704"/>
      <c r="CF21" s="704"/>
      <c r="CG21" s="704"/>
      <c r="CH21" s="704"/>
      <c r="CI21" s="704"/>
      <c r="CJ21" s="704"/>
      <c r="CK21" s="704"/>
      <c r="CL21" s="704"/>
      <c r="CM21" s="704"/>
      <c r="CN21" s="704"/>
      <c r="CO21" s="704"/>
      <c r="CP21" s="704"/>
      <c r="CQ21" s="705"/>
      <c r="CR21" s="706"/>
      <c r="CS21" s="699"/>
      <c r="CT21" s="699"/>
      <c r="CU21" s="699"/>
      <c r="CV21" s="699"/>
      <c r="CW21" s="699"/>
      <c r="CX21" s="699"/>
      <c r="CY21" s="707"/>
      <c r="CZ21" s="708"/>
      <c r="DA21" s="708"/>
      <c r="DB21" s="708"/>
      <c r="DC21" s="708"/>
      <c r="DD21" s="698"/>
      <c r="DE21" s="699"/>
      <c r="DF21" s="699"/>
      <c r="DG21" s="699"/>
      <c r="DH21" s="699"/>
      <c r="DI21" s="699"/>
      <c r="DJ21" s="699"/>
      <c r="DK21" s="699"/>
      <c r="DL21" s="699"/>
      <c r="DM21" s="699"/>
      <c r="DN21" s="699"/>
      <c r="DO21" s="699"/>
      <c r="DP21" s="707"/>
      <c r="DQ21" s="698"/>
      <c r="DR21" s="699"/>
      <c r="DS21" s="699"/>
      <c r="DT21" s="699"/>
      <c r="DU21" s="699"/>
      <c r="DV21" s="699"/>
      <c r="DW21" s="699"/>
      <c r="DX21" s="699"/>
      <c r="DY21" s="699"/>
      <c r="DZ21" s="699"/>
      <c r="EA21" s="699"/>
      <c r="EB21" s="699"/>
      <c r="EC21" s="700"/>
    </row>
    <row r="22" spans="2:133" ht="11.25" customHeight="1" x14ac:dyDescent="0.15">
      <c r="B22" s="674" t="s">
        <v>280</v>
      </c>
      <c r="C22" s="675"/>
      <c r="D22" s="675"/>
      <c r="E22" s="675"/>
      <c r="F22" s="675"/>
      <c r="G22" s="675"/>
      <c r="H22" s="675"/>
      <c r="I22" s="675"/>
      <c r="J22" s="675"/>
      <c r="K22" s="675"/>
      <c r="L22" s="675"/>
      <c r="M22" s="675"/>
      <c r="N22" s="675"/>
      <c r="O22" s="675"/>
      <c r="P22" s="675"/>
      <c r="Q22" s="676"/>
      <c r="R22" s="677">
        <v>3894875</v>
      </c>
      <c r="S22" s="678"/>
      <c r="T22" s="678"/>
      <c r="U22" s="678"/>
      <c r="V22" s="678"/>
      <c r="W22" s="678"/>
      <c r="X22" s="678"/>
      <c r="Y22" s="679"/>
      <c r="Z22" s="680">
        <v>46.7</v>
      </c>
      <c r="AA22" s="680"/>
      <c r="AB22" s="680"/>
      <c r="AC22" s="680"/>
      <c r="AD22" s="681">
        <v>3734100</v>
      </c>
      <c r="AE22" s="681"/>
      <c r="AF22" s="681"/>
      <c r="AG22" s="681"/>
      <c r="AH22" s="681"/>
      <c r="AI22" s="681"/>
      <c r="AJ22" s="681"/>
      <c r="AK22" s="681"/>
      <c r="AL22" s="682">
        <v>99.5</v>
      </c>
      <c r="AM22" s="683"/>
      <c r="AN22" s="683"/>
      <c r="AO22" s="684"/>
      <c r="AP22" s="695" t="s">
        <v>281</v>
      </c>
      <c r="AQ22" s="696"/>
      <c r="AR22" s="696"/>
      <c r="AS22" s="696"/>
      <c r="AT22" s="696"/>
      <c r="AU22" s="696"/>
      <c r="AV22" s="696"/>
      <c r="AW22" s="696"/>
      <c r="AX22" s="696"/>
      <c r="AY22" s="696"/>
      <c r="AZ22" s="696"/>
      <c r="BA22" s="696"/>
      <c r="BB22" s="696"/>
      <c r="BC22" s="696"/>
      <c r="BD22" s="696"/>
      <c r="BE22" s="696"/>
      <c r="BF22" s="697"/>
      <c r="BG22" s="677" t="s">
        <v>129</v>
      </c>
      <c r="BH22" s="678"/>
      <c r="BI22" s="678"/>
      <c r="BJ22" s="678"/>
      <c r="BK22" s="678"/>
      <c r="BL22" s="678"/>
      <c r="BM22" s="678"/>
      <c r="BN22" s="679"/>
      <c r="BO22" s="680" t="s">
        <v>129</v>
      </c>
      <c r="BP22" s="680"/>
      <c r="BQ22" s="680"/>
      <c r="BR22" s="680"/>
      <c r="BS22" s="686" t="s">
        <v>129</v>
      </c>
      <c r="BT22" s="678"/>
      <c r="BU22" s="678"/>
      <c r="BV22" s="678"/>
      <c r="BW22" s="678"/>
      <c r="BX22" s="678"/>
      <c r="BY22" s="678"/>
      <c r="BZ22" s="678"/>
      <c r="CA22" s="678"/>
      <c r="CB22" s="687"/>
      <c r="CD22" s="659" t="s">
        <v>282</v>
      </c>
      <c r="CE22" s="660"/>
      <c r="CF22" s="660"/>
      <c r="CG22" s="660"/>
      <c r="CH22" s="660"/>
      <c r="CI22" s="660"/>
      <c r="CJ22" s="660"/>
      <c r="CK22" s="660"/>
      <c r="CL22" s="660"/>
      <c r="CM22" s="660"/>
      <c r="CN22" s="660"/>
      <c r="CO22" s="660"/>
      <c r="CP22" s="660"/>
      <c r="CQ22" s="660"/>
      <c r="CR22" s="660"/>
      <c r="CS22" s="660"/>
      <c r="CT22" s="660"/>
      <c r="CU22" s="660"/>
      <c r="CV22" s="660"/>
      <c r="CW22" s="660"/>
      <c r="CX22" s="660"/>
      <c r="CY22" s="660"/>
      <c r="CZ22" s="660"/>
      <c r="DA22" s="660"/>
      <c r="DB22" s="660"/>
      <c r="DC22" s="660"/>
      <c r="DD22" s="660"/>
      <c r="DE22" s="660"/>
      <c r="DF22" s="660"/>
      <c r="DG22" s="660"/>
      <c r="DH22" s="660"/>
      <c r="DI22" s="660"/>
      <c r="DJ22" s="660"/>
      <c r="DK22" s="660"/>
      <c r="DL22" s="660"/>
      <c r="DM22" s="660"/>
      <c r="DN22" s="660"/>
      <c r="DO22" s="660"/>
      <c r="DP22" s="660"/>
      <c r="DQ22" s="660"/>
      <c r="DR22" s="660"/>
      <c r="DS22" s="660"/>
      <c r="DT22" s="660"/>
      <c r="DU22" s="660"/>
      <c r="DV22" s="660"/>
      <c r="DW22" s="660"/>
      <c r="DX22" s="660"/>
      <c r="DY22" s="660"/>
      <c r="DZ22" s="660"/>
      <c r="EA22" s="660"/>
      <c r="EB22" s="660"/>
      <c r="EC22" s="661"/>
    </row>
    <row r="23" spans="2:133" ht="11.25" customHeight="1" x14ac:dyDescent="0.15">
      <c r="B23" s="674" t="s">
        <v>283</v>
      </c>
      <c r="C23" s="675"/>
      <c r="D23" s="675"/>
      <c r="E23" s="675"/>
      <c r="F23" s="675"/>
      <c r="G23" s="675"/>
      <c r="H23" s="675"/>
      <c r="I23" s="675"/>
      <c r="J23" s="675"/>
      <c r="K23" s="675"/>
      <c r="L23" s="675"/>
      <c r="M23" s="675"/>
      <c r="N23" s="675"/>
      <c r="O23" s="675"/>
      <c r="P23" s="675"/>
      <c r="Q23" s="676"/>
      <c r="R23" s="677">
        <v>2754</v>
      </c>
      <c r="S23" s="678"/>
      <c r="T23" s="678"/>
      <c r="U23" s="678"/>
      <c r="V23" s="678"/>
      <c r="W23" s="678"/>
      <c r="X23" s="678"/>
      <c r="Y23" s="679"/>
      <c r="Z23" s="680">
        <v>0</v>
      </c>
      <c r="AA23" s="680"/>
      <c r="AB23" s="680"/>
      <c r="AC23" s="680"/>
      <c r="AD23" s="681">
        <v>2754</v>
      </c>
      <c r="AE23" s="681"/>
      <c r="AF23" s="681"/>
      <c r="AG23" s="681"/>
      <c r="AH23" s="681"/>
      <c r="AI23" s="681"/>
      <c r="AJ23" s="681"/>
      <c r="AK23" s="681"/>
      <c r="AL23" s="682">
        <v>0.1</v>
      </c>
      <c r="AM23" s="683"/>
      <c r="AN23" s="683"/>
      <c r="AO23" s="684"/>
      <c r="AP23" s="695" t="s">
        <v>284</v>
      </c>
      <c r="AQ23" s="696"/>
      <c r="AR23" s="696"/>
      <c r="AS23" s="696"/>
      <c r="AT23" s="696"/>
      <c r="AU23" s="696"/>
      <c r="AV23" s="696"/>
      <c r="AW23" s="696"/>
      <c r="AX23" s="696"/>
      <c r="AY23" s="696"/>
      <c r="AZ23" s="696"/>
      <c r="BA23" s="696"/>
      <c r="BB23" s="696"/>
      <c r="BC23" s="696"/>
      <c r="BD23" s="696"/>
      <c r="BE23" s="696"/>
      <c r="BF23" s="697"/>
      <c r="BG23" s="677" t="s">
        <v>129</v>
      </c>
      <c r="BH23" s="678"/>
      <c r="BI23" s="678"/>
      <c r="BJ23" s="678"/>
      <c r="BK23" s="678"/>
      <c r="BL23" s="678"/>
      <c r="BM23" s="678"/>
      <c r="BN23" s="679"/>
      <c r="BO23" s="680" t="s">
        <v>175</v>
      </c>
      <c r="BP23" s="680"/>
      <c r="BQ23" s="680"/>
      <c r="BR23" s="680"/>
      <c r="BS23" s="686" t="s">
        <v>129</v>
      </c>
      <c r="BT23" s="678"/>
      <c r="BU23" s="678"/>
      <c r="BV23" s="678"/>
      <c r="BW23" s="678"/>
      <c r="BX23" s="678"/>
      <c r="BY23" s="678"/>
      <c r="BZ23" s="678"/>
      <c r="CA23" s="678"/>
      <c r="CB23" s="687"/>
      <c r="CD23" s="659" t="s">
        <v>223</v>
      </c>
      <c r="CE23" s="660"/>
      <c r="CF23" s="660"/>
      <c r="CG23" s="660"/>
      <c r="CH23" s="660"/>
      <c r="CI23" s="660"/>
      <c r="CJ23" s="660"/>
      <c r="CK23" s="660"/>
      <c r="CL23" s="660"/>
      <c r="CM23" s="660"/>
      <c r="CN23" s="660"/>
      <c r="CO23" s="660"/>
      <c r="CP23" s="660"/>
      <c r="CQ23" s="661"/>
      <c r="CR23" s="659" t="s">
        <v>285</v>
      </c>
      <c r="CS23" s="660"/>
      <c r="CT23" s="660"/>
      <c r="CU23" s="660"/>
      <c r="CV23" s="660"/>
      <c r="CW23" s="660"/>
      <c r="CX23" s="660"/>
      <c r="CY23" s="661"/>
      <c r="CZ23" s="659" t="s">
        <v>286</v>
      </c>
      <c r="DA23" s="660"/>
      <c r="DB23" s="660"/>
      <c r="DC23" s="661"/>
      <c r="DD23" s="659" t="s">
        <v>287</v>
      </c>
      <c r="DE23" s="660"/>
      <c r="DF23" s="660"/>
      <c r="DG23" s="660"/>
      <c r="DH23" s="660"/>
      <c r="DI23" s="660"/>
      <c r="DJ23" s="660"/>
      <c r="DK23" s="661"/>
      <c r="DL23" s="709" t="s">
        <v>288</v>
      </c>
      <c r="DM23" s="710"/>
      <c r="DN23" s="710"/>
      <c r="DO23" s="710"/>
      <c r="DP23" s="710"/>
      <c r="DQ23" s="710"/>
      <c r="DR23" s="710"/>
      <c r="DS23" s="710"/>
      <c r="DT23" s="710"/>
      <c r="DU23" s="710"/>
      <c r="DV23" s="711"/>
      <c r="DW23" s="659" t="s">
        <v>289</v>
      </c>
      <c r="DX23" s="660"/>
      <c r="DY23" s="660"/>
      <c r="DZ23" s="660"/>
      <c r="EA23" s="660"/>
      <c r="EB23" s="660"/>
      <c r="EC23" s="661"/>
    </row>
    <row r="24" spans="2:133" ht="11.25" customHeight="1" x14ac:dyDescent="0.15">
      <c r="B24" s="674" t="s">
        <v>290</v>
      </c>
      <c r="C24" s="675"/>
      <c r="D24" s="675"/>
      <c r="E24" s="675"/>
      <c r="F24" s="675"/>
      <c r="G24" s="675"/>
      <c r="H24" s="675"/>
      <c r="I24" s="675"/>
      <c r="J24" s="675"/>
      <c r="K24" s="675"/>
      <c r="L24" s="675"/>
      <c r="M24" s="675"/>
      <c r="N24" s="675"/>
      <c r="O24" s="675"/>
      <c r="P24" s="675"/>
      <c r="Q24" s="676"/>
      <c r="R24" s="677">
        <v>49577</v>
      </c>
      <c r="S24" s="678"/>
      <c r="T24" s="678"/>
      <c r="U24" s="678"/>
      <c r="V24" s="678"/>
      <c r="W24" s="678"/>
      <c r="X24" s="678"/>
      <c r="Y24" s="679"/>
      <c r="Z24" s="680">
        <v>0.6</v>
      </c>
      <c r="AA24" s="680"/>
      <c r="AB24" s="680"/>
      <c r="AC24" s="680"/>
      <c r="AD24" s="681" t="s">
        <v>129</v>
      </c>
      <c r="AE24" s="681"/>
      <c r="AF24" s="681"/>
      <c r="AG24" s="681"/>
      <c r="AH24" s="681"/>
      <c r="AI24" s="681"/>
      <c r="AJ24" s="681"/>
      <c r="AK24" s="681"/>
      <c r="AL24" s="682" t="s">
        <v>129</v>
      </c>
      <c r="AM24" s="683"/>
      <c r="AN24" s="683"/>
      <c r="AO24" s="684"/>
      <c r="AP24" s="695" t="s">
        <v>291</v>
      </c>
      <c r="AQ24" s="696"/>
      <c r="AR24" s="696"/>
      <c r="AS24" s="696"/>
      <c r="AT24" s="696"/>
      <c r="AU24" s="696"/>
      <c r="AV24" s="696"/>
      <c r="AW24" s="696"/>
      <c r="AX24" s="696"/>
      <c r="AY24" s="696"/>
      <c r="AZ24" s="696"/>
      <c r="BA24" s="696"/>
      <c r="BB24" s="696"/>
      <c r="BC24" s="696"/>
      <c r="BD24" s="696"/>
      <c r="BE24" s="696"/>
      <c r="BF24" s="697"/>
      <c r="BG24" s="677" t="s">
        <v>129</v>
      </c>
      <c r="BH24" s="678"/>
      <c r="BI24" s="678"/>
      <c r="BJ24" s="678"/>
      <c r="BK24" s="678"/>
      <c r="BL24" s="678"/>
      <c r="BM24" s="678"/>
      <c r="BN24" s="679"/>
      <c r="BO24" s="680" t="s">
        <v>129</v>
      </c>
      <c r="BP24" s="680"/>
      <c r="BQ24" s="680"/>
      <c r="BR24" s="680"/>
      <c r="BS24" s="686" t="s">
        <v>129</v>
      </c>
      <c r="BT24" s="678"/>
      <c r="BU24" s="678"/>
      <c r="BV24" s="678"/>
      <c r="BW24" s="678"/>
      <c r="BX24" s="678"/>
      <c r="BY24" s="678"/>
      <c r="BZ24" s="678"/>
      <c r="CA24" s="678"/>
      <c r="CB24" s="687"/>
      <c r="CD24" s="688" t="s">
        <v>292</v>
      </c>
      <c r="CE24" s="689"/>
      <c r="CF24" s="689"/>
      <c r="CG24" s="689"/>
      <c r="CH24" s="689"/>
      <c r="CI24" s="689"/>
      <c r="CJ24" s="689"/>
      <c r="CK24" s="689"/>
      <c r="CL24" s="689"/>
      <c r="CM24" s="689"/>
      <c r="CN24" s="689"/>
      <c r="CO24" s="689"/>
      <c r="CP24" s="689"/>
      <c r="CQ24" s="690"/>
      <c r="CR24" s="666">
        <v>2819175</v>
      </c>
      <c r="CS24" s="667"/>
      <c r="CT24" s="667"/>
      <c r="CU24" s="667"/>
      <c r="CV24" s="667"/>
      <c r="CW24" s="667"/>
      <c r="CX24" s="667"/>
      <c r="CY24" s="668"/>
      <c r="CZ24" s="671">
        <v>35.4</v>
      </c>
      <c r="DA24" s="672"/>
      <c r="DB24" s="672"/>
      <c r="DC24" s="691"/>
      <c r="DD24" s="712">
        <v>1972797</v>
      </c>
      <c r="DE24" s="667"/>
      <c r="DF24" s="667"/>
      <c r="DG24" s="667"/>
      <c r="DH24" s="667"/>
      <c r="DI24" s="667"/>
      <c r="DJ24" s="667"/>
      <c r="DK24" s="668"/>
      <c r="DL24" s="712">
        <v>1923015</v>
      </c>
      <c r="DM24" s="667"/>
      <c r="DN24" s="667"/>
      <c r="DO24" s="667"/>
      <c r="DP24" s="667"/>
      <c r="DQ24" s="667"/>
      <c r="DR24" s="667"/>
      <c r="DS24" s="667"/>
      <c r="DT24" s="667"/>
      <c r="DU24" s="667"/>
      <c r="DV24" s="668"/>
      <c r="DW24" s="671">
        <v>47.7</v>
      </c>
      <c r="DX24" s="672"/>
      <c r="DY24" s="672"/>
      <c r="DZ24" s="672"/>
      <c r="EA24" s="672"/>
      <c r="EB24" s="672"/>
      <c r="EC24" s="673"/>
    </row>
    <row r="25" spans="2:133" ht="11.25" customHeight="1" x14ac:dyDescent="0.15">
      <c r="B25" s="674" t="s">
        <v>293</v>
      </c>
      <c r="C25" s="675"/>
      <c r="D25" s="675"/>
      <c r="E25" s="675"/>
      <c r="F25" s="675"/>
      <c r="G25" s="675"/>
      <c r="H25" s="675"/>
      <c r="I25" s="675"/>
      <c r="J25" s="675"/>
      <c r="K25" s="675"/>
      <c r="L25" s="675"/>
      <c r="M25" s="675"/>
      <c r="N25" s="675"/>
      <c r="O25" s="675"/>
      <c r="P25" s="675"/>
      <c r="Q25" s="676"/>
      <c r="R25" s="677">
        <v>107707</v>
      </c>
      <c r="S25" s="678"/>
      <c r="T25" s="678"/>
      <c r="U25" s="678"/>
      <c r="V25" s="678"/>
      <c r="W25" s="678"/>
      <c r="X25" s="678"/>
      <c r="Y25" s="679"/>
      <c r="Z25" s="680">
        <v>1.3</v>
      </c>
      <c r="AA25" s="680"/>
      <c r="AB25" s="680"/>
      <c r="AC25" s="680"/>
      <c r="AD25" s="681">
        <v>7464</v>
      </c>
      <c r="AE25" s="681"/>
      <c r="AF25" s="681"/>
      <c r="AG25" s="681"/>
      <c r="AH25" s="681"/>
      <c r="AI25" s="681"/>
      <c r="AJ25" s="681"/>
      <c r="AK25" s="681"/>
      <c r="AL25" s="682">
        <v>0.2</v>
      </c>
      <c r="AM25" s="683"/>
      <c r="AN25" s="683"/>
      <c r="AO25" s="684"/>
      <c r="AP25" s="695" t="s">
        <v>294</v>
      </c>
      <c r="AQ25" s="696"/>
      <c r="AR25" s="696"/>
      <c r="AS25" s="696"/>
      <c r="AT25" s="696"/>
      <c r="AU25" s="696"/>
      <c r="AV25" s="696"/>
      <c r="AW25" s="696"/>
      <c r="AX25" s="696"/>
      <c r="AY25" s="696"/>
      <c r="AZ25" s="696"/>
      <c r="BA25" s="696"/>
      <c r="BB25" s="696"/>
      <c r="BC25" s="696"/>
      <c r="BD25" s="696"/>
      <c r="BE25" s="696"/>
      <c r="BF25" s="697"/>
      <c r="BG25" s="677" t="s">
        <v>129</v>
      </c>
      <c r="BH25" s="678"/>
      <c r="BI25" s="678"/>
      <c r="BJ25" s="678"/>
      <c r="BK25" s="678"/>
      <c r="BL25" s="678"/>
      <c r="BM25" s="678"/>
      <c r="BN25" s="679"/>
      <c r="BO25" s="680" t="s">
        <v>129</v>
      </c>
      <c r="BP25" s="680"/>
      <c r="BQ25" s="680"/>
      <c r="BR25" s="680"/>
      <c r="BS25" s="686" t="s">
        <v>129</v>
      </c>
      <c r="BT25" s="678"/>
      <c r="BU25" s="678"/>
      <c r="BV25" s="678"/>
      <c r="BW25" s="678"/>
      <c r="BX25" s="678"/>
      <c r="BY25" s="678"/>
      <c r="BZ25" s="678"/>
      <c r="CA25" s="678"/>
      <c r="CB25" s="687"/>
      <c r="CD25" s="692" t="s">
        <v>295</v>
      </c>
      <c r="CE25" s="693"/>
      <c r="CF25" s="693"/>
      <c r="CG25" s="693"/>
      <c r="CH25" s="693"/>
      <c r="CI25" s="693"/>
      <c r="CJ25" s="693"/>
      <c r="CK25" s="693"/>
      <c r="CL25" s="693"/>
      <c r="CM25" s="693"/>
      <c r="CN25" s="693"/>
      <c r="CO25" s="693"/>
      <c r="CP25" s="693"/>
      <c r="CQ25" s="694"/>
      <c r="CR25" s="677">
        <v>1240340</v>
      </c>
      <c r="CS25" s="701"/>
      <c r="CT25" s="701"/>
      <c r="CU25" s="701"/>
      <c r="CV25" s="701"/>
      <c r="CW25" s="701"/>
      <c r="CX25" s="701"/>
      <c r="CY25" s="702"/>
      <c r="CZ25" s="682">
        <v>15.6</v>
      </c>
      <c r="DA25" s="713"/>
      <c r="DB25" s="713"/>
      <c r="DC25" s="715"/>
      <c r="DD25" s="686">
        <v>1130729</v>
      </c>
      <c r="DE25" s="701"/>
      <c r="DF25" s="701"/>
      <c r="DG25" s="701"/>
      <c r="DH25" s="701"/>
      <c r="DI25" s="701"/>
      <c r="DJ25" s="701"/>
      <c r="DK25" s="702"/>
      <c r="DL25" s="686">
        <v>1080947</v>
      </c>
      <c r="DM25" s="701"/>
      <c r="DN25" s="701"/>
      <c r="DO25" s="701"/>
      <c r="DP25" s="701"/>
      <c r="DQ25" s="701"/>
      <c r="DR25" s="701"/>
      <c r="DS25" s="701"/>
      <c r="DT25" s="701"/>
      <c r="DU25" s="701"/>
      <c r="DV25" s="702"/>
      <c r="DW25" s="682">
        <v>26.8</v>
      </c>
      <c r="DX25" s="713"/>
      <c r="DY25" s="713"/>
      <c r="DZ25" s="713"/>
      <c r="EA25" s="713"/>
      <c r="EB25" s="713"/>
      <c r="EC25" s="714"/>
    </row>
    <row r="26" spans="2:133" ht="11.25" customHeight="1" x14ac:dyDescent="0.15">
      <c r="B26" s="674" t="s">
        <v>296</v>
      </c>
      <c r="C26" s="675"/>
      <c r="D26" s="675"/>
      <c r="E26" s="675"/>
      <c r="F26" s="675"/>
      <c r="G26" s="675"/>
      <c r="H26" s="675"/>
      <c r="I26" s="675"/>
      <c r="J26" s="675"/>
      <c r="K26" s="675"/>
      <c r="L26" s="675"/>
      <c r="M26" s="675"/>
      <c r="N26" s="675"/>
      <c r="O26" s="675"/>
      <c r="P26" s="675"/>
      <c r="Q26" s="676"/>
      <c r="R26" s="677">
        <v>48024</v>
      </c>
      <c r="S26" s="678"/>
      <c r="T26" s="678"/>
      <c r="U26" s="678"/>
      <c r="V26" s="678"/>
      <c r="W26" s="678"/>
      <c r="X26" s="678"/>
      <c r="Y26" s="679"/>
      <c r="Z26" s="680">
        <v>0.6</v>
      </c>
      <c r="AA26" s="680"/>
      <c r="AB26" s="680"/>
      <c r="AC26" s="680"/>
      <c r="AD26" s="681" t="s">
        <v>129</v>
      </c>
      <c r="AE26" s="681"/>
      <c r="AF26" s="681"/>
      <c r="AG26" s="681"/>
      <c r="AH26" s="681"/>
      <c r="AI26" s="681"/>
      <c r="AJ26" s="681"/>
      <c r="AK26" s="681"/>
      <c r="AL26" s="682" t="s">
        <v>129</v>
      </c>
      <c r="AM26" s="683"/>
      <c r="AN26" s="683"/>
      <c r="AO26" s="684"/>
      <c r="AP26" s="695" t="s">
        <v>297</v>
      </c>
      <c r="AQ26" s="716"/>
      <c r="AR26" s="716"/>
      <c r="AS26" s="716"/>
      <c r="AT26" s="716"/>
      <c r="AU26" s="716"/>
      <c r="AV26" s="716"/>
      <c r="AW26" s="716"/>
      <c r="AX26" s="716"/>
      <c r="AY26" s="716"/>
      <c r="AZ26" s="716"/>
      <c r="BA26" s="716"/>
      <c r="BB26" s="716"/>
      <c r="BC26" s="716"/>
      <c r="BD26" s="716"/>
      <c r="BE26" s="716"/>
      <c r="BF26" s="697"/>
      <c r="BG26" s="677" t="s">
        <v>129</v>
      </c>
      <c r="BH26" s="678"/>
      <c r="BI26" s="678"/>
      <c r="BJ26" s="678"/>
      <c r="BK26" s="678"/>
      <c r="BL26" s="678"/>
      <c r="BM26" s="678"/>
      <c r="BN26" s="679"/>
      <c r="BO26" s="680" t="s">
        <v>129</v>
      </c>
      <c r="BP26" s="680"/>
      <c r="BQ26" s="680"/>
      <c r="BR26" s="680"/>
      <c r="BS26" s="686" t="s">
        <v>129</v>
      </c>
      <c r="BT26" s="678"/>
      <c r="BU26" s="678"/>
      <c r="BV26" s="678"/>
      <c r="BW26" s="678"/>
      <c r="BX26" s="678"/>
      <c r="BY26" s="678"/>
      <c r="BZ26" s="678"/>
      <c r="CA26" s="678"/>
      <c r="CB26" s="687"/>
      <c r="CD26" s="692" t="s">
        <v>298</v>
      </c>
      <c r="CE26" s="693"/>
      <c r="CF26" s="693"/>
      <c r="CG26" s="693"/>
      <c r="CH26" s="693"/>
      <c r="CI26" s="693"/>
      <c r="CJ26" s="693"/>
      <c r="CK26" s="693"/>
      <c r="CL26" s="693"/>
      <c r="CM26" s="693"/>
      <c r="CN26" s="693"/>
      <c r="CO26" s="693"/>
      <c r="CP26" s="693"/>
      <c r="CQ26" s="694"/>
      <c r="CR26" s="677">
        <v>792268</v>
      </c>
      <c r="CS26" s="678"/>
      <c r="CT26" s="678"/>
      <c r="CU26" s="678"/>
      <c r="CV26" s="678"/>
      <c r="CW26" s="678"/>
      <c r="CX26" s="678"/>
      <c r="CY26" s="679"/>
      <c r="CZ26" s="682">
        <v>10</v>
      </c>
      <c r="DA26" s="713"/>
      <c r="DB26" s="713"/>
      <c r="DC26" s="715"/>
      <c r="DD26" s="686">
        <v>694704</v>
      </c>
      <c r="DE26" s="678"/>
      <c r="DF26" s="678"/>
      <c r="DG26" s="678"/>
      <c r="DH26" s="678"/>
      <c r="DI26" s="678"/>
      <c r="DJ26" s="678"/>
      <c r="DK26" s="679"/>
      <c r="DL26" s="686" t="s">
        <v>175</v>
      </c>
      <c r="DM26" s="678"/>
      <c r="DN26" s="678"/>
      <c r="DO26" s="678"/>
      <c r="DP26" s="678"/>
      <c r="DQ26" s="678"/>
      <c r="DR26" s="678"/>
      <c r="DS26" s="678"/>
      <c r="DT26" s="678"/>
      <c r="DU26" s="678"/>
      <c r="DV26" s="679"/>
      <c r="DW26" s="682" t="s">
        <v>129</v>
      </c>
      <c r="DX26" s="713"/>
      <c r="DY26" s="713"/>
      <c r="DZ26" s="713"/>
      <c r="EA26" s="713"/>
      <c r="EB26" s="713"/>
      <c r="EC26" s="714"/>
    </row>
    <row r="27" spans="2:133" ht="11.25" customHeight="1" x14ac:dyDescent="0.15">
      <c r="B27" s="674" t="s">
        <v>299</v>
      </c>
      <c r="C27" s="675"/>
      <c r="D27" s="675"/>
      <c r="E27" s="675"/>
      <c r="F27" s="675"/>
      <c r="G27" s="675"/>
      <c r="H27" s="675"/>
      <c r="I27" s="675"/>
      <c r="J27" s="675"/>
      <c r="K27" s="675"/>
      <c r="L27" s="675"/>
      <c r="M27" s="675"/>
      <c r="N27" s="675"/>
      <c r="O27" s="675"/>
      <c r="P27" s="675"/>
      <c r="Q27" s="676"/>
      <c r="R27" s="677">
        <v>1081071</v>
      </c>
      <c r="S27" s="678"/>
      <c r="T27" s="678"/>
      <c r="U27" s="678"/>
      <c r="V27" s="678"/>
      <c r="W27" s="678"/>
      <c r="X27" s="678"/>
      <c r="Y27" s="679"/>
      <c r="Z27" s="680">
        <v>13</v>
      </c>
      <c r="AA27" s="680"/>
      <c r="AB27" s="680"/>
      <c r="AC27" s="680"/>
      <c r="AD27" s="681" t="s">
        <v>129</v>
      </c>
      <c r="AE27" s="681"/>
      <c r="AF27" s="681"/>
      <c r="AG27" s="681"/>
      <c r="AH27" s="681"/>
      <c r="AI27" s="681"/>
      <c r="AJ27" s="681"/>
      <c r="AK27" s="681"/>
      <c r="AL27" s="682" t="s">
        <v>129</v>
      </c>
      <c r="AM27" s="683"/>
      <c r="AN27" s="683"/>
      <c r="AO27" s="684"/>
      <c r="AP27" s="674" t="s">
        <v>300</v>
      </c>
      <c r="AQ27" s="675"/>
      <c r="AR27" s="675"/>
      <c r="AS27" s="675"/>
      <c r="AT27" s="675"/>
      <c r="AU27" s="675"/>
      <c r="AV27" s="675"/>
      <c r="AW27" s="675"/>
      <c r="AX27" s="675"/>
      <c r="AY27" s="675"/>
      <c r="AZ27" s="675"/>
      <c r="BA27" s="675"/>
      <c r="BB27" s="675"/>
      <c r="BC27" s="675"/>
      <c r="BD27" s="675"/>
      <c r="BE27" s="675"/>
      <c r="BF27" s="676"/>
      <c r="BG27" s="677">
        <v>2362217</v>
      </c>
      <c r="BH27" s="678"/>
      <c r="BI27" s="678"/>
      <c r="BJ27" s="678"/>
      <c r="BK27" s="678"/>
      <c r="BL27" s="678"/>
      <c r="BM27" s="678"/>
      <c r="BN27" s="679"/>
      <c r="BO27" s="680">
        <v>100</v>
      </c>
      <c r="BP27" s="680"/>
      <c r="BQ27" s="680"/>
      <c r="BR27" s="680"/>
      <c r="BS27" s="686">
        <v>32593</v>
      </c>
      <c r="BT27" s="678"/>
      <c r="BU27" s="678"/>
      <c r="BV27" s="678"/>
      <c r="BW27" s="678"/>
      <c r="BX27" s="678"/>
      <c r="BY27" s="678"/>
      <c r="BZ27" s="678"/>
      <c r="CA27" s="678"/>
      <c r="CB27" s="687"/>
      <c r="CD27" s="692" t="s">
        <v>301</v>
      </c>
      <c r="CE27" s="693"/>
      <c r="CF27" s="693"/>
      <c r="CG27" s="693"/>
      <c r="CH27" s="693"/>
      <c r="CI27" s="693"/>
      <c r="CJ27" s="693"/>
      <c r="CK27" s="693"/>
      <c r="CL27" s="693"/>
      <c r="CM27" s="693"/>
      <c r="CN27" s="693"/>
      <c r="CO27" s="693"/>
      <c r="CP27" s="693"/>
      <c r="CQ27" s="694"/>
      <c r="CR27" s="677">
        <v>1025031</v>
      </c>
      <c r="CS27" s="701"/>
      <c r="CT27" s="701"/>
      <c r="CU27" s="701"/>
      <c r="CV27" s="701"/>
      <c r="CW27" s="701"/>
      <c r="CX27" s="701"/>
      <c r="CY27" s="702"/>
      <c r="CZ27" s="682">
        <v>12.9</v>
      </c>
      <c r="DA27" s="713"/>
      <c r="DB27" s="713"/>
      <c r="DC27" s="715"/>
      <c r="DD27" s="686">
        <v>293127</v>
      </c>
      <c r="DE27" s="701"/>
      <c r="DF27" s="701"/>
      <c r="DG27" s="701"/>
      <c r="DH27" s="701"/>
      <c r="DI27" s="701"/>
      <c r="DJ27" s="701"/>
      <c r="DK27" s="702"/>
      <c r="DL27" s="686">
        <v>293127</v>
      </c>
      <c r="DM27" s="701"/>
      <c r="DN27" s="701"/>
      <c r="DO27" s="701"/>
      <c r="DP27" s="701"/>
      <c r="DQ27" s="701"/>
      <c r="DR27" s="701"/>
      <c r="DS27" s="701"/>
      <c r="DT27" s="701"/>
      <c r="DU27" s="701"/>
      <c r="DV27" s="702"/>
      <c r="DW27" s="682">
        <v>7.3</v>
      </c>
      <c r="DX27" s="713"/>
      <c r="DY27" s="713"/>
      <c r="DZ27" s="713"/>
      <c r="EA27" s="713"/>
      <c r="EB27" s="713"/>
      <c r="EC27" s="714"/>
    </row>
    <row r="28" spans="2:133" ht="11.25" customHeight="1" x14ac:dyDescent="0.15">
      <c r="B28" s="719" t="s">
        <v>302</v>
      </c>
      <c r="C28" s="720"/>
      <c r="D28" s="720"/>
      <c r="E28" s="720"/>
      <c r="F28" s="720"/>
      <c r="G28" s="720"/>
      <c r="H28" s="720"/>
      <c r="I28" s="720"/>
      <c r="J28" s="720"/>
      <c r="K28" s="720"/>
      <c r="L28" s="720"/>
      <c r="M28" s="720"/>
      <c r="N28" s="720"/>
      <c r="O28" s="720"/>
      <c r="P28" s="720"/>
      <c r="Q28" s="721"/>
      <c r="R28" s="677" t="s">
        <v>129</v>
      </c>
      <c r="S28" s="678"/>
      <c r="T28" s="678"/>
      <c r="U28" s="678"/>
      <c r="V28" s="678"/>
      <c r="W28" s="678"/>
      <c r="X28" s="678"/>
      <c r="Y28" s="679"/>
      <c r="Z28" s="680" t="s">
        <v>129</v>
      </c>
      <c r="AA28" s="680"/>
      <c r="AB28" s="680"/>
      <c r="AC28" s="680"/>
      <c r="AD28" s="681" t="s">
        <v>274</v>
      </c>
      <c r="AE28" s="681"/>
      <c r="AF28" s="681"/>
      <c r="AG28" s="681"/>
      <c r="AH28" s="681"/>
      <c r="AI28" s="681"/>
      <c r="AJ28" s="681"/>
      <c r="AK28" s="681"/>
      <c r="AL28" s="682" t="s">
        <v>274</v>
      </c>
      <c r="AM28" s="683"/>
      <c r="AN28" s="683"/>
      <c r="AO28" s="684"/>
      <c r="AP28" s="722"/>
      <c r="AQ28" s="723"/>
      <c r="AR28" s="723"/>
      <c r="AS28" s="723"/>
      <c r="AT28" s="723"/>
      <c r="AU28" s="723"/>
      <c r="AV28" s="723"/>
      <c r="AW28" s="723"/>
      <c r="AX28" s="723"/>
      <c r="AY28" s="723"/>
      <c r="AZ28" s="723"/>
      <c r="BA28" s="723"/>
      <c r="BB28" s="723"/>
      <c r="BC28" s="723"/>
      <c r="BD28" s="723"/>
      <c r="BE28" s="723"/>
      <c r="BF28" s="724"/>
      <c r="BG28" s="677"/>
      <c r="BH28" s="678"/>
      <c r="BI28" s="678"/>
      <c r="BJ28" s="678"/>
      <c r="BK28" s="678"/>
      <c r="BL28" s="678"/>
      <c r="BM28" s="678"/>
      <c r="BN28" s="679"/>
      <c r="BO28" s="680"/>
      <c r="BP28" s="680"/>
      <c r="BQ28" s="680"/>
      <c r="BR28" s="680"/>
      <c r="BS28" s="681"/>
      <c r="BT28" s="681"/>
      <c r="BU28" s="681"/>
      <c r="BV28" s="681"/>
      <c r="BW28" s="681"/>
      <c r="BX28" s="681"/>
      <c r="BY28" s="681"/>
      <c r="BZ28" s="681"/>
      <c r="CA28" s="681"/>
      <c r="CB28" s="685"/>
      <c r="CD28" s="692" t="s">
        <v>303</v>
      </c>
      <c r="CE28" s="693"/>
      <c r="CF28" s="693"/>
      <c r="CG28" s="693"/>
      <c r="CH28" s="693"/>
      <c r="CI28" s="693"/>
      <c r="CJ28" s="693"/>
      <c r="CK28" s="693"/>
      <c r="CL28" s="693"/>
      <c r="CM28" s="693"/>
      <c r="CN28" s="693"/>
      <c r="CO28" s="693"/>
      <c r="CP28" s="693"/>
      <c r="CQ28" s="694"/>
      <c r="CR28" s="677">
        <v>553804</v>
      </c>
      <c r="CS28" s="678"/>
      <c r="CT28" s="678"/>
      <c r="CU28" s="678"/>
      <c r="CV28" s="678"/>
      <c r="CW28" s="678"/>
      <c r="CX28" s="678"/>
      <c r="CY28" s="679"/>
      <c r="CZ28" s="682">
        <v>7</v>
      </c>
      <c r="DA28" s="713"/>
      <c r="DB28" s="713"/>
      <c r="DC28" s="715"/>
      <c r="DD28" s="686">
        <v>548941</v>
      </c>
      <c r="DE28" s="678"/>
      <c r="DF28" s="678"/>
      <c r="DG28" s="678"/>
      <c r="DH28" s="678"/>
      <c r="DI28" s="678"/>
      <c r="DJ28" s="678"/>
      <c r="DK28" s="679"/>
      <c r="DL28" s="686">
        <v>548941</v>
      </c>
      <c r="DM28" s="678"/>
      <c r="DN28" s="678"/>
      <c r="DO28" s="678"/>
      <c r="DP28" s="678"/>
      <c r="DQ28" s="678"/>
      <c r="DR28" s="678"/>
      <c r="DS28" s="678"/>
      <c r="DT28" s="678"/>
      <c r="DU28" s="678"/>
      <c r="DV28" s="679"/>
      <c r="DW28" s="682">
        <v>13.6</v>
      </c>
      <c r="DX28" s="713"/>
      <c r="DY28" s="713"/>
      <c r="DZ28" s="713"/>
      <c r="EA28" s="713"/>
      <c r="EB28" s="713"/>
      <c r="EC28" s="714"/>
    </row>
    <row r="29" spans="2:133" ht="11.25" customHeight="1" x14ac:dyDescent="0.15">
      <c r="B29" s="674" t="s">
        <v>304</v>
      </c>
      <c r="C29" s="675"/>
      <c r="D29" s="675"/>
      <c r="E29" s="675"/>
      <c r="F29" s="675"/>
      <c r="G29" s="675"/>
      <c r="H29" s="675"/>
      <c r="I29" s="675"/>
      <c r="J29" s="675"/>
      <c r="K29" s="675"/>
      <c r="L29" s="675"/>
      <c r="M29" s="675"/>
      <c r="N29" s="675"/>
      <c r="O29" s="675"/>
      <c r="P29" s="675"/>
      <c r="Q29" s="676"/>
      <c r="R29" s="677">
        <v>407656</v>
      </c>
      <c r="S29" s="678"/>
      <c r="T29" s="678"/>
      <c r="U29" s="678"/>
      <c r="V29" s="678"/>
      <c r="W29" s="678"/>
      <c r="X29" s="678"/>
      <c r="Y29" s="679"/>
      <c r="Z29" s="680">
        <v>4.9000000000000004</v>
      </c>
      <c r="AA29" s="680"/>
      <c r="AB29" s="680"/>
      <c r="AC29" s="680"/>
      <c r="AD29" s="681" t="s">
        <v>129</v>
      </c>
      <c r="AE29" s="681"/>
      <c r="AF29" s="681"/>
      <c r="AG29" s="681"/>
      <c r="AH29" s="681"/>
      <c r="AI29" s="681"/>
      <c r="AJ29" s="681"/>
      <c r="AK29" s="681"/>
      <c r="AL29" s="682" t="s">
        <v>129</v>
      </c>
      <c r="AM29" s="683"/>
      <c r="AN29" s="683"/>
      <c r="AO29" s="684"/>
      <c r="AP29" s="656" t="s">
        <v>223</v>
      </c>
      <c r="AQ29" s="657"/>
      <c r="AR29" s="657"/>
      <c r="AS29" s="657"/>
      <c r="AT29" s="657"/>
      <c r="AU29" s="657"/>
      <c r="AV29" s="657"/>
      <c r="AW29" s="657"/>
      <c r="AX29" s="657"/>
      <c r="AY29" s="657"/>
      <c r="AZ29" s="657"/>
      <c r="BA29" s="657"/>
      <c r="BB29" s="657"/>
      <c r="BC29" s="657"/>
      <c r="BD29" s="657"/>
      <c r="BE29" s="657"/>
      <c r="BF29" s="658"/>
      <c r="BG29" s="656" t="s">
        <v>305</v>
      </c>
      <c r="BH29" s="717"/>
      <c r="BI29" s="717"/>
      <c r="BJ29" s="717"/>
      <c r="BK29" s="717"/>
      <c r="BL29" s="717"/>
      <c r="BM29" s="717"/>
      <c r="BN29" s="717"/>
      <c r="BO29" s="717"/>
      <c r="BP29" s="717"/>
      <c r="BQ29" s="718"/>
      <c r="BR29" s="656" t="s">
        <v>306</v>
      </c>
      <c r="BS29" s="717"/>
      <c r="BT29" s="717"/>
      <c r="BU29" s="717"/>
      <c r="BV29" s="717"/>
      <c r="BW29" s="717"/>
      <c r="BX29" s="717"/>
      <c r="BY29" s="717"/>
      <c r="BZ29" s="717"/>
      <c r="CA29" s="717"/>
      <c r="CB29" s="718"/>
      <c r="CD29" s="740" t="s">
        <v>307</v>
      </c>
      <c r="CE29" s="741"/>
      <c r="CF29" s="692" t="s">
        <v>70</v>
      </c>
      <c r="CG29" s="693"/>
      <c r="CH29" s="693"/>
      <c r="CI29" s="693"/>
      <c r="CJ29" s="693"/>
      <c r="CK29" s="693"/>
      <c r="CL29" s="693"/>
      <c r="CM29" s="693"/>
      <c r="CN29" s="693"/>
      <c r="CO29" s="693"/>
      <c r="CP29" s="693"/>
      <c r="CQ29" s="694"/>
      <c r="CR29" s="677">
        <v>553804</v>
      </c>
      <c r="CS29" s="701"/>
      <c r="CT29" s="701"/>
      <c r="CU29" s="701"/>
      <c r="CV29" s="701"/>
      <c r="CW29" s="701"/>
      <c r="CX29" s="701"/>
      <c r="CY29" s="702"/>
      <c r="CZ29" s="682">
        <v>7</v>
      </c>
      <c r="DA29" s="713"/>
      <c r="DB29" s="713"/>
      <c r="DC29" s="715"/>
      <c r="DD29" s="686">
        <v>548941</v>
      </c>
      <c r="DE29" s="701"/>
      <c r="DF29" s="701"/>
      <c r="DG29" s="701"/>
      <c r="DH29" s="701"/>
      <c r="DI29" s="701"/>
      <c r="DJ29" s="701"/>
      <c r="DK29" s="702"/>
      <c r="DL29" s="686">
        <v>548941</v>
      </c>
      <c r="DM29" s="701"/>
      <c r="DN29" s="701"/>
      <c r="DO29" s="701"/>
      <c r="DP29" s="701"/>
      <c r="DQ29" s="701"/>
      <c r="DR29" s="701"/>
      <c r="DS29" s="701"/>
      <c r="DT29" s="701"/>
      <c r="DU29" s="701"/>
      <c r="DV29" s="702"/>
      <c r="DW29" s="682">
        <v>13.6</v>
      </c>
      <c r="DX29" s="713"/>
      <c r="DY29" s="713"/>
      <c r="DZ29" s="713"/>
      <c r="EA29" s="713"/>
      <c r="EB29" s="713"/>
      <c r="EC29" s="714"/>
    </row>
    <row r="30" spans="2:133" ht="11.25" customHeight="1" x14ac:dyDescent="0.15">
      <c r="B30" s="674" t="s">
        <v>308</v>
      </c>
      <c r="C30" s="675"/>
      <c r="D30" s="675"/>
      <c r="E30" s="675"/>
      <c r="F30" s="675"/>
      <c r="G30" s="675"/>
      <c r="H30" s="675"/>
      <c r="I30" s="675"/>
      <c r="J30" s="675"/>
      <c r="K30" s="675"/>
      <c r="L30" s="675"/>
      <c r="M30" s="675"/>
      <c r="N30" s="675"/>
      <c r="O30" s="675"/>
      <c r="P30" s="675"/>
      <c r="Q30" s="676"/>
      <c r="R30" s="677">
        <v>147239</v>
      </c>
      <c r="S30" s="678"/>
      <c r="T30" s="678"/>
      <c r="U30" s="678"/>
      <c r="V30" s="678"/>
      <c r="W30" s="678"/>
      <c r="X30" s="678"/>
      <c r="Y30" s="679"/>
      <c r="Z30" s="680">
        <v>1.8</v>
      </c>
      <c r="AA30" s="680"/>
      <c r="AB30" s="680"/>
      <c r="AC30" s="680"/>
      <c r="AD30" s="681">
        <v>2075</v>
      </c>
      <c r="AE30" s="681"/>
      <c r="AF30" s="681"/>
      <c r="AG30" s="681"/>
      <c r="AH30" s="681"/>
      <c r="AI30" s="681"/>
      <c r="AJ30" s="681"/>
      <c r="AK30" s="681"/>
      <c r="AL30" s="682">
        <v>0.1</v>
      </c>
      <c r="AM30" s="683"/>
      <c r="AN30" s="683"/>
      <c r="AO30" s="684"/>
      <c r="AP30" s="725" t="s">
        <v>309</v>
      </c>
      <c r="AQ30" s="726"/>
      <c r="AR30" s="726"/>
      <c r="AS30" s="726"/>
      <c r="AT30" s="731" t="s">
        <v>310</v>
      </c>
      <c r="AU30" s="227"/>
      <c r="AV30" s="227"/>
      <c r="AW30" s="227"/>
      <c r="AX30" s="663" t="s">
        <v>188</v>
      </c>
      <c r="AY30" s="664"/>
      <c r="AZ30" s="664"/>
      <c r="BA30" s="664"/>
      <c r="BB30" s="664"/>
      <c r="BC30" s="664"/>
      <c r="BD30" s="664"/>
      <c r="BE30" s="664"/>
      <c r="BF30" s="665"/>
      <c r="BG30" s="737">
        <v>99.6</v>
      </c>
      <c r="BH30" s="738"/>
      <c r="BI30" s="738"/>
      <c r="BJ30" s="738"/>
      <c r="BK30" s="738"/>
      <c r="BL30" s="738"/>
      <c r="BM30" s="672">
        <v>98.6</v>
      </c>
      <c r="BN30" s="738"/>
      <c r="BO30" s="738"/>
      <c r="BP30" s="738"/>
      <c r="BQ30" s="739"/>
      <c r="BR30" s="737">
        <v>99.5</v>
      </c>
      <c r="BS30" s="738"/>
      <c r="BT30" s="738"/>
      <c r="BU30" s="738"/>
      <c r="BV30" s="738"/>
      <c r="BW30" s="738"/>
      <c r="BX30" s="672">
        <v>98.4</v>
      </c>
      <c r="BY30" s="738"/>
      <c r="BZ30" s="738"/>
      <c r="CA30" s="738"/>
      <c r="CB30" s="739"/>
      <c r="CD30" s="742"/>
      <c r="CE30" s="743"/>
      <c r="CF30" s="692" t="s">
        <v>311</v>
      </c>
      <c r="CG30" s="693"/>
      <c r="CH30" s="693"/>
      <c r="CI30" s="693"/>
      <c r="CJ30" s="693"/>
      <c r="CK30" s="693"/>
      <c r="CL30" s="693"/>
      <c r="CM30" s="693"/>
      <c r="CN30" s="693"/>
      <c r="CO30" s="693"/>
      <c r="CP30" s="693"/>
      <c r="CQ30" s="694"/>
      <c r="CR30" s="677">
        <v>505384</v>
      </c>
      <c r="CS30" s="678"/>
      <c r="CT30" s="678"/>
      <c r="CU30" s="678"/>
      <c r="CV30" s="678"/>
      <c r="CW30" s="678"/>
      <c r="CX30" s="678"/>
      <c r="CY30" s="679"/>
      <c r="CZ30" s="682">
        <v>6.3</v>
      </c>
      <c r="DA30" s="713"/>
      <c r="DB30" s="713"/>
      <c r="DC30" s="715"/>
      <c r="DD30" s="686">
        <v>500603</v>
      </c>
      <c r="DE30" s="678"/>
      <c r="DF30" s="678"/>
      <c r="DG30" s="678"/>
      <c r="DH30" s="678"/>
      <c r="DI30" s="678"/>
      <c r="DJ30" s="678"/>
      <c r="DK30" s="679"/>
      <c r="DL30" s="686">
        <v>500603</v>
      </c>
      <c r="DM30" s="678"/>
      <c r="DN30" s="678"/>
      <c r="DO30" s="678"/>
      <c r="DP30" s="678"/>
      <c r="DQ30" s="678"/>
      <c r="DR30" s="678"/>
      <c r="DS30" s="678"/>
      <c r="DT30" s="678"/>
      <c r="DU30" s="678"/>
      <c r="DV30" s="679"/>
      <c r="DW30" s="682">
        <v>12.4</v>
      </c>
      <c r="DX30" s="713"/>
      <c r="DY30" s="713"/>
      <c r="DZ30" s="713"/>
      <c r="EA30" s="713"/>
      <c r="EB30" s="713"/>
      <c r="EC30" s="714"/>
    </row>
    <row r="31" spans="2:133" ht="11.25" customHeight="1" x14ac:dyDescent="0.15">
      <c r="B31" s="674" t="s">
        <v>312</v>
      </c>
      <c r="C31" s="675"/>
      <c r="D31" s="675"/>
      <c r="E31" s="675"/>
      <c r="F31" s="675"/>
      <c r="G31" s="675"/>
      <c r="H31" s="675"/>
      <c r="I31" s="675"/>
      <c r="J31" s="675"/>
      <c r="K31" s="675"/>
      <c r="L31" s="675"/>
      <c r="M31" s="675"/>
      <c r="N31" s="675"/>
      <c r="O31" s="675"/>
      <c r="P31" s="675"/>
      <c r="Q31" s="676"/>
      <c r="R31" s="677">
        <v>1042461</v>
      </c>
      <c r="S31" s="678"/>
      <c r="T31" s="678"/>
      <c r="U31" s="678"/>
      <c r="V31" s="678"/>
      <c r="W31" s="678"/>
      <c r="X31" s="678"/>
      <c r="Y31" s="679"/>
      <c r="Z31" s="680">
        <v>12.5</v>
      </c>
      <c r="AA31" s="680"/>
      <c r="AB31" s="680"/>
      <c r="AC31" s="680"/>
      <c r="AD31" s="681" t="s">
        <v>129</v>
      </c>
      <c r="AE31" s="681"/>
      <c r="AF31" s="681"/>
      <c r="AG31" s="681"/>
      <c r="AH31" s="681"/>
      <c r="AI31" s="681"/>
      <c r="AJ31" s="681"/>
      <c r="AK31" s="681"/>
      <c r="AL31" s="682" t="s">
        <v>129</v>
      </c>
      <c r="AM31" s="683"/>
      <c r="AN31" s="683"/>
      <c r="AO31" s="684"/>
      <c r="AP31" s="727"/>
      <c r="AQ31" s="728"/>
      <c r="AR31" s="728"/>
      <c r="AS31" s="728"/>
      <c r="AT31" s="732"/>
      <c r="AU31" s="226" t="s">
        <v>313</v>
      </c>
      <c r="AV31" s="226"/>
      <c r="AW31" s="226"/>
      <c r="AX31" s="674" t="s">
        <v>314</v>
      </c>
      <c r="AY31" s="675"/>
      <c r="AZ31" s="675"/>
      <c r="BA31" s="675"/>
      <c r="BB31" s="675"/>
      <c r="BC31" s="675"/>
      <c r="BD31" s="675"/>
      <c r="BE31" s="675"/>
      <c r="BF31" s="676"/>
      <c r="BG31" s="734">
        <v>99.5</v>
      </c>
      <c r="BH31" s="701"/>
      <c r="BI31" s="701"/>
      <c r="BJ31" s="701"/>
      <c r="BK31" s="701"/>
      <c r="BL31" s="701"/>
      <c r="BM31" s="683">
        <v>98.3</v>
      </c>
      <c r="BN31" s="735"/>
      <c r="BO31" s="735"/>
      <c r="BP31" s="735"/>
      <c r="BQ31" s="736"/>
      <c r="BR31" s="734">
        <v>99.4</v>
      </c>
      <c r="BS31" s="701"/>
      <c r="BT31" s="701"/>
      <c r="BU31" s="701"/>
      <c r="BV31" s="701"/>
      <c r="BW31" s="701"/>
      <c r="BX31" s="683">
        <v>98.1</v>
      </c>
      <c r="BY31" s="735"/>
      <c r="BZ31" s="735"/>
      <c r="CA31" s="735"/>
      <c r="CB31" s="736"/>
      <c r="CD31" s="742"/>
      <c r="CE31" s="743"/>
      <c r="CF31" s="692" t="s">
        <v>315</v>
      </c>
      <c r="CG31" s="693"/>
      <c r="CH31" s="693"/>
      <c r="CI31" s="693"/>
      <c r="CJ31" s="693"/>
      <c r="CK31" s="693"/>
      <c r="CL31" s="693"/>
      <c r="CM31" s="693"/>
      <c r="CN31" s="693"/>
      <c r="CO31" s="693"/>
      <c r="CP31" s="693"/>
      <c r="CQ31" s="694"/>
      <c r="CR31" s="677">
        <v>48420</v>
      </c>
      <c r="CS31" s="701"/>
      <c r="CT31" s="701"/>
      <c r="CU31" s="701"/>
      <c r="CV31" s="701"/>
      <c r="CW31" s="701"/>
      <c r="CX31" s="701"/>
      <c r="CY31" s="702"/>
      <c r="CZ31" s="682">
        <v>0.6</v>
      </c>
      <c r="DA31" s="713"/>
      <c r="DB31" s="713"/>
      <c r="DC31" s="715"/>
      <c r="DD31" s="686">
        <v>48338</v>
      </c>
      <c r="DE31" s="701"/>
      <c r="DF31" s="701"/>
      <c r="DG31" s="701"/>
      <c r="DH31" s="701"/>
      <c r="DI31" s="701"/>
      <c r="DJ31" s="701"/>
      <c r="DK31" s="702"/>
      <c r="DL31" s="686">
        <v>48338</v>
      </c>
      <c r="DM31" s="701"/>
      <c r="DN31" s="701"/>
      <c r="DO31" s="701"/>
      <c r="DP31" s="701"/>
      <c r="DQ31" s="701"/>
      <c r="DR31" s="701"/>
      <c r="DS31" s="701"/>
      <c r="DT31" s="701"/>
      <c r="DU31" s="701"/>
      <c r="DV31" s="702"/>
      <c r="DW31" s="682">
        <v>1.2</v>
      </c>
      <c r="DX31" s="713"/>
      <c r="DY31" s="713"/>
      <c r="DZ31" s="713"/>
      <c r="EA31" s="713"/>
      <c r="EB31" s="713"/>
      <c r="EC31" s="714"/>
    </row>
    <row r="32" spans="2:133" ht="11.25" customHeight="1" x14ac:dyDescent="0.15">
      <c r="B32" s="674" t="s">
        <v>316</v>
      </c>
      <c r="C32" s="675"/>
      <c r="D32" s="675"/>
      <c r="E32" s="675"/>
      <c r="F32" s="675"/>
      <c r="G32" s="675"/>
      <c r="H32" s="675"/>
      <c r="I32" s="675"/>
      <c r="J32" s="675"/>
      <c r="K32" s="675"/>
      <c r="L32" s="675"/>
      <c r="M32" s="675"/>
      <c r="N32" s="675"/>
      <c r="O32" s="675"/>
      <c r="P32" s="675"/>
      <c r="Q32" s="676"/>
      <c r="R32" s="677">
        <v>748631</v>
      </c>
      <c r="S32" s="678"/>
      <c r="T32" s="678"/>
      <c r="U32" s="678"/>
      <c r="V32" s="678"/>
      <c r="W32" s="678"/>
      <c r="X32" s="678"/>
      <c r="Y32" s="679"/>
      <c r="Z32" s="680">
        <v>9</v>
      </c>
      <c r="AA32" s="680"/>
      <c r="AB32" s="680"/>
      <c r="AC32" s="680"/>
      <c r="AD32" s="681" t="s">
        <v>129</v>
      </c>
      <c r="AE32" s="681"/>
      <c r="AF32" s="681"/>
      <c r="AG32" s="681"/>
      <c r="AH32" s="681"/>
      <c r="AI32" s="681"/>
      <c r="AJ32" s="681"/>
      <c r="AK32" s="681"/>
      <c r="AL32" s="682" t="s">
        <v>129</v>
      </c>
      <c r="AM32" s="683"/>
      <c r="AN32" s="683"/>
      <c r="AO32" s="684"/>
      <c r="AP32" s="729"/>
      <c r="AQ32" s="730"/>
      <c r="AR32" s="730"/>
      <c r="AS32" s="730"/>
      <c r="AT32" s="733"/>
      <c r="AU32" s="228"/>
      <c r="AV32" s="228"/>
      <c r="AW32" s="228"/>
      <c r="AX32" s="722" t="s">
        <v>317</v>
      </c>
      <c r="AY32" s="723"/>
      <c r="AZ32" s="723"/>
      <c r="BA32" s="723"/>
      <c r="BB32" s="723"/>
      <c r="BC32" s="723"/>
      <c r="BD32" s="723"/>
      <c r="BE32" s="723"/>
      <c r="BF32" s="724"/>
      <c r="BG32" s="746">
        <v>99.6</v>
      </c>
      <c r="BH32" s="747"/>
      <c r="BI32" s="747"/>
      <c r="BJ32" s="747"/>
      <c r="BK32" s="747"/>
      <c r="BL32" s="747"/>
      <c r="BM32" s="748">
        <v>98.8</v>
      </c>
      <c r="BN32" s="747"/>
      <c r="BO32" s="747"/>
      <c r="BP32" s="747"/>
      <c r="BQ32" s="749"/>
      <c r="BR32" s="746">
        <v>99.6</v>
      </c>
      <c r="BS32" s="747"/>
      <c r="BT32" s="747"/>
      <c r="BU32" s="747"/>
      <c r="BV32" s="747"/>
      <c r="BW32" s="747"/>
      <c r="BX32" s="748">
        <v>98.6</v>
      </c>
      <c r="BY32" s="747"/>
      <c r="BZ32" s="747"/>
      <c r="CA32" s="747"/>
      <c r="CB32" s="749"/>
      <c r="CD32" s="744"/>
      <c r="CE32" s="745"/>
      <c r="CF32" s="692" t="s">
        <v>318</v>
      </c>
      <c r="CG32" s="693"/>
      <c r="CH32" s="693"/>
      <c r="CI32" s="693"/>
      <c r="CJ32" s="693"/>
      <c r="CK32" s="693"/>
      <c r="CL32" s="693"/>
      <c r="CM32" s="693"/>
      <c r="CN32" s="693"/>
      <c r="CO32" s="693"/>
      <c r="CP32" s="693"/>
      <c r="CQ32" s="694"/>
      <c r="CR32" s="677" t="s">
        <v>129</v>
      </c>
      <c r="CS32" s="678"/>
      <c r="CT32" s="678"/>
      <c r="CU32" s="678"/>
      <c r="CV32" s="678"/>
      <c r="CW32" s="678"/>
      <c r="CX32" s="678"/>
      <c r="CY32" s="679"/>
      <c r="CZ32" s="682" t="s">
        <v>129</v>
      </c>
      <c r="DA32" s="713"/>
      <c r="DB32" s="713"/>
      <c r="DC32" s="715"/>
      <c r="DD32" s="686" t="s">
        <v>129</v>
      </c>
      <c r="DE32" s="678"/>
      <c r="DF32" s="678"/>
      <c r="DG32" s="678"/>
      <c r="DH32" s="678"/>
      <c r="DI32" s="678"/>
      <c r="DJ32" s="678"/>
      <c r="DK32" s="679"/>
      <c r="DL32" s="686" t="s">
        <v>129</v>
      </c>
      <c r="DM32" s="678"/>
      <c r="DN32" s="678"/>
      <c r="DO32" s="678"/>
      <c r="DP32" s="678"/>
      <c r="DQ32" s="678"/>
      <c r="DR32" s="678"/>
      <c r="DS32" s="678"/>
      <c r="DT32" s="678"/>
      <c r="DU32" s="678"/>
      <c r="DV32" s="679"/>
      <c r="DW32" s="682" t="s">
        <v>129</v>
      </c>
      <c r="DX32" s="713"/>
      <c r="DY32" s="713"/>
      <c r="DZ32" s="713"/>
      <c r="EA32" s="713"/>
      <c r="EB32" s="713"/>
      <c r="EC32" s="714"/>
    </row>
    <row r="33" spans="2:133" ht="11.25" customHeight="1" x14ac:dyDescent="0.15">
      <c r="B33" s="674" t="s">
        <v>319</v>
      </c>
      <c r="C33" s="675"/>
      <c r="D33" s="675"/>
      <c r="E33" s="675"/>
      <c r="F33" s="675"/>
      <c r="G33" s="675"/>
      <c r="H33" s="675"/>
      <c r="I33" s="675"/>
      <c r="J33" s="675"/>
      <c r="K33" s="675"/>
      <c r="L33" s="675"/>
      <c r="M33" s="675"/>
      <c r="N33" s="675"/>
      <c r="O33" s="675"/>
      <c r="P33" s="675"/>
      <c r="Q33" s="676"/>
      <c r="R33" s="677">
        <v>163999</v>
      </c>
      <c r="S33" s="678"/>
      <c r="T33" s="678"/>
      <c r="U33" s="678"/>
      <c r="V33" s="678"/>
      <c r="W33" s="678"/>
      <c r="X33" s="678"/>
      <c r="Y33" s="679"/>
      <c r="Z33" s="680">
        <v>2</v>
      </c>
      <c r="AA33" s="680"/>
      <c r="AB33" s="680"/>
      <c r="AC33" s="680"/>
      <c r="AD33" s="681" t="s">
        <v>129</v>
      </c>
      <c r="AE33" s="681"/>
      <c r="AF33" s="681"/>
      <c r="AG33" s="681"/>
      <c r="AH33" s="681"/>
      <c r="AI33" s="681"/>
      <c r="AJ33" s="681"/>
      <c r="AK33" s="681"/>
      <c r="AL33" s="682" t="s">
        <v>129</v>
      </c>
      <c r="AM33" s="683"/>
      <c r="AN33" s="683"/>
      <c r="AO33" s="684"/>
      <c r="AP33" s="229"/>
      <c r="AQ33" s="230"/>
      <c r="AR33" s="226"/>
      <c r="AS33" s="227"/>
      <c r="AT33" s="227"/>
      <c r="AU33" s="227"/>
      <c r="AV33" s="227"/>
      <c r="AW33" s="227"/>
      <c r="AX33" s="227"/>
      <c r="AY33" s="227"/>
      <c r="AZ33" s="227"/>
      <c r="BA33" s="227"/>
      <c r="BB33" s="227"/>
      <c r="BC33" s="227"/>
      <c r="BD33" s="227"/>
      <c r="BE33" s="227"/>
      <c r="BF33" s="227"/>
      <c r="BG33" s="230"/>
      <c r="BH33" s="230"/>
      <c r="BI33" s="230"/>
      <c r="BJ33" s="230"/>
      <c r="BK33" s="230"/>
      <c r="BL33" s="230"/>
      <c r="BM33" s="230"/>
      <c r="BN33" s="230"/>
      <c r="BO33" s="230"/>
      <c r="BP33" s="230"/>
      <c r="BQ33" s="230"/>
      <c r="BR33" s="230"/>
      <c r="BS33" s="230"/>
      <c r="BT33" s="230"/>
      <c r="BU33" s="230"/>
      <c r="BV33" s="230"/>
      <c r="BW33" s="230"/>
      <c r="BX33" s="230"/>
      <c r="BY33" s="230"/>
      <c r="BZ33" s="230"/>
      <c r="CA33" s="230"/>
      <c r="CB33" s="230"/>
      <c r="CD33" s="692" t="s">
        <v>320</v>
      </c>
      <c r="CE33" s="693"/>
      <c r="CF33" s="693"/>
      <c r="CG33" s="693"/>
      <c r="CH33" s="693"/>
      <c r="CI33" s="693"/>
      <c r="CJ33" s="693"/>
      <c r="CK33" s="693"/>
      <c r="CL33" s="693"/>
      <c r="CM33" s="693"/>
      <c r="CN33" s="693"/>
      <c r="CO33" s="693"/>
      <c r="CP33" s="693"/>
      <c r="CQ33" s="694"/>
      <c r="CR33" s="677">
        <v>4144756</v>
      </c>
      <c r="CS33" s="701"/>
      <c r="CT33" s="701"/>
      <c r="CU33" s="701"/>
      <c r="CV33" s="701"/>
      <c r="CW33" s="701"/>
      <c r="CX33" s="701"/>
      <c r="CY33" s="702"/>
      <c r="CZ33" s="682">
        <v>52.1</v>
      </c>
      <c r="DA33" s="713"/>
      <c r="DB33" s="713"/>
      <c r="DC33" s="715"/>
      <c r="DD33" s="686">
        <v>2239745</v>
      </c>
      <c r="DE33" s="701"/>
      <c r="DF33" s="701"/>
      <c r="DG33" s="701"/>
      <c r="DH33" s="701"/>
      <c r="DI33" s="701"/>
      <c r="DJ33" s="701"/>
      <c r="DK33" s="702"/>
      <c r="DL33" s="686">
        <v>1941314</v>
      </c>
      <c r="DM33" s="701"/>
      <c r="DN33" s="701"/>
      <c r="DO33" s="701"/>
      <c r="DP33" s="701"/>
      <c r="DQ33" s="701"/>
      <c r="DR33" s="701"/>
      <c r="DS33" s="701"/>
      <c r="DT33" s="701"/>
      <c r="DU33" s="701"/>
      <c r="DV33" s="702"/>
      <c r="DW33" s="682">
        <v>48.1</v>
      </c>
      <c r="DX33" s="713"/>
      <c r="DY33" s="713"/>
      <c r="DZ33" s="713"/>
      <c r="EA33" s="713"/>
      <c r="EB33" s="713"/>
      <c r="EC33" s="714"/>
    </row>
    <row r="34" spans="2:133" ht="11.25" customHeight="1" x14ac:dyDescent="0.15">
      <c r="B34" s="674" t="s">
        <v>321</v>
      </c>
      <c r="C34" s="675"/>
      <c r="D34" s="675"/>
      <c r="E34" s="675"/>
      <c r="F34" s="675"/>
      <c r="G34" s="675"/>
      <c r="H34" s="675"/>
      <c r="I34" s="675"/>
      <c r="J34" s="675"/>
      <c r="K34" s="675"/>
      <c r="L34" s="675"/>
      <c r="M34" s="675"/>
      <c r="N34" s="675"/>
      <c r="O34" s="675"/>
      <c r="P34" s="675"/>
      <c r="Q34" s="676"/>
      <c r="R34" s="677">
        <v>224721</v>
      </c>
      <c r="S34" s="678"/>
      <c r="T34" s="678"/>
      <c r="U34" s="678"/>
      <c r="V34" s="678"/>
      <c r="W34" s="678"/>
      <c r="X34" s="678"/>
      <c r="Y34" s="679"/>
      <c r="Z34" s="680">
        <v>2.7</v>
      </c>
      <c r="AA34" s="680"/>
      <c r="AB34" s="680"/>
      <c r="AC34" s="680"/>
      <c r="AD34" s="681">
        <v>4640</v>
      </c>
      <c r="AE34" s="681"/>
      <c r="AF34" s="681"/>
      <c r="AG34" s="681"/>
      <c r="AH34" s="681"/>
      <c r="AI34" s="681"/>
      <c r="AJ34" s="681"/>
      <c r="AK34" s="681"/>
      <c r="AL34" s="682">
        <v>0.1</v>
      </c>
      <c r="AM34" s="683"/>
      <c r="AN34" s="683"/>
      <c r="AO34" s="684"/>
      <c r="AP34" s="231"/>
      <c r="AQ34" s="656" t="s">
        <v>322</v>
      </c>
      <c r="AR34" s="657"/>
      <c r="AS34" s="657"/>
      <c r="AT34" s="657"/>
      <c r="AU34" s="657"/>
      <c r="AV34" s="657"/>
      <c r="AW34" s="657"/>
      <c r="AX34" s="657"/>
      <c r="AY34" s="657"/>
      <c r="AZ34" s="657"/>
      <c r="BA34" s="657"/>
      <c r="BB34" s="657"/>
      <c r="BC34" s="657"/>
      <c r="BD34" s="657"/>
      <c r="BE34" s="657"/>
      <c r="BF34" s="658"/>
      <c r="BG34" s="656" t="s">
        <v>323</v>
      </c>
      <c r="BH34" s="657"/>
      <c r="BI34" s="657"/>
      <c r="BJ34" s="657"/>
      <c r="BK34" s="657"/>
      <c r="BL34" s="657"/>
      <c r="BM34" s="657"/>
      <c r="BN34" s="657"/>
      <c r="BO34" s="657"/>
      <c r="BP34" s="657"/>
      <c r="BQ34" s="657"/>
      <c r="BR34" s="657"/>
      <c r="BS34" s="657"/>
      <c r="BT34" s="657"/>
      <c r="BU34" s="657"/>
      <c r="BV34" s="657"/>
      <c r="BW34" s="657"/>
      <c r="BX34" s="657"/>
      <c r="BY34" s="657"/>
      <c r="BZ34" s="657"/>
      <c r="CA34" s="657"/>
      <c r="CB34" s="658"/>
      <c r="CD34" s="692" t="s">
        <v>324</v>
      </c>
      <c r="CE34" s="693"/>
      <c r="CF34" s="693"/>
      <c r="CG34" s="693"/>
      <c r="CH34" s="693"/>
      <c r="CI34" s="693"/>
      <c r="CJ34" s="693"/>
      <c r="CK34" s="693"/>
      <c r="CL34" s="693"/>
      <c r="CM34" s="693"/>
      <c r="CN34" s="693"/>
      <c r="CO34" s="693"/>
      <c r="CP34" s="693"/>
      <c r="CQ34" s="694"/>
      <c r="CR34" s="677">
        <v>1616812</v>
      </c>
      <c r="CS34" s="678"/>
      <c r="CT34" s="678"/>
      <c r="CU34" s="678"/>
      <c r="CV34" s="678"/>
      <c r="CW34" s="678"/>
      <c r="CX34" s="678"/>
      <c r="CY34" s="679"/>
      <c r="CZ34" s="682">
        <v>20.3</v>
      </c>
      <c r="DA34" s="713"/>
      <c r="DB34" s="713"/>
      <c r="DC34" s="715"/>
      <c r="DD34" s="686">
        <v>758441</v>
      </c>
      <c r="DE34" s="678"/>
      <c r="DF34" s="678"/>
      <c r="DG34" s="678"/>
      <c r="DH34" s="678"/>
      <c r="DI34" s="678"/>
      <c r="DJ34" s="678"/>
      <c r="DK34" s="679"/>
      <c r="DL34" s="686">
        <v>680076</v>
      </c>
      <c r="DM34" s="678"/>
      <c r="DN34" s="678"/>
      <c r="DO34" s="678"/>
      <c r="DP34" s="678"/>
      <c r="DQ34" s="678"/>
      <c r="DR34" s="678"/>
      <c r="DS34" s="678"/>
      <c r="DT34" s="678"/>
      <c r="DU34" s="678"/>
      <c r="DV34" s="679"/>
      <c r="DW34" s="682">
        <v>16.899999999999999</v>
      </c>
      <c r="DX34" s="713"/>
      <c r="DY34" s="713"/>
      <c r="DZ34" s="713"/>
      <c r="EA34" s="713"/>
      <c r="EB34" s="713"/>
      <c r="EC34" s="714"/>
    </row>
    <row r="35" spans="2:133" ht="11.25" customHeight="1" x14ac:dyDescent="0.15">
      <c r="B35" s="674" t="s">
        <v>325</v>
      </c>
      <c r="C35" s="675"/>
      <c r="D35" s="675"/>
      <c r="E35" s="675"/>
      <c r="F35" s="675"/>
      <c r="G35" s="675"/>
      <c r="H35" s="675"/>
      <c r="I35" s="675"/>
      <c r="J35" s="675"/>
      <c r="K35" s="675"/>
      <c r="L35" s="675"/>
      <c r="M35" s="675"/>
      <c r="N35" s="675"/>
      <c r="O35" s="675"/>
      <c r="P35" s="675"/>
      <c r="Q35" s="676"/>
      <c r="R35" s="677">
        <v>421540</v>
      </c>
      <c r="S35" s="678"/>
      <c r="T35" s="678"/>
      <c r="U35" s="678"/>
      <c r="V35" s="678"/>
      <c r="W35" s="678"/>
      <c r="X35" s="678"/>
      <c r="Y35" s="679"/>
      <c r="Z35" s="680">
        <v>5.0999999999999996</v>
      </c>
      <c r="AA35" s="680"/>
      <c r="AB35" s="680"/>
      <c r="AC35" s="680"/>
      <c r="AD35" s="681" t="s">
        <v>129</v>
      </c>
      <c r="AE35" s="681"/>
      <c r="AF35" s="681"/>
      <c r="AG35" s="681"/>
      <c r="AH35" s="681"/>
      <c r="AI35" s="681"/>
      <c r="AJ35" s="681"/>
      <c r="AK35" s="681"/>
      <c r="AL35" s="682" t="s">
        <v>129</v>
      </c>
      <c r="AM35" s="683"/>
      <c r="AN35" s="683"/>
      <c r="AO35" s="684"/>
      <c r="AP35" s="231"/>
      <c r="AQ35" s="750" t="s">
        <v>326</v>
      </c>
      <c r="AR35" s="751"/>
      <c r="AS35" s="751"/>
      <c r="AT35" s="751"/>
      <c r="AU35" s="751"/>
      <c r="AV35" s="751"/>
      <c r="AW35" s="751"/>
      <c r="AX35" s="751"/>
      <c r="AY35" s="752"/>
      <c r="AZ35" s="666">
        <v>791909</v>
      </c>
      <c r="BA35" s="667"/>
      <c r="BB35" s="667"/>
      <c r="BC35" s="667"/>
      <c r="BD35" s="667"/>
      <c r="BE35" s="667"/>
      <c r="BF35" s="753"/>
      <c r="BG35" s="688" t="s">
        <v>327</v>
      </c>
      <c r="BH35" s="689"/>
      <c r="BI35" s="689"/>
      <c r="BJ35" s="689"/>
      <c r="BK35" s="689"/>
      <c r="BL35" s="689"/>
      <c r="BM35" s="689"/>
      <c r="BN35" s="689"/>
      <c r="BO35" s="689"/>
      <c r="BP35" s="689"/>
      <c r="BQ35" s="689"/>
      <c r="BR35" s="689"/>
      <c r="BS35" s="689"/>
      <c r="BT35" s="689"/>
      <c r="BU35" s="690"/>
      <c r="BV35" s="666">
        <v>75031</v>
      </c>
      <c r="BW35" s="667"/>
      <c r="BX35" s="667"/>
      <c r="BY35" s="667"/>
      <c r="BZ35" s="667"/>
      <c r="CA35" s="667"/>
      <c r="CB35" s="753"/>
      <c r="CD35" s="692" t="s">
        <v>328</v>
      </c>
      <c r="CE35" s="693"/>
      <c r="CF35" s="693"/>
      <c r="CG35" s="693"/>
      <c r="CH35" s="693"/>
      <c r="CI35" s="693"/>
      <c r="CJ35" s="693"/>
      <c r="CK35" s="693"/>
      <c r="CL35" s="693"/>
      <c r="CM35" s="693"/>
      <c r="CN35" s="693"/>
      <c r="CO35" s="693"/>
      <c r="CP35" s="693"/>
      <c r="CQ35" s="694"/>
      <c r="CR35" s="677">
        <v>88128</v>
      </c>
      <c r="CS35" s="701"/>
      <c r="CT35" s="701"/>
      <c r="CU35" s="701"/>
      <c r="CV35" s="701"/>
      <c r="CW35" s="701"/>
      <c r="CX35" s="701"/>
      <c r="CY35" s="702"/>
      <c r="CZ35" s="682">
        <v>1.1000000000000001</v>
      </c>
      <c r="DA35" s="713"/>
      <c r="DB35" s="713"/>
      <c r="DC35" s="715"/>
      <c r="DD35" s="686">
        <v>79344</v>
      </c>
      <c r="DE35" s="701"/>
      <c r="DF35" s="701"/>
      <c r="DG35" s="701"/>
      <c r="DH35" s="701"/>
      <c r="DI35" s="701"/>
      <c r="DJ35" s="701"/>
      <c r="DK35" s="702"/>
      <c r="DL35" s="686">
        <v>79344</v>
      </c>
      <c r="DM35" s="701"/>
      <c r="DN35" s="701"/>
      <c r="DO35" s="701"/>
      <c r="DP35" s="701"/>
      <c r="DQ35" s="701"/>
      <c r="DR35" s="701"/>
      <c r="DS35" s="701"/>
      <c r="DT35" s="701"/>
      <c r="DU35" s="701"/>
      <c r="DV35" s="702"/>
      <c r="DW35" s="682">
        <v>2</v>
      </c>
      <c r="DX35" s="713"/>
      <c r="DY35" s="713"/>
      <c r="DZ35" s="713"/>
      <c r="EA35" s="713"/>
      <c r="EB35" s="713"/>
      <c r="EC35" s="714"/>
    </row>
    <row r="36" spans="2:133" ht="11.25" customHeight="1" x14ac:dyDescent="0.15">
      <c r="B36" s="674" t="s">
        <v>329</v>
      </c>
      <c r="C36" s="675"/>
      <c r="D36" s="675"/>
      <c r="E36" s="675"/>
      <c r="F36" s="675"/>
      <c r="G36" s="675"/>
      <c r="H36" s="675"/>
      <c r="I36" s="675"/>
      <c r="J36" s="675"/>
      <c r="K36" s="675"/>
      <c r="L36" s="675"/>
      <c r="M36" s="675"/>
      <c r="N36" s="675"/>
      <c r="O36" s="675"/>
      <c r="P36" s="675"/>
      <c r="Q36" s="676"/>
      <c r="R36" s="677" t="s">
        <v>129</v>
      </c>
      <c r="S36" s="678"/>
      <c r="T36" s="678"/>
      <c r="U36" s="678"/>
      <c r="V36" s="678"/>
      <c r="W36" s="678"/>
      <c r="X36" s="678"/>
      <c r="Y36" s="679"/>
      <c r="Z36" s="680" t="s">
        <v>129</v>
      </c>
      <c r="AA36" s="680"/>
      <c r="AB36" s="680"/>
      <c r="AC36" s="680"/>
      <c r="AD36" s="681" t="s">
        <v>129</v>
      </c>
      <c r="AE36" s="681"/>
      <c r="AF36" s="681"/>
      <c r="AG36" s="681"/>
      <c r="AH36" s="681"/>
      <c r="AI36" s="681"/>
      <c r="AJ36" s="681"/>
      <c r="AK36" s="681"/>
      <c r="AL36" s="682" t="s">
        <v>129</v>
      </c>
      <c r="AM36" s="683"/>
      <c r="AN36" s="683"/>
      <c r="AO36" s="684"/>
      <c r="AQ36" s="754" t="s">
        <v>330</v>
      </c>
      <c r="AR36" s="755"/>
      <c r="AS36" s="755"/>
      <c r="AT36" s="755"/>
      <c r="AU36" s="755"/>
      <c r="AV36" s="755"/>
      <c r="AW36" s="755"/>
      <c r="AX36" s="755"/>
      <c r="AY36" s="756"/>
      <c r="AZ36" s="677">
        <v>144957</v>
      </c>
      <c r="BA36" s="678"/>
      <c r="BB36" s="678"/>
      <c r="BC36" s="678"/>
      <c r="BD36" s="701"/>
      <c r="BE36" s="701"/>
      <c r="BF36" s="736"/>
      <c r="BG36" s="692" t="s">
        <v>331</v>
      </c>
      <c r="BH36" s="693"/>
      <c r="BI36" s="693"/>
      <c r="BJ36" s="693"/>
      <c r="BK36" s="693"/>
      <c r="BL36" s="693"/>
      <c r="BM36" s="693"/>
      <c r="BN36" s="693"/>
      <c r="BO36" s="693"/>
      <c r="BP36" s="693"/>
      <c r="BQ36" s="693"/>
      <c r="BR36" s="693"/>
      <c r="BS36" s="693"/>
      <c r="BT36" s="693"/>
      <c r="BU36" s="694"/>
      <c r="BV36" s="677">
        <v>67810</v>
      </c>
      <c r="BW36" s="678"/>
      <c r="BX36" s="678"/>
      <c r="BY36" s="678"/>
      <c r="BZ36" s="678"/>
      <c r="CA36" s="678"/>
      <c r="CB36" s="687"/>
      <c r="CD36" s="692" t="s">
        <v>332</v>
      </c>
      <c r="CE36" s="693"/>
      <c r="CF36" s="693"/>
      <c r="CG36" s="693"/>
      <c r="CH36" s="693"/>
      <c r="CI36" s="693"/>
      <c r="CJ36" s="693"/>
      <c r="CK36" s="693"/>
      <c r="CL36" s="693"/>
      <c r="CM36" s="693"/>
      <c r="CN36" s="693"/>
      <c r="CO36" s="693"/>
      <c r="CP36" s="693"/>
      <c r="CQ36" s="694"/>
      <c r="CR36" s="677">
        <v>902657</v>
      </c>
      <c r="CS36" s="678"/>
      <c r="CT36" s="678"/>
      <c r="CU36" s="678"/>
      <c r="CV36" s="678"/>
      <c r="CW36" s="678"/>
      <c r="CX36" s="678"/>
      <c r="CY36" s="679"/>
      <c r="CZ36" s="682">
        <v>11.3</v>
      </c>
      <c r="DA36" s="713"/>
      <c r="DB36" s="713"/>
      <c r="DC36" s="715"/>
      <c r="DD36" s="686">
        <v>863592</v>
      </c>
      <c r="DE36" s="678"/>
      <c r="DF36" s="678"/>
      <c r="DG36" s="678"/>
      <c r="DH36" s="678"/>
      <c r="DI36" s="678"/>
      <c r="DJ36" s="678"/>
      <c r="DK36" s="679"/>
      <c r="DL36" s="686">
        <v>770455</v>
      </c>
      <c r="DM36" s="678"/>
      <c r="DN36" s="678"/>
      <c r="DO36" s="678"/>
      <c r="DP36" s="678"/>
      <c r="DQ36" s="678"/>
      <c r="DR36" s="678"/>
      <c r="DS36" s="678"/>
      <c r="DT36" s="678"/>
      <c r="DU36" s="678"/>
      <c r="DV36" s="679"/>
      <c r="DW36" s="682">
        <v>19.100000000000001</v>
      </c>
      <c r="DX36" s="713"/>
      <c r="DY36" s="713"/>
      <c r="DZ36" s="713"/>
      <c r="EA36" s="713"/>
      <c r="EB36" s="713"/>
      <c r="EC36" s="714"/>
    </row>
    <row r="37" spans="2:133" ht="11.25" customHeight="1" x14ac:dyDescent="0.15">
      <c r="B37" s="674" t="s">
        <v>333</v>
      </c>
      <c r="C37" s="675"/>
      <c r="D37" s="675"/>
      <c r="E37" s="675"/>
      <c r="F37" s="675"/>
      <c r="G37" s="675"/>
      <c r="H37" s="675"/>
      <c r="I37" s="675"/>
      <c r="J37" s="675"/>
      <c r="K37" s="675"/>
      <c r="L37" s="675"/>
      <c r="M37" s="675"/>
      <c r="N37" s="675"/>
      <c r="O37" s="675"/>
      <c r="P37" s="675"/>
      <c r="Q37" s="676"/>
      <c r="R37" s="677">
        <v>283740</v>
      </c>
      <c r="S37" s="678"/>
      <c r="T37" s="678"/>
      <c r="U37" s="678"/>
      <c r="V37" s="678"/>
      <c r="W37" s="678"/>
      <c r="X37" s="678"/>
      <c r="Y37" s="679"/>
      <c r="Z37" s="680">
        <v>3.4</v>
      </c>
      <c r="AA37" s="680"/>
      <c r="AB37" s="680"/>
      <c r="AC37" s="680"/>
      <c r="AD37" s="681" t="s">
        <v>129</v>
      </c>
      <c r="AE37" s="681"/>
      <c r="AF37" s="681"/>
      <c r="AG37" s="681"/>
      <c r="AH37" s="681"/>
      <c r="AI37" s="681"/>
      <c r="AJ37" s="681"/>
      <c r="AK37" s="681"/>
      <c r="AL37" s="682" t="s">
        <v>129</v>
      </c>
      <c r="AM37" s="683"/>
      <c r="AN37" s="683"/>
      <c r="AO37" s="684"/>
      <c r="AQ37" s="754" t="s">
        <v>334</v>
      </c>
      <c r="AR37" s="755"/>
      <c r="AS37" s="755"/>
      <c r="AT37" s="755"/>
      <c r="AU37" s="755"/>
      <c r="AV37" s="755"/>
      <c r="AW37" s="755"/>
      <c r="AX37" s="755"/>
      <c r="AY37" s="756"/>
      <c r="AZ37" s="677">
        <v>1728</v>
      </c>
      <c r="BA37" s="678"/>
      <c r="BB37" s="678"/>
      <c r="BC37" s="678"/>
      <c r="BD37" s="701"/>
      <c r="BE37" s="701"/>
      <c r="BF37" s="736"/>
      <c r="BG37" s="692" t="s">
        <v>335</v>
      </c>
      <c r="BH37" s="693"/>
      <c r="BI37" s="693"/>
      <c r="BJ37" s="693"/>
      <c r="BK37" s="693"/>
      <c r="BL37" s="693"/>
      <c r="BM37" s="693"/>
      <c r="BN37" s="693"/>
      <c r="BO37" s="693"/>
      <c r="BP37" s="693"/>
      <c r="BQ37" s="693"/>
      <c r="BR37" s="693"/>
      <c r="BS37" s="693"/>
      <c r="BT37" s="693"/>
      <c r="BU37" s="694"/>
      <c r="BV37" s="677">
        <v>2127</v>
      </c>
      <c r="BW37" s="678"/>
      <c r="BX37" s="678"/>
      <c r="BY37" s="678"/>
      <c r="BZ37" s="678"/>
      <c r="CA37" s="678"/>
      <c r="CB37" s="687"/>
      <c r="CD37" s="692" t="s">
        <v>336</v>
      </c>
      <c r="CE37" s="693"/>
      <c r="CF37" s="693"/>
      <c r="CG37" s="693"/>
      <c r="CH37" s="693"/>
      <c r="CI37" s="693"/>
      <c r="CJ37" s="693"/>
      <c r="CK37" s="693"/>
      <c r="CL37" s="693"/>
      <c r="CM37" s="693"/>
      <c r="CN37" s="693"/>
      <c r="CO37" s="693"/>
      <c r="CP37" s="693"/>
      <c r="CQ37" s="694"/>
      <c r="CR37" s="677">
        <v>509632</v>
      </c>
      <c r="CS37" s="701"/>
      <c r="CT37" s="701"/>
      <c r="CU37" s="701"/>
      <c r="CV37" s="701"/>
      <c r="CW37" s="701"/>
      <c r="CX37" s="701"/>
      <c r="CY37" s="702"/>
      <c r="CZ37" s="682">
        <v>6.4</v>
      </c>
      <c r="DA37" s="713"/>
      <c r="DB37" s="713"/>
      <c r="DC37" s="715"/>
      <c r="DD37" s="686">
        <v>509632</v>
      </c>
      <c r="DE37" s="701"/>
      <c r="DF37" s="701"/>
      <c r="DG37" s="701"/>
      <c r="DH37" s="701"/>
      <c r="DI37" s="701"/>
      <c r="DJ37" s="701"/>
      <c r="DK37" s="702"/>
      <c r="DL37" s="686">
        <v>495207</v>
      </c>
      <c r="DM37" s="701"/>
      <c r="DN37" s="701"/>
      <c r="DO37" s="701"/>
      <c r="DP37" s="701"/>
      <c r="DQ37" s="701"/>
      <c r="DR37" s="701"/>
      <c r="DS37" s="701"/>
      <c r="DT37" s="701"/>
      <c r="DU37" s="701"/>
      <c r="DV37" s="702"/>
      <c r="DW37" s="682">
        <v>12.3</v>
      </c>
      <c r="DX37" s="713"/>
      <c r="DY37" s="713"/>
      <c r="DZ37" s="713"/>
      <c r="EA37" s="713"/>
      <c r="EB37" s="713"/>
      <c r="EC37" s="714"/>
    </row>
    <row r="38" spans="2:133" ht="11.25" customHeight="1" x14ac:dyDescent="0.15">
      <c r="B38" s="722" t="s">
        <v>337</v>
      </c>
      <c r="C38" s="723"/>
      <c r="D38" s="723"/>
      <c r="E38" s="723"/>
      <c r="F38" s="723"/>
      <c r="G38" s="723"/>
      <c r="H38" s="723"/>
      <c r="I38" s="723"/>
      <c r="J38" s="723"/>
      <c r="K38" s="723"/>
      <c r="L38" s="723"/>
      <c r="M38" s="723"/>
      <c r="N38" s="723"/>
      <c r="O38" s="723"/>
      <c r="P38" s="723"/>
      <c r="Q38" s="724"/>
      <c r="R38" s="757">
        <v>8340255</v>
      </c>
      <c r="S38" s="758"/>
      <c r="T38" s="758"/>
      <c r="U38" s="758"/>
      <c r="V38" s="758"/>
      <c r="W38" s="758"/>
      <c r="X38" s="758"/>
      <c r="Y38" s="759"/>
      <c r="Z38" s="760">
        <v>100</v>
      </c>
      <c r="AA38" s="760"/>
      <c r="AB38" s="760"/>
      <c r="AC38" s="760"/>
      <c r="AD38" s="761">
        <v>3751033</v>
      </c>
      <c r="AE38" s="761"/>
      <c r="AF38" s="761"/>
      <c r="AG38" s="761"/>
      <c r="AH38" s="761"/>
      <c r="AI38" s="761"/>
      <c r="AJ38" s="761"/>
      <c r="AK38" s="761"/>
      <c r="AL38" s="762">
        <v>100</v>
      </c>
      <c r="AM38" s="748"/>
      <c r="AN38" s="748"/>
      <c r="AO38" s="763"/>
      <c r="AQ38" s="754" t="s">
        <v>338</v>
      </c>
      <c r="AR38" s="755"/>
      <c r="AS38" s="755"/>
      <c r="AT38" s="755"/>
      <c r="AU38" s="755"/>
      <c r="AV38" s="755"/>
      <c r="AW38" s="755"/>
      <c r="AX38" s="755"/>
      <c r="AY38" s="756"/>
      <c r="AZ38" s="677" t="s">
        <v>129</v>
      </c>
      <c r="BA38" s="678"/>
      <c r="BB38" s="678"/>
      <c r="BC38" s="678"/>
      <c r="BD38" s="701"/>
      <c r="BE38" s="701"/>
      <c r="BF38" s="736"/>
      <c r="BG38" s="692" t="s">
        <v>339</v>
      </c>
      <c r="BH38" s="693"/>
      <c r="BI38" s="693"/>
      <c r="BJ38" s="693"/>
      <c r="BK38" s="693"/>
      <c r="BL38" s="693"/>
      <c r="BM38" s="693"/>
      <c r="BN38" s="693"/>
      <c r="BO38" s="693"/>
      <c r="BP38" s="693"/>
      <c r="BQ38" s="693"/>
      <c r="BR38" s="693"/>
      <c r="BS38" s="693"/>
      <c r="BT38" s="693"/>
      <c r="BU38" s="694"/>
      <c r="BV38" s="677">
        <v>3540</v>
      </c>
      <c r="BW38" s="678"/>
      <c r="BX38" s="678"/>
      <c r="BY38" s="678"/>
      <c r="BZ38" s="678"/>
      <c r="CA38" s="678"/>
      <c r="CB38" s="687"/>
      <c r="CD38" s="692" t="s">
        <v>340</v>
      </c>
      <c r="CE38" s="693"/>
      <c r="CF38" s="693"/>
      <c r="CG38" s="693"/>
      <c r="CH38" s="693"/>
      <c r="CI38" s="693"/>
      <c r="CJ38" s="693"/>
      <c r="CK38" s="693"/>
      <c r="CL38" s="693"/>
      <c r="CM38" s="693"/>
      <c r="CN38" s="693"/>
      <c r="CO38" s="693"/>
      <c r="CP38" s="693"/>
      <c r="CQ38" s="694"/>
      <c r="CR38" s="677">
        <v>645224</v>
      </c>
      <c r="CS38" s="678"/>
      <c r="CT38" s="678"/>
      <c r="CU38" s="678"/>
      <c r="CV38" s="678"/>
      <c r="CW38" s="678"/>
      <c r="CX38" s="678"/>
      <c r="CY38" s="679"/>
      <c r="CZ38" s="682">
        <v>8.1</v>
      </c>
      <c r="DA38" s="713"/>
      <c r="DB38" s="713"/>
      <c r="DC38" s="715"/>
      <c r="DD38" s="686">
        <v>468068</v>
      </c>
      <c r="DE38" s="678"/>
      <c r="DF38" s="678"/>
      <c r="DG38" s="678"/>
      <c r="DH38" s="678"/>
      <c r="DI38" s="678"/>
      <c r="DJ38" s="678"/>
      <c r="DK38" s="679"/>
      <c r="DL38" s="686">
        <v>411439</v>
      </c>
      <c r="DM38" s="678"/>
      <c r="DN38" s="678"/>
      <c r="DO38" s="678"/>
      <c r="DP38" s="678"/>
      <c r="DQ38" s="678"/>
      <c r="DR38" s="678"/>
      <c r="DS38" s="678"/>
      <c r="DT38" s="678"/>
      <c r="DU38" s="678"/>
      <c r="DV38" s="679"/>
      <c r="DW38" s="682">
        <v>10.199999999999999</v>
      </c>
      <c r="DX38" s="713"/>
      <c r="DY38" s="713"/>
      <c r="DZ38" s="713"/>
      <c r="EA38" s="713"/>
      <c r="EB38" s="713"/>
      <c r="EC38" s="714"/>
    </row>
    <row r="39" spans="2:133" ht="11.25" customHeight="1" x14ac:dyDescent="0.15">
      <c r="AQ39" s="754" t="s">
        <v>341</v>
      </c>
      <c r="AR39" s="755"/>
      <c r="AS39" s="755"/>
      <c r="AT39" s="755"/>
      <c r="AU39" s="755"/>
      <c r="AV39" s="755"/>
      <c r="AW39" s="755"/>
      <c r="AX39" s="755"/>
      <c r="AY39" s="756"/>
      <c r="AZ39" s="677" t="s">
        <v>129</v>
      </c>
      <c r="BA39" s="678"/>
      <c r="BB39" s="678"/>
      <c r="BC39" s="678"/>
      <c r="BD39" s="701"/>
      <c r="BE39" s="701"/>
      <c r="BF39" s="736"/>
      <c r="BG39" s="768" t="s">
        <v>342</v>
      </c>
      <c r="BH39" s="769"/>
      <c r="BI39" s="769"/>
      <c r="BJ39" s="769"/>
      <c r="BK39" s="769"/>
      <c r="BL39" s="232"/>
      <c r="BM39" s="693" t="s">
        <v>343</v>
      </c>
      <c r="BN39" s="693"/>
      <c r="BO39" s="693"/>
      <c r="BP39" s="693"/>
      <c r="BQ39" s="693"/>
      <c r="BR39" s="693"/>
      <c r="BS39" s="693"/>
      <c r="BT39" s="693"/>
      <c r="BU39" s="694"/>
      <c r="BV39" s="677">
        <v>108</v>
      </c>
      <c r="BW39" s="678"/>
      <c r="BX39" s="678"/>
      <c r="BY39" s="678"/>
      <c r="BZ39" s="678"/>
      <c r="CA39" s="678"/>
      <c r="CB39" s="687"/>
      <c r="CD39" s="692" t="s">
        <v>344</v>
      </c>
      <c r="CE39" s="693"/>
      <c r="CF39" s="693"/>
      <c r="CG39" s="693"/>
      <c r="CH39" s="693"/>
      <c r="CI39" s="693"/>
      <c r="CJ39" s="693"/>
      <c r="CK39" s="693"/>
      <c r="CL39" s="693"/>
      <c r="CM39" s="693"/>
      <c r="CN39" s="693"/>
      <c r="CO39" s="693"/>
      <c r="CP39" s="693"/>
      <c r="CQ39" s="694"/>
      <c r="CR39" s="677">
        <v>863771</v>
      </c>
      <c r="CS39" s="701"/>
      <c r="CT39" s="701"/>
      <c r="CU39" s="701"/>
      <c r="CV39" s="701"/>
      <c r="CW39" s="701"/>
      <c r="CX39" s="701"/>
      <c r="CY39" s="702"/>
      <c r="CZ39" s="682">
        <v>10.9</v>
      </c>
      <c r="DA39" s="713"/>
      <c r="DB39" s="713"/>
      <c r="DC39" s="715"/>
      <c r="DD39" s="686">
        <v>70300</v>
      </c>
      <c r="DE39" s="701"/>
      <c r="DF39" s="701"/>
      <c r="DG39" s="701"/>
      <c r="DH39" s="701"/>
      <c r="DI39" s="701"/>
      <c r="DJ39" s="701"/>
      <c r="DK39" s="702"/>
      <c r="DL39" s="686" t="s">
        <v>129</v>
      </c>
      <c r="DM39" s="701"/>
      <c r="DN39" s="701"/>
      <c r="DO39" s="701"/>
      <c r="DP39" s="701"/>
      <c r="DQ39" s="701"/>
      <c r="DR39" s="701"/>
      <c r="DS39" s="701"/>
      <c r="DT39" s="701"/>
      <c r="DU39" s="701"/>
      <c r="DV39" s="702"/>
      <c r="DW39" s="682" t="s">
        <v>274</v>
      </c>
      <c r="DX39" s="713"/>
      <c r="DY39" s="713"/>
      <c r="DZ39" s="713"/>
      <c r="EA39" s="713"/>
      <c r="EB39" s="713"/>
      <c r="EC39" s="714"/>
    </row>
    <row r="40" spans="2:133" ht="11.25" customHeight="1" x14ac:dyDescent="0.15">
      <c r="AQ40" s="754" t="s">
        <v>345</v>
      </c>
      <c r="AR40" s="755"/>
      <c r="AS40" s="755"/>
      <c r="AT40" s="755"/>
      <c r="AU40" s="755"/>
      <c r="AV40" s="755"/>
      <c r="AW40" s="755"/>
      <c r="AX40" s="755"/>
      <c r="AY40" s="756"/>
      <c r="AZ40" s="677">
        <v>128426</v>
      </c>
      <c r="BA40" s="678"/>
      <c r="BB40" s="678"/>
      <c r="BC40" s="678"/>
      <c r="BD40" s="701"/>
      <c r="BE40" s="701"/>
      <c r="BF40" s="736"/>
      <c r="BG40" s="768"/>
      <c r="BH40" s="769"/>
      <c r="BI40" s="769"/>
      <c r="BJ40" s="769"/>
      <c r="BK40" s="769"/>
      <c r="BL40" s="232"/>
      <c r="BM40" s="693" t="s">
        <v>346</v>
      </c>
      <c r="BN40" s="693"/>
      <c r="BO40" s="693"/>
      <c r="BP40" s="693"/>
      <c r="BQ40" s="693"/>
      <c r="BR40" s="693"/>
      <c r="BS40" s="693"/>
      <c r="BT40" s="693"/>
      <c r="BU40" s="694"/>
      <c r="BV40" s="677" t="s">
        <v>274</v>
      </c>
      <c r="BW40" s="678"/>
      <c r="BX40" s="678"/>
      <c r="BY40" s="678"/>
      <c r="BZ40" s="678"/>
      <c r="CA40" s="678"/>
      <c r="CB40" s="687"/>
      <c r="CD40" s="692" t="s">
        <v>347</v>
      </c>
      <c r="CE40" s="693"/>
      <c r="CF40" s="693"/>
      <c r="CG40" s="693"/>
      <c r="CH40" s="693"/>
      <c r="CI40" s="693"/>
      <c r="CJ40" s="693"/>
      <c r="CK40" s="693"/>
      <c r="CL40" s="693"/>
      <c r="CM40" s="693"/>
      <c r="CN40" s="693"/>
      <c r="CO40" s="693"/>
      <c r="CP40" s="693"/>
      <c r="CQ40" s="694"/>
      <c r="CR40" s="677">
        <v>28164</v>
      </c>
      <c r="CS40" s="678"/>
      <c r="CT40" s="678"/>
      <c r="CU40" s="678"/>
      <c r="CV40" s="678"/>
      <c r="CW40" s="678"/>
      <c r="CX40" s="678"/>
      <c r="CY40" s="679"/>
      <c r="CZ40" s="682">
        <v>0.4</v>
      </c>
      <c r="DA40" s="713"/>
      <c r="DB40" s="713"/>
      <c r="DC40" s="715"/>
      <c r="DD40" s="686" t="s">
        <v>129</v>
      </c>
      <c r="DE40" s="678"/>
      <c r="DF40" s="678"/>
      <c r="DG40" s="678"/>
      <c r="DH40" s="678"/>
      <c r="DI40" s="678"/>
      <c r="DJ40" s="678"/>
      <c r="DK40" s="679"/>
      <c r="DL40" s="686" t="s">
        <v>129</v>
      </c>
      <c r="DM40" s="678"/>
      <c r="DN40" s="678"/>
      <c r="DO40" s="678"/>
      <c r="DP40" s="678"/>
      <c r="DQ40" s="678"/>
      <c r="DR40" s="678"/>
      <c r="DS40" s="678"/>
      <c r="DT40" s="678"/>
      <c r="DU40" s="678"/>
      <c r="DV40" s="679"/>
      <c r="DW40" s="682" t="s">
        <v>129</v>
      </c>
      <c r="DX40" s="713"/>
      <c r="DY40" s="713"/>
      <c r="DZ40" s="713"/>
      <c r="EA40" s="713"/>
      <c r="EB40" s="713"/>
      <c r="EC40" s="714"/>
    </row>
    <row r="41" spans="2:133" ht="11.25" customHeight="1" x14ac:dyDescent="0.15">
      <c r="AQ41" s="764" t="s">
        <v>348</v>
      </c>
      <c r="AR41" s="765"/>
      <c r="AS41" s="765"/>
      <c r="AT41" s="765"/>
      <c r="AU41" s="765"/>
      <c r="AV41" s="765"/>
      <c r="AW41" s="765"/>
      <c r="AX41" s="765"/>
      <c r="AY41" s="766"/>
      <c r="AZ41" s="757">
        <v>516798</v>
      </c>
      <c r="BA41" s="758"/>
      <c r="BB41" s="758"/>
      <c r="BC41" s="758"/>
      <c r="BD41" s="747"/>
      <c r="BE41" s="747"/>
      <c r="BF41" s="749"/>
      <c r="BG41" s="770"/>
      <c r="BH41" s="771"/>
      <c r="BI41" s="771"/>
      <c r="BJ41" s="771"/>
      <c r="BK41" s="771"/>
      <c r="BL41" s="233"/>
      <c r="BM41" s="704" t="s">
        <v>349</v>
      </c>
      <c r="BN41" s="704"/>
      <c r="BO41" s="704"/>
      <c r="BP41" s="704"/>
      <c r="BQ41" s="704"/>
      <c r="BR41" s="704"/>
      <c r="BS41" s="704"/>
      <c r="BT41" s="704"/>
      <c r="BU41" s="705"/>
      <c r="BV41" s="757">
        <v>391</v>
      </c>
      <c r="BW41" s="758"/>
      <c r="BX41" s="758"/>
      <c r="BY41" s="758"/>
      <c r="BZ41" s="758"/>
      <c r="CA41" s="758"/>
      <c r="CB41" s="767"/>
      <c r="CD41" s="692" t="s">
        <v>350</v>
      </c>
      <c r="CE41" s="693"/>
      <c r="CF41" s="693"/>
      <c r="CG41" s="693"/>
      <c r="CH41" s="693"/>
      <c r="CI41" s="693"/>
      <c r="CJ41" s="693"/>
      <c r="CK41" s="693"/>
      <c r="CL41" s="693"/>
      <c r="CM41" s="693"/>
      <c r="CN41" s="693"/>
      <c r="CO41" s="693"/>
      <c r="CP41" s="693"/>
      <c r="CQ41" s="694"/>
      <c r="CR41" s="677" t="s">
        <v>129</v>
      </c>
      <c r="CS41" s="701"/>
      <c r="CT41" s="701"/>
      <c r="CU41" s="701"/>
      <c r="CV41" s="701"/>
      <c r="CW41" s="701"/>
      <c r="CX41" s="701"/>
      <c r="CY41" s="702"/>
      <c r="CZ41" s="682" t="s">
        <v>274</v>
      </c>
      <c r="DA41" s="713"/>
      <c r="DB41" s="713"/>
      <c r="DC41" s="715"/>
      <c r="DD41" s="686" t="s">
        <v>129</v>
      </c>
      <c r="DE41" s="701"/>
      <c r="DF41" s="701"/>
      <c r="DG41" s="701"/>
      <c r="DH41" s="701"/>
      <c r="DI41" s="701"/>
      <c r="DJ41" s="701"/>
      <c r="DK41" s="702"/>
      <c r="DL41" s="772"/>
      <c r="DM41" s="773"/>
      <c r="DN41" s="773"/>
      <c r="DO41" s="773"/>
      <c r="DP41" s="773"/>
      <c r="DQ41" s="773"/>
      <c r="DR41" s="773"/>
      <c r="DS41" s="773"/>
      <c r="DT41" s="773"/>
      <c r="DU41" s="773"/>
      <c r="DV41" s="774"/>
      <c r="DW41" s="775"/>
      <c r="DX41" s="776"/>
      <c r="DY41" s="776"/>
      <c r="DZ41" s="776"/>
      <c r="EA41" s="776"/>
      <c r="EB41" s="776"/>
      <c r="EC41" s="777"/>
    </row>
    <row r="42" spans="2:133" ht="11.25" customHeight="1" x14ac:dyDescent="0.15">
      <c r="B42" s="226" t="s">
        <v>351</v>
      </c>
      <c r="C42" s="226"/>
      <c r="D42" s="226"/>
      <c r="E42" s="226"/>
      <c r="F42" s="226"/>
      <c r="G42" s="226"/>
      <c r="H42" s="226"/>
      <c r="I42" s="226"/>
      <c r="J42" s="226"/>
      <c r="K42" s="226"/>
      <c r="L42" s="226"/>
      <c r="M42" s="226"/>
      <c r="N42" s="226"/>
      <c r="O42" s="226"/>
      <c r="P42" s="226"/>
      <c r="Q42" s="226"/>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BV42" s="235"/>
      <c r="BW42" s="235"/>
      <c r="BX42" s="235"/>
      <c r="BY42" s="235"/>
      <c r="BZ42" s="235"/>
      <c r="CA42" s="235"/>
      <c r="CB42" s="235"/>
      <c r="CD42" s="674" t="s">
        <v>352</v>
      </c>
      <c r="CE42" s="675"/>
      <c r="CF42" s="675"/>
      <c r="CG42" s="675"/>
      <c r="CH42" s="675"/>
      <c r="CI42" s="675"/>
      <c r="CJ42" s="675"/>
      <c r="CK42" s="675"/>
      <c r="CL42" s="675"/>
      <c r="CM42" s="675"/>
      <c r="CN42" s="675"/>
      <c r="CO42" s="675"/>
      <c r="CP42" s="675"/>
      <c r="CQ42" s="676"/>
      <c r="CR42" s="677">
        <v>996014</v>
      </c>
      <c r="CS42" s="678"/>
      <c r="CT42" s="678"/>
      <c r="CU42" s="678"/>
      <c r="CV42" s="678"/>
      <c r="CW42" s="678"/>
      <c r="CX42" s="678"/>
      <c r="CY42" s="679"/>
      <c r="CZ42" s="682">
        <v>12.5</v>
      </c>
      <c r="DA42" s="683"/>
      <c r="DB42" s="683"/>
      <c r="DC42" s="778"/>
      <c r="DD42" s="686">
        <v>159690</v>
      </c>
      <c r="DE42" s="678"/>
      <c r="DF42" s="678"/>
      <c r="DG42" s="678"/>
      <c r="DH42" s="678"/>
      <c r="DI42" s="678"/>
      <c r="DJ42" s="678"/>
      <c r="DK42" s="679"/>
      <c r="DL42" s="772"/>
      <c r="DM42" s="773"/>
      <c r="DN42" s="773"/>
      <c r="DO42" s="773"/>
      <c r="DP42" s="773"/>
      <c r="DQ42" s="773"/>
      <c r="DR42" s="773"/>
      <c r="DS42" s="773"/>
      <c r="DT42" s="773"/>
      <c r="DU42" s="773"/>
      <c r="DV42" s="774"/>
      <c r="DW42" s="775"/>
      <c r="DX42" s="776"/>
      <c r="DY42" s="776"/>
      <c r="DZ42" s="776"/>
      <c r="EA42" s="776"/>
      <c r="EB42" s="776"/>
      <c r="EC42" s="777"/>
    </row>
    <row r="43" spans="2:133" ht="11.25" customHeight="1" x14ac:dyDescent="0.15">
      <c r="B43" s="236" t="s">
        <v>353</v>
      </c>
      <c r="C43" s="226"/>
      <c r="D43" s="226"/>
      <c r="E43" s="226"/>
      <c r="F43" s="226"/>
      <c r="G43" s="226"/>
      <c r="H43" s="226"/>
      <c r="I43" s="226"/>
      <c r="J43" s="226"/>
      <c r="K43" s="226"/>
      <c r="L43" s="226"/>
      <c r="M43" s="226"/>
      <c r="N43" s="226"/>
      <c r="O43" s="226"/>
      <c r="P43" s="226"/>
      <c r="Q43" s="226"/>
      <c r="R43" s="234"/>
      <c r="S43" s="234"/>
      <c r="T43" s="234"/>
      <c r="U43" s="234"/>
      <c r="V43" s="234"/>
      <c r="W43" s="234"/>
      <c r="X43" s="234"/>
      <c r="Y43" s="234"/>
      <c r="Z43" s="234"/>
      <c r="AA43" s="234"/>
      <c r="AB43" s="234"/>
      <c r="AC43" s="234"/>
      <c r="AD43" s="234"/>
      <c r="AE43" s="234"/>
      <c r="AF43" s="234"/>
      <c r="AG43" s="234"/>
      <c r="AH43" s="234"/>
      <c r="AI43" s="234"/>
      <c r="AJ43" s="234"/>
      <c r="AK43" s="234"/>
      <c r="AL43" s="234"/>
      <c r="AM43" s="234"/>
      <c r="AN43" s="234"/>
      <c r="AO43" s="234"/>
      <c r="CD43" s="674" t="s">
        <v>354</v>
      </c>
      <c r="CE43" s="675"/>
      <c r="CF43" s="675"/>
      <c r="CG43" s="675"/>
      <c r="CH43" s="675"/>
      <c r="CI43" s="675"/>
      <c r="CJ43" s="675"/>
      <c r="CK43" s="675"/>
      <c r="CL43" s="675"/>
      <c r="CM43" s="675"/>
      <c r="CN43" s="675"/>
      <c r="CO43" s="675"/>
      <c r="CP43" s="675"/>
      <c r="CQ43" s="676"/>
      <c r="CR43" s="677">
        <v>25259</v>
      </c>
      <c r="CS43" s="701"/>
      <c r="CT43" s="701"/>
      <c r="CU43" s="701"/>
      <c r="CV43" s="701"/>
      <c r="CW43" s="701"/>
      <c r="CX43" s="701"/>
      <c r="CY43" s="702"/>
      <c r="CZ43" s="682">
        <v>0.3</v>
      </c>
      <c r="DA43" s="713"/>
      <c r="DB43" s="713"/>
      <c r="DC43" s="715"/>
      <c r="DD43" s="686">
        <v>25259</v>
      </c>
      <c r="DE43" s="701"/>
      <c r="DF43" s="701"/>
      <c r="DG43" s="701"/>
      <c r="DH43" s="701"/>
      <c r="DI43" s="701"/>
      <c r="DJ43" s="701"/>
      <c r="DK43" s="702"/>
      <c r="DL43" s="772"/>
      <c r="DM43" s="773"/>
      <c r="DN43" s="773"/>
      <c r="DO43" s="773"/>
      <c r="DP43" s="773"/>
      <c r="DQ43" s="773"/>
      <c r="DR43" s="773"/>
      <c r="DS43" s="773"/>
      <c r="DT43" s="773"/>
      <c r="DU43" s="773"/>
      <c r="DV43" s="774"/>
      <c r="DW43" s="775"/>
      <c r="DX43" s="776"/>
      <c r="DY43" s="776"/>
      <c r="DZ43" s="776"/>
      <c r="EA43" s="776"/>
      <c r="EB43" s="776"/>
      <c r="EC43" s="777"/>
    </row>
    <row r="44" spans="2:133" ht="11.25" customHeight="1" x14ac:dyDescent="0.15">
      <c r="B44" s="237" t="s">
        <v>355</v>
      </c>
      <c r="CD44" s="789" t="s">
        <v>307</v>
      </c>
      <c r="CE44" s="790"/>
      <c r="CF44" s="674" t="s">
        <v>356</v>
      </c>
      <c r="CG44" s="675"/>
      <c r="CH44" s="675"/>
      <c r="CI44" s="675"/>
      <c r="CJ44" s="675"/>
      <c r="CK44" s="675"/>
      <c r="CL44" s="675"/>
      <c r="CM44" s="675"/>
      <c r="CN44" s="675"/>
      <c r="CO44" s="675"/>
      <c r="CP44" s="675"/>
      <c r="CQ44" s="676"/>
      <c r="CR44" s="677">
        <v>766416</v>
      </c>
      <c r="CS44" s="678"/>
      <c r="CT44" s="678"/>
      <c r="CU44" s="678"/>
      <c r="CV44" s="678"/>
      <c r="CW44" s="678"/>
      <c r="CX44" s="678"/>
      <c r="CY44" s="679"/>
      <c r="CZ44" s="682">
        <v>9.6</v>
      </c>
      <c r="DA44" s="683"/>
      <c r="DB44" s="683"/>
      <c r="DC44" s="778"/>
      <c r="DD44" s="686">
        <v>96239</v>
      </c>
      <c r="DE44" s="678"/>
      <c r="DF44" s="678"/>
      <c r="DG44" s="678"/>
      <c r="DH44" s="678"/>
      <c r="DI44" s="678"/>
      <c r="DJ44" s="678"/>
      <c r="DK44" s="679"/>
      <c r="DL44" s="772"/>
      <c r="DM44" s="773"/>
      <c r="DN44" s="773"/>
      <c r="DO44" s="773"/>
      <c r="DP44" s="773"/>
      <c r="DQ44" s="773"/>
      <c r="DR44" s="773"/>
      <c r="DS44" s="773"/>
      <c r="DT44" s="773"/>
      <c r="DU44" s="773"/>
      <c r="DV44" s="774"/>
      <c r="DW44" s="775"/>
      <c r="DX44" s="776"/>
      <c r="DY44" s="776"/>
      <c r="DZ44" s="776"/>
      <c r="EA44" s="776"/>
      <c r="EB44" s="776"/>
      <c r="EC44" s="777"/>
    </row>
    <row r="45" spans="2:133" ht="11.25" customHeight="1" x14ac:dyDescent="0.15">
      <c r="CD45" s="791"/>
      <c r="CE45" s="792"/>
      <c r="CF45" s="674" t="s">
        <v>357</v>
      </c>
      <c r="CG45" s="675"/>
      <c r="CH45" s="675"/>
      <c r="CI45" s="675"/>
      <c r="CJ45" s="675"/>
      <c r="CK45" s="675"/>
      <c r="CL45" s="675"/>
      <c r="CM45" s="675"/>
      <c r="CN45" s="675"/>
      <c r="CO45" s="675"/>
      <c r="CP45" s="675"/>
      <c r="CQ45" s="676"/>
      <c r="CR45" s="677">
        <v>457119</v>
      </c>
      <c r="CS45" s="701"/>
      <c r="CT45" s="701"/>
      <c r="CU45" s="701"/>
      <c r="CV45" s="701"/>
      <c r="CW45" s="701"/>
      <c r="CX45" s="701"/>
      <c r="CY45" s="702"/>
      <c r="CZ45" s="682">
        <v>5.7</v>
      </c>
      <c r="DA45" s="713"/>
      <c r="DB45" s="713"/>
      <c r="DC45" s="715"/>
      <c r="DD45" s="686">
        <v>20738</v>
      </c>
      <c r="DE45" s="701"/>
      <c r="DF45" s="701"/>
      <c r="DG45" s="701"/>
      <c r="DH45" s="701"/>
      <c r="DI45" s="701"/>
      <c r="DJ45" s="701"/>
      <c r="DK45" s="702"/>
      <c r="DL45" s="772"/>
      <c r="DM45" s="773"/>
      <c r="DN45" s="773"/>
      <c r="DO45" s="773"/>
      <c r="DP45" s="773"/>
      <c r="DQ45" s="773"/>
      <c r="DR45" s="773"/>
      <c r="DS45" s="773"/>
      <c r="DT45" s="773"/>
      <c r="DU45" s="773"/>
      <c r="DV45" s="774"/>
      <c r="DW45" s="775"/>
      <c r="DX45" s="776"/>
      <c r="DY45" s="776"/>
      <c r="DZ45" s="776"/>
      <c r="EA45" s="776"/>
      <c r="EB45" s="776"/>
      <c r="EC45" s="777"/>
    </row>
    <row r="46" spans="2:133" ht="11.25" customHeight="1" x14ac:dyDescent="0.15">
      <c r="CD46" s="791"/>
      <c r="CE46" s="792"/>
      <c r="CF46" s="674" t="s">
        <v>358</v>
      </c>
      <c r="CG46" s="675"/>
      <c r="CH46" s="675"/>
      <c r="CI46" s="675"/>
      <c r="CJ46" s="675"/>
      <c r="CK46" s="675"/>
      <c r="CL46" s="675"/>
      <c r="CM46" s="675"/>
      <c r="CN46" s="675"/>
      <c r="CO46" s="675"/>
      <c r="CP46" s="675"/>
      <c r="CQ46" s="676"/>
      <c r="CR46" s="677">
        <v>309297</v>
      </c>
      <c r="CS46" s="678"/>
      <c r="CT46" s="678"/>
      <c r="CU46" s="678"/>
      <c r="CV46" s="678"/>
      <c r="CW46" s="678"/>
      <c r="CX46" s="678"/>
      <c r="CY46" s="679"/>
      <c r="CZ46" s="682">
        <v>3.9</v>
      </c>
      <c r="DA46" s="683"/>
      <c r="DB46" s="683"/>
      <c r="DC46" s="778"/>
      <c r="DD46" s="686">
        <v>75501</v>
      </c>
      <c r="DE46" s="678"/>
      <c r="DF46" s="678"/>
      <c r="DG46" s="678"/>
      <c r="DH46" s="678"/>
      <c r="DI46" s="678"/>
      <c r="DJ46" s="678"/>
      <c r="DK46" s="679"/>
      <c r="DL46" s="772"/>
      <c r="DM46" s="773"/>
      <c r="DN46" s="773"/>
      <c r="DO46" s="773"/>
      <c r="DP46" s="773"/>
      <c r="DQ46" s="773"/>
      <c r="DR46" s="773"/>
      <c r="DS46" s="773"/>
      <c r="DT46" s="773"/>
      <c r="DU46" s="773"/>
      <c r="DV46" s="774"/>
      <c r="DW46" s="775"/>
      <c r="DX46" s="776"/>
      <c r="DY46" s="776"/>
      <c r="DZ46" s="776"/>
      <c r="EA46" s="776"/>
      <c r="EB46" s="776"/>
      <c r="EC46" s="777"/>
    </row>
    <row r="47" spans="2:133" ht="11.25" customHeight="1" x14ac:dyDescent="0.15">
      <c r="CD47" s="791"/>
      <c r="CE47" s="792"/>
      <c r="CF47" s="674" t="s">
        <v>359</v>
      </c>
      <c r="CG47" s="675"/>
      <c r="CH47" s="675"/>
      <c r="CI47" s="675"/>
      <c r="CJ47" s="675"/>
      <c r="CK47" s="675"/>
      <c r="CL47" s="675"/>
      <c r="CM47" s="675"/>
      <c r="CN47" s="675"/>
      <c r="CO47" s="675"/>
      <c r="CP47" s="675"/>
      <c r="CQ47" s="676"/>
      <c r="CR47" s="677">
        <v>229598</v>
      </c>
      <c r="CS47" s="701"/>
      <c r="CT47" s="701"/>
      <c r="CU47" s="701"/>
      <c r="CV47" s="701"/>
      <c r="CW47" s="701"/>
      <c r="CX47" s="701"/>
      <c r="CY47" s="702"/>
      <c r="CZ47" s="682">
        <v>2.9</v>
      </c>
      <c r="DA47" s="713"/>
      <c r="DB47" s="713"/>
      <c r="DC47" s="715"/>
      <c r="DD47" s="686">
        <v>63451</v>
      </c>
      <c r="DE47" s="701"/>
      <c r="DF47" s="701"/>
      <c r="DG47" s="701"/>
      <c r="DH47" s="701"/>
      <c r="DI47" s="701"/>
      <c r="DJ47" s="701"/>
      <c r="DK47" s="702"/>
      <c r="DL47" s="772"/>
      <c r="DM47" s="773"/>
      <c r="DN47" s="773"/>
      <c r="DO47" s="773"/>
      <c r="DP47" s="773"/>
      <c r="DQ47" s="773"/>
      <c r="DR47" s="773"/>
      <c r="DS47" s="773"/>
      <c r="DT47" s="773"/>
      <c r="DU47" s="773"/>
      <c r="DV47" s="774"/>
      <c r="DW47" s="775"/>
      <c r="DX47" s="776"/>
      <c r="DY47" s="776"/>
      <c r="DZ47" s="776"/>
      <c r="EA47" s="776"/>
      <c r="EB47" s="776"/>
      <c r="EC47" s="777"/>
    </row>
    <row r="48" spans="2:133" x14ac:dyDescent="0.15">
      <c r="CD48" s="793"/>
      <c r="CE48" s="794"/>
      <c r="CF48" s="674" t="s">
        <v>360</v>
      </c>
      <c r="CG48" s="675"/>
      <c r="CH48" s="675"/>
      <c r="CI48" s="675"/>
      <c r="CJ48" s="675"/>
      <c r="CK48" s="675"/>
      <c r="CL48" s="675"/>
      <c r="CM48" s="675"/>
      <c r="CN48" s="675"/>
      <c r="CO48" s="675"/>
      <c r="CP48" s="675"/>
      <c r="CQ48" s="676"/>
      <c r="CR48" s="677" t="s">
        <v>175</v>
      </c>
      <c r="CS48" s="678"/>
      <c r="CT48" s="678"/>
      <c r="CU48" s="678"/>
      <c r="CV48" s="678"/>
      <c r="CW48" s="678"/>
      <c r="CX48" s="678"/>
      <c r="CY48" s="679"/>
      <c r="CZ48" s="682" t="s">
        <v>129</v>
      </c>
      <c r="DA48" s="683"/>
      <c r="DB48" s="683"/>
      <c r="DC48" s="778"/>
      <c r="DD48" s="686" t="s">
        <v>175</v>
      </c>
      <c r="DE48" s="678"/>
      <c r="DF48" s="678"/>
      <c r="DG48" s="678"/>
      <c r="DH48" s="678"/>
      <c r="DI48" s="678"/>
      <c r="DJ48" s="678"/>
      <c r="DK48" s="679"/>
      <c r="DL48" s="772"/>
      <c r="DM48" s="773"/>
      <c r="DN48" s="773"/>
      <c r="DO48" s="773"/>
      <c r="DP48" s="773"/>
      <c r="DQ48" s="773"/>
      <c r="DR48" s="773"/>
      <c r="DS48" s="773"/>
      <c r="DT48" s="773"/>
      <c r="DU48" s="773"/>
      <c r="DV48" s="774"/>
      <c r="DW48" s="775"/>
      <c r="DX48" s="776"/>
      <c r="DY48" s="776"/>
      <c r="DZ48" s="776"/>
      <c r="EA48" s="776"/>
      <c r="EB48" s="776"/>
      <c r="EC48" s="777"/>
    </row>
    <row r="49" spans="82:133" ht="11.25" customHeight="1" x14ac:dyDescent="0.15">
      <c r="CD49" s="722" t="s">
        <v>361</v>
      </c>
      <c r="CE49" s="723"/>
      <c r="CF49" s="723"/>
      <c r="CG49" s="723"/>
      <c r="CH49" s="723"/>
      <c r="CI49" s="723"/>
      <c r="CJ49" s="723"/>
      <c r="CK49" s="723"/>
      <c r="CL49" s="723"/>
      <c r="CM49" s="723"/>
      <c r="CN49" s="723"/>
      <c r="CO49" s="723"/>
      <c r="CP49" s="723"/>
      <c r="CQ49" s="724"/>
      <c r="CR49" s="757">
        <v>7959945</v>
      </c>
      <c r="CS49" s="747"/>
      <c r="CT49" s="747"/>
      <c r="CU49" s="747"/>
      <c r="CV49" s="747"/>
      <c r="CW49" s="747"/>
      <c r="CX49" s="747"/>
      <c r="CY49" s="779"/>
      <c r="CZ49" s="762">
        <v>100</v>
      </c>
      <c r="DA49" s="780"/>
      <c r="DB49" s="780"/>
      <c r="DC49" s="781"/>
      <c r="DD49" s="782">
        <v>4372232</v>
      </c>
      <c r="DE49" s="747"/>
      <c r="DF49" s="747"/>
      <c r="DG49" s="747"/>
      <c r="DH49" s="747"/>
      <c r="DI49" s="747"/>
      <c r="DJ49" s="747"/>
      <c r="DK49" s="779"/>
      <c r="DL49" s="783"/>
      <c r="DM49" s="784"/>
      <c r="DN49" s="784"/>
      <c r="DO49" s="784"/>
      <c r="DP49" s="784"/>
      <c r="DQ49" s="784"/>
      <c r="DR49" s="784"/>
      <c r="DS49" s="784"/>
      <c r="DT49" s="784"/>
      <c r="DU49" s="784"/>
      <c r="DV49" s="785"/>
      <c r="DW49" s="786"/>
      <c r="DX49" s="787"/>
      <c r="DY49" s="787"/>
      <c r="DZ49" s="787"/>
      <c r="EA49" s="787"/>
      <c r="EB49" s="787"/>
      <c r="EC49" s="788"/>
    </row>
    <row r="50" spans="82:133" hidden="1" x14ac:dyDescent="0.15"/>
    <row r="51" spans="82:133" hidden="1" x14ac:dyDescent="0.15"/>
    <row r="52" spans="82:133" hidden="1" x14ac:dyDescent="0.15"/>
    <row r="53" spans="82:133" hidden="1" x14ac:dyDescent="0.15"/>
  </sheetData>
  <sheetProtection algorithmName="SHA-512" hashValue="x6HvGcEGS4AIjRpoqh9pt1Tr9Rqyw2rGDrqcuAISoA6c84MHb5efomZ1E1UHjJglu7vS0L8awbz2CoOg1jOjBg==" saltValue="m98TR/nbdEpe3kWVE2HSs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election activeCell="AK20" sqref="AK20:AO20"/>
    </sheetView>
  </sheetViews>
  <sheetFormatPr defaultColWidth="0" defaultRowHeight="13.5" zeroHeight="1" x14ac:dyDescent="0.15"/>
  <cols>
    <col min="1" max="130" width="2.75" style="286" customWidth="1"/>
    <col min="131" max="131" width="1.625" style="286" customWidth="1"/>
    <col min="132" max="16384" width="9" style="286" hidden="1"/>
  </cols>
  <sheetData>
    <row r="1" spans="1:131" s="244" customFormat="1" ht="11.25" customHeight="1" thickBot="1" x14ac:dyDescent="0.2">
      <c r="A1" s="239"/>
      <c r="B1" s="239"/>
      <c r="C1" s="239"/>
      <c r="D1" s="239"/>
      <c r="E1" s="239"/>
      <c r="F1" s="239"/>
      <c r="G1" s="239"/>
      <c r="H1" s="239"/>
      <c r="I1" s="239"/>
      <c r="J1" s="239"/>
      <c r="K1" s="239"/>
      <c r="L1" s="239"/>
      <c r="M1" s="239"/>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c r="AN1" s="240"/>
      <c r="AO1" s="240"/>
      <c r="AP1" s="240"/>
      <c r="AQ1" s="240"/>
      <c r="AR1" s="240"/>
      <c r="AS1" s="240"/>
      <c r="AT1" s="240"/>
      <c r="AU1" s="240"/>
      <c r="AV1" s="240"/>
      <c r="AW1" s="240"/>
      <c r="AX1" s="240"/>
      <c r="AY1" s="240"/>
      <c r="AZ1" s="240"/>
      <c r="BA1" s="240"/>
      <c r="BB1" s="240"/>
      <c r="BC1" s="240"/>
      <c r="BD1" s="240"/>
      <c r="BE1" s="240"/>
      <c r="BF1" s="240"/>
      <c r="BG1" s="240"/>
      <c r="BH1" s="240"/>
      <c r="BI1" s="240"/>
      <c r="BJ1" s="240"/>
      <c r="BK1" s="240"/>
      <c r="BL1" s="240"/>
      <c r="BM1" s="240"/>
      <c r="BN1" s="240"/>
      <c r="BO1" s="240"/>
      <c r="BP1" s="240"/>
      <c r="BQ1" s="240"/>
      <c r="BR1" s="240"/>
      <c r="BS1" s="240"/>
      <c r="BT1" s="240"/>
      <c r="BU1" s="240"/>
      <c r="BV1" s="240"/>
      <c r="BW1" s="240"/>
      <c r="BX1" s="240"/>
      <c r="BY1" s="240"/>
      <c r="BZ1" s="240"/>
      <c r="CA1" s="240"/>
      <c r="CB1" s="240"/>
      <c r="CC1" s="240"/>
      <c r="CD1" s="240"/>
      <c r="CE1" s="240"/>
      <c r="CF1" s="240"/>
      <c r="CG1" s="240"/>
      <c r="CH1" s="240"/>
      <c r="CI1" s="240"/>
      <c r="CJ1" s="240"/>
      <c r="CK1" s="240"/>
      <c r="CL1" s="240"/>
      <c r="CM1" s="240"/>
      <c r="CN1" s="240"/>
      <c r="CO1" s="240"/>
      <c r="CP1" s="240"/>
      <c r="CQ1" s="240"/>
      <c r="CR1" s="240"/>
      <c r="CS1" s="240"/>
      <c r="CT1" s="240"/>
      <c r="CU1" s="240"/>
      <c r="CV1" s="240"/>
      <c r="CW1" s="240"/>
      <c r="CX1" s="240"/>
      <c r="CY1" s="240"/>
      <c r="CZ1" s="240"/>
      <c r="DA1" s="240"/>
      <c r="DB1" s="240"/>
      <c r="DC1" s="240"/>
      <c r="DD1" s="240"/>
      <c r="DE1" s="240"/>
      <c r="DF1" s="240"/>
      <c r="DG1" s="240"/>
      <c r="DH1" s="240"/>
      <c r="DI1" s="240"/>
      <c r="DJ1" s="240"/>
      <c r="DK1" s="240"/>
      <c r="DL1" s="240"/>
      <c r="DM1" s="240"/>
      <c r="DN1" s="240"/>
      <c r="DO1" s="240"/>
      <c r="DP1" s="241"/>
      <c r="DQ1" s="242"/>
      <c r="DR1" s="242"/>
      <c r="DS1" s="242"/>
      <c r="DT1" s="242"/>
      <c r="DU1" s="242"/>
      <c r="DV1" s="242"/>
      <c r="DW1" s="242"/>
      <c r="DX1" s="242"/>
      <c r="DY1" s="242"/>
      <c r="DZ1" s="242"/>
      <c r="EA1" s="243"/>
    </row>
    <row r="2" spans="1:131" s="248" customFormat="1" ht="26.25" customHeight="1" thickBot="1" x14ac:dyDescent="0.2">
      <c r="A2" s="245" t="s">
        <v>362</v>
      </c>
      <c r="B2" s="246"/>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6"/>
      <c r="AV2" s="246"/>
      <c r="AW2" s="246"/>
      <c r="AX2" s="246"/>
      <c r="AY2" s="246"/>
      <c r="AZ2" s="246"/>
      <c r="BA2" s="246"/>
      <c r="BB2" s="246"/>
      <c r="BC2" s="246"/>
      <c r="BD2" s="246"/>
      <c r="BE2" s="246"/>
      <c r="BF2" s="246"/>
      <c r="BG2" s="246"/>
      <c r="BH2" s="246"/>
      <c r="BI2" s="246"/>
      <c r="BJ2" s="246"/>
      <c r="BK2" s="246"/>
      <c r="BL2" s="246"/>
      <c r="BM2" s="246"/>
      <c r="BN2" s="246"/>
      <c r="BO2" s="246"/>
      <c r="BP2" s="246"/>
      <c r="BQ2" s="246"/>
      <c r="BR2" s="246"/>
      <c r="BS2" s="246"/>
      <c r="BT2" s="246"/>
      <c r="BU2" s="246"/>
      <c r="BV2" s="246"/>
      <c r="BW2" s="246"/>
      <c r="BX2" s="246"/>
      <c r="BY2" s="246"/>
      <c r="BZ2" s="246"/>
      <c r="CA2" s="246"/>
      <c r="CB2" s="246"/>
      <c r="CC2" s="246"/>
      <c r="CD2" s="246"/>
      <c r="CE2" s="246"/>
      <c r="CF2" s="246"/>
      <c r="CG2" s="246"/>
      <c r="CH2" s="246"/>
      <c r="CI2" s="246"/>
      <c r="CJ2" s="246"/>
      <c r="CK2" s="246"/>
      <c r="CL2" s="246"/>
      <c r="CM2" s="246"/>
      <c r="CN2" s="246"/>
      <c r="CO2" s="246"/>
      <c r="CP2" s="246"/>
      <c r="CQ2" s="246"/>
      <c r="CR2" s="246"/>
      <c r="CS2" s="246"/>
      <c r="CT2" s="246"/>
      <c r="CU2" s="246"/>
      <c r="CV2" s="246"/>
      <c r="CW2" s="246"/>
      <c r="CX2" s="246"/>
      <c r="CY2" s="246"/>
      <c r="CZ2" s="246"/>
      <c r="DA2" s="246"/>
      <c r="DB2" s="246"/>
      <c r="DC2" s="246"/>
      <c r="DD2" s="246"/>
      <c r="DE2" s="246"/>
      <c r="DF2" s="246"/>
      <c r="DG2" s="246"/>
      <c r="DH2" s="246"/>
      <c r="DI2" s="246"/>
      <c r="DJ2" s="824" t="s">
        <v>363</v>
      </c>
      <c r="DK2" s="825"/>
      <c r="DL2" s="825"/>
      <c r="DM2" s="825"/>
      <c r="DN2" s="825"/>
      <c r="DO2" s="826"/>
      <c r="DP2" s="246"/>
      <c r="DQ2" s="824" t="s">
        <v>364</v>
      </c>
      <c r="DR2" s="825"/>
      <c r="DS2" s="825"/>
      <c r="DT2" s="825"/>
      <c r="DU2" s="825"/>
      <c r="DV2" s="825"/>
      <c r="DW2" s="825"/>
      <c r="DX2" s="825"/>
      <c r="DY2" s="825"/>
      <c r="DZ2" s="826"/>
      <c r="EA2" s="247"/>
    </row>
    <row r="3" spans="1:131" s="244" customFormat="1" ht="11.25" customHeight="1" x14ac:dyDescent="0.15">
      <c r="A3" s="240"/>
      <c r="B3" s="240"/>
      <c r="C3" s="240"/>
      <c r="D3" s="240"/>
      <c r="E3" s="240"/>
      <c r="F3" s="240"/>
      <c r="G3" s="240"/>
      <c r="H3" s="240"/>
      <c r="I3" s="240"/>
      <c r="J3" s="240"/>
      <c r="K3" s="240"/>
      <c r="L3" s="240"/>
      <c r="M3" s="240"/>
      <c r="N3" s="240"/>
      <c r="O3" s="240"/>
      <c r="P3" s="240"/>
      <c r="Q3" s="240"/>
      <c r="R3" s="240"/>
      <c r="S3" s="240"/>
      <c r="T3" s="240"/>
      <c r="U3" s="240"/>
      <c r="V3" s="240"/>
      <c r="W3" s="240"/>
      <c r="X3" s="240"/>
      <c r="Y3" s="240"/>
      <c r="Z3" s="240"/>
      <c r="AA3" s="240"/>
      <c r="AB3" s="240"/>
      <c r="AC3" s="240"/>
      <c r="AD3" s="240"/>
      <c r="AE3" s="240"/>
      <c r="AF3" s="240"/>
      <c r="AG3" s="240"/>
      <c r="AH3" s="240"/>
      <c r="AI3" s="240"/>
      <c r="AJ3" s="240"/>
      <c r="AK3" s="240"/>
      <c r="AL3" s="240"/>
      <c r="AM3" s="240"/>
      <c r="AN3" s="240"/>
      <c r="AO3" s="240"/>
      <c r="AP3" s="240"/>
      <c r="AQ3" s="240"/>
      <c r="AR3" s="240"/>
      <c r="AS3" s="240"/>
      <c r="AT3" s="240"/>
      <c r="AU3" s="240"/>
      <c r="AV3" s="240"/>
      <c r="AW3" s="240"/>
      <c r="AX3" s="240"/>
      <c r="AY3" s="240"/>
      <c r="AZ3" s="240"/>
      <c r="BA3" s="240"/>
      <c r="BB3" s="240"/>
      <c r="BC3" s="240"/>
      <c r="BD3" s="240"/>
      <c r="BE3" s="240"/>
      <c r="BF3" s="240"/>
      <c r="BG3" s="240"/>
      <c r="BH3" s="240"/>
      <c r="BI3" s="240"/>
      <c r="BJ3" s="240"/>
      <c r="BK3" s="240"/>
      <c r="BL3" s="240"/>
      <c r="BM3" s="240"/>
      <c r="BN3" s="240"/>
      <c r="BO3" s="240"/>
      <c r="BP3" s="240"/>
      <c r="BQ3" s="240"/>
      <c r="BR3" s="240"/>
      <c r="BS3" s="240"/>
      <c r="BT3" s="240"/>
      <c r="BU3" s="240"/>
      <c r="BV3" s="240"/>
      <c r="BW3" s="240"/>
      <c r="BX3" s="240"/>
      <c r="BY3" s="240"/>
      <c r="BZ3" s="240"/>
      <c r="CA3" s="240"/>
      <c r="CB3" s="240"/>
      <c r="CC3" s="240"/>
      <c r="CD3" s="240"/>
      <c r="CE3" s="240"/>
      <c r="CF3" s="240"/>
      <c r="CG3" s="240"/>
      <c r="CH3" s="240"/>
      <c r="CI3" s="240"/>
      <c r="CJ3" s="240"/>
      <c r="CK3" s="240"/>
      <c r="CL3" s="240"/>
      <c r="CM3" s="240"/>
      <c r="CN3" s="240"/>
      <c r="CO3" s="240"/>
      <c r="CP3" s="240"/>
      <c r="CQ3" s="240"/>
      <c r="CR3" s="240"/>
      <c r="CS3" s="240"/>
      <c r="CT3" s="240"/>
      <c r="CU3" s="240"/>
      <c r="CV3" s="240"/>
      <c r="CW3" s="240"/>
      <c r="CX3" s="240"/>
      <c r="CY3" s="240"/>
      <c r="CZ3" s="240"/>
      <c r="DA3" s="240"/>
      <c r="DB3" s="240"/>
      <c r="DC3" s="240"/>
      <c r="DD3" s="240"/>
      <c r="DE3" s="240"/>
      <c r="DF3" s="240"/>
      <c r="DG3" s="240"/>
      <c r="DH3" s="240"/>
      <c r="DI3" s="240"/>
      <c r="DJ3" s="240"/>
      <c r="DK3" s="240"/>
      <c r="DL3" s="240"/>
      <c r="DM3" s="240"/>
      <c r="DN3" s="240"/>
      <c r="DO3" s="240"/>
      <c r="DP3" s="240"/>
      <c r="DQ3" s="240"/>
      <c r="DR3" s="240"/>
      <c r="DS3" s="240"/>
      <c r="DT3" s="240"/>
      <c r="DU3" s="240"/>
      <c r="DV3" s="240"/>
      <c r="DW3" s="240"/>
      <c r="DX3" s="240"/>
      <c r="DY3" s="240"/>
      <c r="DZ3" s="240"/>
      <c r="EA3" s="243"/>
    </row>
    <row r="4" spans="1:131" s="252" customFormat="1" ht="26.25" customHeight="1" thickBot="1" x14ac:dyDescent="0.2">
      <c r="A4" s="827" t="s">
        <v>365</v>
      </c>
      <c r="B4" s="827"/>
      <c r="C4" s="827"/>
      <c r="D4" s="827"/>
      <c r="E4" s="827"/>
      <c r="F4" s="827"/>
      <c r="G4" s="827"/>
      <c r="H4" s="827"/>
      <c r="I4" s="827"/>
      <c r="J4" s="827"/>
      <c r="K4" s="827"/>
      <c r="L4" s="827"/>
      <c r="M4" s="827"/>
      <c r="N4" s="827"/>
      <c r="O4" s="827"/>
      <c r="P4" s="827"/>
      <c r="Q4" s="827"/>
      <c r="R4" s="827"/>
      <c r="S4" s="827"/>
      <c r="T4" s="827"/>
      <c r="U4" s="827"/>
      <c r="V4" s="827"/>
      <c r="W4" s="827"/>
      <c r="X4" s="827"/>
      <c r="Y4" s="827"/>
      <c r="Z4" s="827"/>
      <c r="AA4" s="827"/>
      <c r="AB4" s="827"/>
      <c r="AC4" s="827"/>
      <c r="AD4" s="827"/>
      <c r="AE4" s="827"/>
      <c r="AF4" s="827"/>
      <c r="AG4" s="827"/>
      <c r="AH4" s="827"/>
      <c r="AI4" s="827"/>
      <c r="AJ4" s="827"/>
      <c r="AK4" s="827"/>
      <c r="AL4" s="827"/>
      <c r="AM4" s="827"/>
      <c r="AN4" s="827"/>
      <c r="AO4" s="827"/>
      <c r="AP4" s="827"/>
      <c r="AQ4" s="827"/>
      <c r="AR4" s="827"/>
      <c r="AS4" s="827"/>
      <c r="AT4" s="827"/>
      <c r="AU4" s="827"/>
      <c r="AV4" s="827"/>
      <c r="AW4" s="827"/>
      <c r="AX4" s="827"/>
      <c r="AY4" s="827"/>
      <c r="AZ4" s="249"/>
      <c r="BA4" s="249"/>
      <c r="BB4" s="249"/>
      <c r="BC4" s="249"/>
      <c r="BD4" s="249"/>
      <c r="BE4" s="250"/>
      <c r="BF4" s="250"/>
      <c r="BG4" s="250"/>
      <c r="BH4" s="250"/>
      <c r="BI4" s="250"/>
      <c r="BJ4" s="250"/>
      <c r="BK4" s="250"/>
      <c r="BL4" s="250"/>
      <c r="BM4" s="250"/>
      <c r="BN4" s="250"/>
      <c r="BO4" s="250"/>
      <c r="BP4" s="250"/>
      <c r="BQ4" s="249" t="s">
        <v>366</v>
      </c>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51"/>
    </row>
    <row r="5" spans="1:131" s="252" customFormat="1" ht="26.25" customHeight="1" x14ac:dyDescent="0.15">
      <c r="A5" s="818" t="s">
        <v>367</v>
      </c>
      <c r="B5" s="819"/>
      <c r="C5" s="819"/>
      <c r="D5" s="819"/>
      <c r="E5" s="819"/>
      <c r="F5" s="819"/>
      <c r="G5" s="819"/>
      <c r="H5" s="819"/>
      <c r="I5" s="819"/>
      <c r="J5" s="819"/>
      <c r="K5" s="819"/>
      <c r="L5" s="819"/>
      <c r="M5" s="819"/>
      <c r="N5" s="819"/>
      <c r="O5" s="819"/>
      <c r="P5" s="820"/>
      <c r="Q5" s="795" t="s">
        <v>368</v>
      </c>
      <c r="R5" s="796"/>
      <c r="S5" s="796"/>
      <c r="T5" s="796"/>
      <c r="U5" s="797"/>
      <c r="V5" s="795" t="s">
        <v>369</v>
      </c>
      <c r="W5" s="796"/>
      <c r="X5" s="796"/>
      <c r="Y5" s="796"/>
      <c r="Z5" s="797"/>
      <c r="AA5" s="795" t="s">
        <v>370</v>
      </c>
      <c r="AB5" s="796"/>
      <c r="AC5" s="796"/>
      <c r="AD5" s="796"/>
      <c r="AE5" s="796"/>
      <c r="AF5" s="828" t="s">
        <v>371</v>
      </c>
      <c r="AG5" s="796"/>
      <c r="AH5" s="796"/>
      <c r="AI5" s="796"/>
      <c r="AJ5" s="807"/>
      <c r="AK5" s="796" t="s">
        <v>372</v>
      </c>
      <c r="AL5" s="796"/>
      <c r="AM5" s="796"/>
      <c r="AN5" s="796"/>
      <c r="AO5" s="797"/>
      <c r="AP5" s="795" t="s">
        <v>373</v>
      </c>
      <c r="AQ5" s="796"/>
      <c r="AR5" s="796"/>
      <c r="AS5" s="796"/>
      <c r="AT5" s="797"/>
      <c r="AU5" s="795" t="s">
        <v>374</v>
      </c>
      <c r="AV5" s="796"/>
      <c r="AW5" s="796"/>
      <c r="AX5" s="796"/>
      <c r="AY5" s="807"/>
      <c r="AZ5" s="253"/>
      <c r="BA5" s="253"/>
      <c r="BB5" s="253"/>
      <c r="BC5" s="253"/>
      <c r="BD5" s="253"/>
      <c r="BE5" s="254"/>
      <c r="BF5" s="254"/>
      <c r="BG5" s="254"/>
      <c r="BH5" s="254"/>
      <c r="BI5" s="254"/>
      <c r="BJ5" s="254"/>
      <c r="BK5" s="254"/>
      <c r="BL5" s="254"/>
      <c r="BM5" s="254"/>
      <c r="BN5" s="254"/>
      <c r="BO5" s="254"/>
      <c r="BP5" s="254"/>
      <c r="BQ5" s="818" t="s">
        <v>375</v>
      </c>
      <c r="BR5" s="819"/>
      <c r="BS5" s="819"/>
      <c r="BT5" s="819"/>
      <c r="BU5" s="819"/>
      <c r="BV5" s="819"/>
      <c r="BW5" s="819"/>
      <c r="BX5" s="819"/>
      <c r="BY5" s="819"/>
      <c r="BZ5" s="819"/>
      <c r="CA5" s="819"/>
      <c r="CB5" s="819"/>
      <c r="CC5" s="819"/>
      <c r="CD5" s="819"/>
      <c r="CE5" s="819"/>
      <c r="CF5" s="819"/>
      <c r="CG5" s="820"/>
      <c r="CH5" s="795" t="s">
        <v>376</v>
      </c>
      <c r="CI5" s="796"/>
      <c r="CJ5" s="796"/>
      <c r="CK5" s="796"/>
      <c r="CL5" s="797"/>
      <c r="CM5" s="795" t="s">
        <v>377</v>
      </c>
      <c r="CN5" s="796"/>
      <c r="CO5" s="796"/>
      <c r="CP5" s="796"/>
      <c r="CQ5" s="797"/>
      <c r="CR5" s="795" t="s">
        <v>378</v>
      </c>
      <c r="CS5" s="796"/>
      <c r="CT5" s="796"/>
      <c r="CU5" s="796"/>
      <c r="CV5" s="797"/>
      <c r="CW5" s="795" t="s">
        <v>379</v>
      </c>
      <c r="CX5" s="796"/>
      <c r="CY5" s="796"/>
      <c r="CZ5" s="796"/>
      <c r="DA5" s="797"/>
      <c r="DB5" s="795" t="s">
        <v>380</v>
      </c>
      <c r="DC5" s="796"/>
      <c r="DD5" s="796"/>
      <c r="DE5" s="796"/>
      <c r="DF5" s="797"/>
      <c r="DG5" s="801" t="s">
        <v>381</v>
      </c>
      <c r="DH5" s="802"/>
      <c r="DI5" s="802"/>
      <c r="DJ5" s="802"/>
      <c r="DK5" s="803"/>
      <c r="DL5" s="801" t="s">
        <v>382</v>
      </c>
      <c r="DM5" s="802"/>
      <c r="DN5" s="802"/>
      <c r="DO5" s="802"/>
      <c r="DP5" s="803"/>
      <c r="DQ5" s="795" t="s">
        <v>383</v>
      </c>
      <c r="DR5" s="796"/>
      <c r="DS5" s="796"/>
      <c r="DT5" s="796"/>
      <c r="DU5" s="797"/>
      <c r="DV5" s="795" t="s">
        <v>374</v>
      </c>
      <c r="DW5" s="796"/>
      <c r="DX5" s="796"/>
      <c r="DY5" s="796"/>
      <c r="DZ5" s="807"/>
      <c r="EA5" s="251"/>
    </row>
    <row r="6" spans="1:131" s="252" customFormat="1" ht="26.25" customHeight="1" thickBot="1" x14ac:dyDescent="0.2">
      <c r="A6" s="821"/>
      <c r="B6" s="822"/>
      <c r="C6" s="822"/>
      <c r="D6" s="822"/>
      <c r="E6" s="822"/>
      <c r="F6" s="822"/>
      <c r="G6" s="822"/>
      <c r="H6" s="822"/>
      <c r="I6" s="822"/>
      <c r="J6" s="822"/>
      <c r="K6" s="822"/>
      <c r="L6" s="822"/>
      <c r="M6" s="822"/>
      <c r="N6" s="822"/>
      <c r="O6" s="822"/>
      <c r="P6" s="823"/>
      <c r="Q6" s="798"/>
      <c r="R6" s="799"/>
      <c r="S6" s="799"/>
      <c r="T6" s="799"/>
      <c r="U6" s="800"/>
      <c r="V6" s="798"/>
      <c r="W6" s="799"/>
      <c r="X6" s="799"/>
      <c r="Y6" s="799"/>
      <c r="Z6" s="800"/>
      <c r="AA6" s="798"/>
      <c r="AB6" s="799"/>
      <c r="AC6" s="799"/>
      <c r="AD6" s="799"/>
      <c r="AE6" s="799"/>
      <c r="AF6" s="829"/>
      <c r="AG6" s="799"/>
      <c r="AH6" s="799"/>
      <c r="AI6" s="799"/>
      <c r="AJ6" s="808"/>
      <c r="AK6" s="799"/>
      <c r="AL6" s="799"/>
      <c r="AM6" s="799"/>
      <c r="AN6" s="799"/>
      <c r="AO6" s="800"/>
      <c r="AP6" s="798"/>
      <c r="AQ6" s="799"/>
      <c r="AR6" s="799"/>
      <c r="AS6" s="799"/>
      <c r="AT6" s="800"/>
      <c r="AU6" s="798"/>
      <c r="AV6" s="799"/>
      <c r="AW6" s="799"/>
      <c r="AX6" s="799"/>
      <c r="AY6" s="808"/>
      <c r="AZ6" s="249"/>
      <c r="BA6" s="249"/>
      <c r="BB6" s="249"/>
      <c r="BC6" s="249"/>
      <c r="BD6" s="249"/>
      <c r="BE6" s="250"/>
      <c r="BF6" s="250"/>
      <c r="BG6" s="250"/>
      <c r="BH6" s="250"/>
      <c r="BI6" s="250"/>
      <c r="BJ6" s="250"/>
      <c r="BK6" s="250"/>
      <c r="BL6" s="250"/>
      <c r="BM6" s="250"/>
      <c r="BN6" s="250"/>
      <c r="BO6" s="250"/>
      <c r="BP6" s="250"/>
      <c r="BQ6" s="821"/>
      <c r="BR6" s="822"/>
      <c r="BS6" s="822"/>
      <c r="BT6" s="822"/>
      <c r="BU6" s="822"/>
      <c r="BV6" s="822"/>
      <c r="BW6" s="822"/>
      <c r="BX6" s="822"/>
      <c r="BY6" s="822"/>
      <c r="BZ6" s="822"/>
      <c r="CA6" s="822"/>
      <c r="CB6" s="822"/>
      <c r="CC6" s="822"/>
      <c r="CD6" s="822"/>
      <c r="CE6" s="822"/>
      <c r="CF6" s="822"/>
      <c r="CG6" s="823"/>
      <c r="CH6" s="798"/>
      <c r="CI6" s="799"/>
      <c r="CJ6" s="799"/>
      <c r="CK6" s="799"/>
      <c r="CL6" s="800"/>
      <c r="CM6" s="798"/>
      <c r="CN6" s="799"/>
      <c r="CO6" s="799"/>
      <c r="CP6" s="799"/>
      <c r="CQ6" s="800"/>
      <c r="CR6" s="798"/>
      <c r="CS6" s="799"/>
      <c r="CT6" s="799"/>
      <c r="CU6" s="799"/>
      <c r="CV6" s="800"/>
      <c r="CW6" s="798"/>
      <c r="CX6" s="799"/>
      <c r="CY6" s="799"/>
      <c r="CZ6" s="799"/>
      <c r="DA6" s="800"/>
      <c r="DB6" s="798"/>
      <c r="DC6" s="799"/>
      <c r="DD6" s="799"/>
      <c r="DE6" s="799"/>
      <c r="DF6" s="800"/>
      <c r="DG6" s="804"/>
      <c r="DH6" s="805"/>
      <c r="DI6" s="805"/>
      <c r="DJ6" s="805"/>
      <c r="DK6" s="806"/>
      <c r="DL6" s="804"/>
      <c r="DM6" s="805"/>
      <c r="DN6" s="805"/>
      <c r="DO6" s="805"/>
      <c r="DP6" s="806"/>
      <c r="DQ6" s="798"/>
      <c r="DR6" s="799"/>
      <c r="DS6" s="799"/>
      <c r="DT6" s="799"/>
      <c r="DU6" s="800"/>
      <c r="DV6" s="798"/>
      <c r="DW6" s="799"/>
      <c r="DX6" s="799"/>
      <c r="DY6" s="799"/>
      <c r="DZ6" s="808"/>
      <c r="EA6" s="251"/>
    </row>
    <row r="7" spans="1:131" s="252" customFormat="1" ht="26.25" customHeight="1" thickTop="1" x14ac:dyDescent="0.15">
      <c r="A7" s="255">
        <v>1</v>
      </c>
      <c r="B7" s="809" t="s">
        <v>384</v>
      </c>
      <c r="C7" s="810"/>
      <c r="D7" s="810"/>
      <c r="E7" s="810"/>
      <c r="F7" s="810"/>
      <c r="G7" s="810"/>
      <c r="H7" s="810"/>
      <c r="I7" s="810"/>
      <c r="J7" s="810"/>
      <c r="K7" s="810"/>
      <c r="L7" s="810"/>
      <c r="M7" s="810"/>
      <c r="N7" s="810"/>
      <c r="O7" s="810"/>
      <c r="P7" s="811"/>
      <c r="Q7" s="812">
        <v>8349</v>
      </c>
      <c r="R7" s="813"/>
      <c r="S7" s="813"/>
      <c r="T7" s="813"/>
      <c r="U7" s="813"/>
      <c r="V7" s="813">
        <v>7969</v>
      </c>
      <c r="W7" s="813"/>
      <c r="X7" s="813"/>
      <c r="Y7" s="813"/>
      <c r="Z7" s="813"/>
      <c r="AA7" s="813">
        <v>380</v>
      </c>
      <c r="AB7" s="813"/>
      <c r="AC7" s="813"/>
      <c r="AD7" s="813"/>
      <c r="AE7" s="814"/>
      <c r="AF7" s="815">
        <v>152</v>
      </c>
      <c r="AG7" s="816"/>
      <c r="AH7" s="816"/>
      <c r="AI7" s="816"/>
      <c r="AJ7" s="817"/>
      <c r="AK7" s="852">
        <v>749</v>
      </c>
      <c r="AL7" s="853"/>
      <c r="AM7" s="853"/>
      <c r="AN7" s="853"/>
      <c r="AO7" s="853"/>
      <c r="AP7" s="853">
        <v>6133</v>
      </c>
      <c r="AQ7" s="853"/>
      <c r="AR7" s="853"/>
      <c r="AS7" s="853"/>
      <c r="AT7" s="853"/>
      <c r="AU7" s="854"/>
      <c r="AV7" s="854"/>
      <c r="AW7" s="854"/>
      <c r="AX7" s="854"/>
      <c r="AY7" s="855"/>
      <c r="AZ7" s="249"/>
      <c r="BA7" s="249"/>
      <c r="BB7" s="249"/>
      <c r="BC7" s="249"/>
      <c r="BD7" s="249"/>
      <c r="BE7" s="250"/>
      <c r="BF7" s="250"/>
      <c r="BG7" s="250"/>
      <c r="BH7" s="250"/>
      <c r="BI7" s="250"/>
      <c r="BJ7" s="250"/>
      <c r="BK7" s="250"/>
      <c r="BL7" s="250"/>
      <c r="BM7" s="250"/>
      <c r="BN7" s="250"/>
      <c r="BO7" s="250"/>
      <c r="BP7" s="250"/>
      <c r="BQ7" s="256">
        <v>1</v>
      </c>
      <c r="BR7" s="257"/>
      <c r="BS7" s="856" t="s">
        <v>564</v>
      </c>
      <c r="BT7" s="857"/>
      <c r="BU7" s="857"/>
      <c r="BV7" s="857"/>
      <c r="BW7" s="857"/>
      <c r="BX7" s="857"/>
      <c r="BY7" s="857"/>
      <c r="BZ7" s="857"/>
      <c r="CA7" s="857"/>
      <c r="CB7" s="857"/>
      <c r="CC7" s="857"/>
      <c r="CD7" s="857"/>
      <c r="CE7" s="857"/>
      <c r="CF7" s="857"/>
      <c r="CG7" s="858"/>
      <c r="CH7" s="849">
        <v>0</v>
      </c>
      <c r="CI7" s="850"/>
      <c r="CJ7" s="850"/>
      <c r="CK7" s="850"/>
      <c r="CL7" s="851"/>
      <c r="CM7" s="849">
        <v>43</v>
      </c>
      <c r="CN7" s="850"/>
      <c r="CO7" s="850"/>
      <c r="CP7" s="850"/>
      <c r="CQ7" s="851"/>
      <c r="CR7" s="849">
        <v>2</v>
      </c>
      <c r="CS7" s="850"/>
      <c r="CT7" s="850"/>
      <c r="CU7" s="850"/>
      <c r="CV7" s="851"/>
      <c r="CW7" s="849" t="s">
        <v>504</v>
      </c>
      <c r="CX7" s="850"/>
      <c r="CY7" s="850"/>
      <c r="CZ7" s="850"/>
      <c r="DA7" s="851"/>
      <c r="DB7" s="849" t="s">
        <v>504</v>
      </c>
      <c r="DC7" s="850"/>
      <c r="DD7" s="850"/>
      <c r="DE7" s="850"/>
      <c r="DF7" s="851"/>
      <c r="DG7" s="849" t="s">
        <v>504</v>
      </c>
      <c r="DH7" s="850"/>
      <c r="DI7" s="850"/>
      <c r="DJ7" s="850"/>
      <c r="DK7" s="851"/>
      <c r="DL7" s="849" t="s">
        <v>504</v>
      </c>
      <c r="DM7" s="850"/>
      <c r="DN7" s="850"/>
      <c r="DO7" s="850"/>
      <c r="DP7" s="851"/>
      <c r="DQ7" s="849" t="s">
        <v>504</v>
      </c>
      <c r="DR7" s="850"/>
      <c r="DS7" s="850"/>
      <c r="DT7" s="850"/>
      <c r="DU7" s="851"/>
      <c r="DV7" s="830"/>
      <c r="DW7" s="831"/>
      <c r="DX7" s="831"/>
      <c r="DY7" s="831"/>
      <c r="DZ7" s="832"/>
      <c r="EA7" s="251"/>
    </row>
    <row r="8" spans="1:131" s="252" customFormat="1" ht="26.25" customHeight="1" x14ac:dyDescent="0.15">
      <c r="A8" s="258">
        <v>2</v>
      </c>
      <c r="B8" s="833"/>
      <c r="C8" s="834"/>
      <c r="D8" s="834"/>
      <c r="E8" s="834"/>
      <c r="F8" s="834"/>
      <c r="G8" s="834"/>
      <c r="H8" s="834"/>
      <c r="I8" s="834"/>
      <c r="J8" s="834"/>
      <c r="K8" s="834"/>
      <c r="L8" s="834"/>
      <c r="M8" s="834"/>
      <c r="N8" s="834"/>
      <c r="O8" s="834"/>
      <c r="P8" s="835"/>
      <c r="Q8" s="836"/>
      <c r="R8" s="837"/>
      <c r="S8" s="837"/>
      <c r="T8" s="837"/>
      <c r="U8" s="837"/>
      <c r="V8" s="837"/>
      <c r="W8" s="837"/>
      <c r="X8" s="837"/>
      <c r="Y8" s="837"/>
      <c r="Z8" s="837"/>
      <c r="AA8" s="837"/>
      <c r="AB8" s="837"/>
      <c r="AC8" s="837"/>
      <c r="AD8" s="837"/>
      <c r="AE8" s="838"/>
      <c r="AF8" s="839"/>
      <c r="AG8" s="840"/>
      <c r="AH8" s="840"/>
      <c r="AI8" s="840"/>
      <c r="AJ8" s="841"/>
      <c r="AK8" s="842"/>
      <c r="AL8" s="843"/>
      <c r="AM8" s="843"/>
      <c r="AN8" s="843"/>
      <c r="AO8" s="843"/>
      <c r="AP8" s="843"/>
      <c r="AQ8" s="843"/>
      <c r="AR8" s="843"/>
      <c r="AS8" s="843"/>
      <c r="AT8" s="843"/>
      <c r="AU8" s="844"/>
      <c r="AV8" s="844"/>
      <c r="AW8" s="844"/>
      <c r="AX8" s="844"/>
      <c r="AY8" s="845"/>
      <c r="AZ8" s="249"/>
      <c r="BA8" s="249"/>
      <c r="BB8" s="249"/>
      <c r="BC8" s="249"/>
      <c r="BD8" s="249"/>
      <c r="BE8" s="250"/>
      <c r="BF8" s="250"/>
      <c r="BG8" s="250"/>
      <c r="BH8" s="250"/>
      <c r="BI8" s="250"/>
      <c r="BJ8" s="250"/>
      <c r="BK8" s="250"/>
      <c r="BL8" s="250"/>
      <c r="BM8" s="250"/>
      <c r="BN8" s="250"/>
      <c r="BO8" s="250"/>
      <c r="BP8" s="250"/>
      <c r="BQ8" s="259">
        <v>2</v>
      </c>
      <c r="BR8" s="260"/>
      <c r="BS8" s="846"/>
      <c r="BT8" s="847"/>
      <c r="BU8" s="847"/>
      <c r="BV8" s="847"/>
      <c r="BW8" s="847"/>
      <c r="BX8" s="847"/>
      <c r="BY8" s="847"/>
      <c r="BZ8" s="847"/>
      <c r="CA8" s="847"/>
      <c r="CB8" s="847"/>
      <c r="CC8" s="847"/>
      <c r="CD8" s="847"/>
      <c r="CE8" s="847"/>
      <c r="CF8" s="847"/>
      <c r="CG8" s="848"/>
      <c r="CH8" s="859"/>
      <c r="CI8" s="860"/>
      <c r="CJ8" s="860"/>
      <c r="CK8" s="860"/>
      <c r="CL8" s="861"/>
      <c r="CM8" s="859"/>
      <c r="CN8" s="860"/>
      <c r="CO8" s="860"/>
      <c r="CP8" s="860"/>
      <c r="CQ8" s="861"/>
      <c r="CR8" s="859"/>
      <c r="CS8" s="860"/>
      <c r="CT8" s="860"/>
      <c r="CU8" s="860"/>
      <c r="CV8" s="861"/>
      <c r="CW8" s="859"/>
      <c r="CX8" s="860"/>
      <c r="CY8" s="860"/>
      <c r="CZ8" s="860"/>
      <c r="DA8" s="861"/>
      <c r="DB8" s="859"/>
      <c r="DC8" s="860"/>
      <c r="DD8" s="860"/>
      <c r="DE8" s="860"/>
      <c r="DF8" s="861"/>
      <c r="DG8" s="859"/>
      <c r="DH8" s="860"/>
      <c r="DI8" s="860"/>
      <c r="DJ8" s="860"/>
      <c r="DK8" s="861"/>
      <c r="DL8" s="859"/>
      <c r="DM8" s="860"/>
      <c r="DN8" s="860"/>
      <c r="DO8" s="860"/>
      <c r="DP8" s="861"/>
      <c r="DQ8" s="859"/>
      <c r="DR8" s="860"/>
      <c r="DS8" s="860"/>
      <c r="DT8" s="860"/>
      <c r="DU8" s="861"/>
      <c r="DV8" s="862"/>
      <c r="DW8" s="863"/>
      <c r="DX8" s="863"/>
      <c r="DY8" s="863"/>
      <c r="DZ8" s="864"/>
      <c r="EA8" s="251"/>
    </row>
    <row r="9" spans="1:131" s="252" customFormat="1" ht="26.25" customHeight="1" x14ac:dyDescent="0.15">
      <c r="A9" s="258">
        <v>3</v>
      </c>
      <c r="B9" s="833"/>
      <c r="C9" s="834"/>
      <c r="D9" s="834"/>
      <c r="E9" s="834"/>
      <c r="F9" s="834"/>
      <c r="G9" s="834"/>
      <c r="H9" s="834"/>
      <c r="I9" s="834"/>
      <c r="J9" s="834"/>
      <c r="K9" s="834"/>
      <c r="L9" s="834"/>
      <c r="M9" s="834"/>
      <c r="N9" s="834"/>
      <c r="O9" s="834"/>
      <c r="P9" s="835"/>
      <c r="Q9" s="836"/>
      <c r="R9" s="837"/>
      <c r="S9" s="837"/>
      <c r="T9" s="837"/>
      <c r="U9" s="837"/>
      <c r="V9" s="837"/>
      <c r="W9" s="837"/>
      <c r="X9" s="837"/>
      <c r="Y9" s="837"/>
      <c r="Z9" s="837"/>
      <c r="AA9" s="837"/>
      <c r="AB9" s="837"/>
      <c r="AC9" s="837"/>
      <c r="AD9" s="837"/>
      <c r="AE9" s="838"/>
      <c r="AF9" s="839"/>
      <c r="AG9" s="840"/>
      <c r="AH9" s="840"/>
      <c r="AI9" s="840"/>
      <c r="AJ9" s="841"/>
      <c r="AK9" s="842"/>
      <c r="AL9" s="843"/>
      <c r="AM9" s="843"/>
      <c r="AN9" s="843"/>
      <c r="AO9" s="843"/>
      <c r="AP9" s="843"/>
      <c r="AQ9" s="843"/>
      <c r="AR9" s="843"/>
      <c r="AS9" s="843"/>
      <c r="AT9" s="843"/>
      <c r="AU9" s="844"/>
      <c r="AV9" s="844"/>
      <c r="AW9" s="844"/>
      <c r="AX9" s="844"/>
      <c r="AY9" s="845"/>
      <c r="AZ9" s="249"/>
      <c r="BA9" s="249"/>
      <c r="BB9" s="249"/>
      <c r="BC9" s="249"/>
      <c r="BD9" s="249"/>
      <c r="BE9" s="250"/>
      <c r="BF9" s="250"/>
      <c r="BG9" s="250"/>
      <c r="BH9" s="250"/>
      <c r="BI9" s="250"/>
      <c r="BJ9" s="250"/>
      <c r="BK9" s="250"/>
      <c r="BL9" s="250"/>
      <c r="BM9" s="250"/>
      <c r="BN9" s="250"/>
      <c r="BO9" s="250"/>
      <c r="BP9" s="250"/>
      <c r="BQ9" s="259">
        <v>3</v>
      </c>
      <c r="BR9" s="260"/>
      <c r="BS9" s="846"/>
      <c r="BT9" s="847"/>
      <c r="BU9" s="847"/>
      <c r="BV9" s="847"/>
      <c r="BW9" s="847"/>
      <c r="BX9" s="847"/>
      <c r="BY9" s="847"/>
      <c r="BZ9" s="847"/>
      <c r="CA9" s="847"/>
      <c r="CB9" s="847"/>
      <c r="CC9" s="847"/>
      <c r="CD9" s="847"/>
      <c r="CE9" s="847"/>
      <c r="CF9" s="847"/>
      <c r="CG9" s="848"/>
      <c r="CH9" s="859"/>
      <c r="CI9" s="860"/>
      <c r="CJ9" s="860"/>
      <c r="CK9" s="860"/>
      <c r="CL9" s="861"/>
      <c r="CM9" s="859"/>
      <c r="CN9" s="860"/>
      <c r="CO9" s="860"/>
      <c r="CP9" s="860"/>
      <c r="CQ9" s="861"/>
      <c r="CR9" s="859"/>
      <c r="CS9" s="860"/>
      <c r="CT9" s="860"/>
      <c r="CU9" s="860"/>
      <c r="CV9" s="861"/>
      <c r="CW9" s="859"/>
      <c r="CX9" s="860"/>
      <c r="CY9" s="860"/>
      <c r="CZ9" s="860"/>
      <c r="DA9" s="861"/>
      <c r="DB9" s="859"/>
      <c r="DC9" s="860"/>
      <c r="DD9" s="860"/>
      <c r="DE9" s="860"/>
      <c r="DF9" s="861"/>
      <c r="DG9" s="859"/>
      <c r="DH9" s="860"/>
      <c r="DI9" s="860"/>
      <c r="DJ9" s="860"/>
      <c r="DK9" s="861"/>
      <c r="DL9" s="859"/>
      <c r="DM9" s="860"/>
      <c r="DN9" s="860"/>
      <c r="DO9" s="860"/>
      <c r="DP9" s="861"/>
      <c r="DQ9" s="859"/>
      <c r="DR9" s="860"/>
      <c r="DS9" s="860"/>
      <c r="DT9" s="860"/>
      <c r="DU9" s="861"/>
      <c r="DV9" s="862"/>
      <c r="DW9" s="863"/>
      <c r="DX9" s="863"/>
      <c r="DY9" s="863"/>
      <c r="DZ9" s="864"/>
      <c r="EA9" s="251"/>
    </row>
    <row r="10" spans="1:131" s="252" customFormat="1" ht="26.25" customHeight="1" x14ac:dyDescent="0.15">
      <c r="A10" s="258">
        <v>4</v>
      </c>
      <c r="B10" s="833"/>
      <c r="C10" s="834"/>
      <c r="D10" s="834"/>
      <c r="E10" s="834"/>
      <c r="F10" s="834"/>
      <c r="G10" s="834"/>
      <c r="H10" s="834"/>
      <c r="I10" s="834"/>
      <c r="J10" s="834"/>
      <c r="K10" s="834"/>
      <c r="L10" s="834"/>
      <c r="M10" s="834"/>
      <c r="N10" s="834"/>
      <c r="O10" s="834"/>
      <c r="P10" s="835"/>
      <c r="Q10" s="836"/>
      <c r="R10" s="837"/>
      <c r="S10" s="837"/>
      <c r="T10" s="837"/>
      <c r="U10" s="837"/>
      <c r="V10" s="837"/>
      <c r="W10" s="837"/>
      <c r="X10" s="837"/>
      <c r="Y10" s="837"/>
      <c r="Z10" s="837"/>
      <c r="AA10" s="837"/>
      <c r="AB10" s="837"/>
      <c r="AC10" s="837"/>
      <c r="AD10" s="837"/>
      <c r="AE10" s="838"/>
      <c r="AF10" s="839"/>
      <c r="AG10" s="840"/>
      <c r="AH10" s="840"/>
      <c r="AI10" s="840"/>
      <c r="AJ10" s="841"/>
      <c r="AK10" s="842"/>
      <c r="AL10" s="843"/>
      <c r="AM10" s="843"/>
      <c r="AN10" s="843"/>
      <c r="AO10" s="843"/>
      <c r="AP10" s="843"/>
      <c r="AQ10" s="843"/>
      <c r="AR10" s="843"/>
      <c r="AS10" s="843"/>
      <c r="AT10" s="843"/>
      <c r="AU10" s="844"/>
      <c r="AV10" s="844"/>
      <c r="AW10" s="844"/>
      <c r="AX10" s="844"/>
      <c r="AY10" s="845"/>
      <c r="AZ10" s="249"/>
      <c r="BA10" s="249"/>
      <c r="BB10" s="249"/>
      <c r="BC10" s="249"/>
      <c r="BD10" s="249"/>
      <c r="BE10" s="250"/>
      <c r="BF10" s="250"/>
      <c r="BG10" s="250"/>
      <c r="BH10" s="250"/>
      <c r="BI10" s="250"/>
      <c r="BJ10" s="250"/>
      <c r="BK10" s="250"/>
      <c r="BL10" s="250"/>
      <c r="BM10" s="250"/>
      <c r="BN10" s="250"/>
      <c r="BO10" s="250"/>
      <c r="BP10" s="250"/>
      <c r="BQ10" s="259">
        <v>4</v>
      </c>
      <c r="BR10" s="260"/>
      <c r="BS10" s="846"/>
      <c r="BT10" s="847"/>
      <c r="BU10" s="847"/>
      <c r="BV10" s="847"/>
      <c r="BW10" s="847"/>
      <c r="BX10" s="847"/>
      <c r="BY10" s="847"/>
      <c r="BZ10" s="847"/>
      <c r="CA10" s="847"/>
      <c r="CB10" s="847"/>
      <c r="CC10" s="847"/>
      <c r="CD10" s="847"/>
      <c r="CE10" s="847"/>
      <c r="CF10" s="847"/>
      <c r="CG10" s="848"/>
      <c r="CH10" s="859"/>
      <c r="CI10" s="860"/>
      <c r="CJ10" s="860"/>
      <c r="CK10" s="860"/>
      <c r="CL10" s="861"/>
      <c r="CM10" s="859"/>
      <c r="CN10" s="860"/>
      <c r="CO10" s="860"/>
      <c r="CP10" s="860"/>
      <c r="CQ10" s="861"/>
      <c r="CR10" s="859"/>
      <c r="CS10" s="860"/>
      <c r="CT10" s="860"/>
      <c r="CU10" s="860"/>
      <c r="CV10" s="861"/>
      <c r="CW10" s="859"/>
      <c r="CX10" s="860"/>
      <c r="CY10" s="860"/>
      <c r="CZ10" s="860"/>
      <c r="DA10" s="861"/>
      <c r="DB10" s="859"/>
      <c r="DC10" s="860"/>
      <c r="DD10" s="860"/>
      <c r="DE10" s="860"/>
      <c r="DF10" s="861"/>
      <c r="DG10" s="859"/>
      <c r="DH10" s="860"/>
      <c r="DI10" s="860"/>
      <c r="DJ10" s="860"/>
      <c r="DK10" s="861"/>
      <c r="DL10" s="859"/>
      <c r="DM10" s="860"/>
      <c r="DN10" s="860"/>
      <c r="DO10" s="860"/>
      <c r="DP10" s="861"/>
      <c r="DQ10" s="859"/>
      <c r="DR10" s="860"/>
      <c r="DS10" s="860"/>
      <c r="DT10" s="860"/>
      <c r="DU10" s="861"/>
      <c r="DV10" s="862"/>
      <c r="DW10" s="863"/>
      <c r="DX10" s="863"/>
      <c r="DY10" s="863"/>
      <c r="DZ10" s="864"/>
      <c r="EA10" s="251"/>
    </row>
    <row r="11" spans="1:131" s="252" customFormat="1" ht="26.25" customHeight="1" x14ac:dyDescent="0.15">
      <c r="A11" s="258">
        <v>5</v>
      </c>
      <c r="B11" s="833"/>
      <c r="C11" s="834"/>
      <c r="D11" s="834"/>
      <c r="E11" s="834"/>
      <c r="F11" s="834"/>
      <c r="G11" s="834"/>
      <c r="H11" s="834"/>
      <c r="I11" s="834"/>
      <c r="J11" s="834"/>
      <c r="K11" s="834"/>
      <c r="L11" s="834"/>
      <c r="M11" s="834"/>
      <c r="N11" s="834"/>
      <c r="O11" s="834"/>
      <c r="P11" s="835"/>
      <c r="Q11" s="836"/>
      <c r="R11" s="837"/>
      <c r="S11" s="837"/>
      <c r="T11" s="837"/>
      <c r="U11" s="837"/>
      <c r="V11" s="837"/>
      <c r="W11" s="837"/>
      <c r="X11" s="837"/>
      <c r="Y11" s="837"/>
      <c r="Z11" s="837"/>
      <c r="AA11" s="837"/>
      <c r="AB11" s="837"/>
      <c r="AC11" s="837"/>
      <c r="AD11" s="837"/>
      <c r="AE11" s="838"/>
      <c r="AF11" s="839"/>
      <c r="AG11" s="840"/>
      <c r="AH11" s="840"/>
      <c r="AI11" s="840"/>
      <c r="AJ11" s="841"/>
      <c r="AK11" s="842"/>
      <c r="AL11" s="843"/>
      <c r="AM11" s="843"/>
      <c r="AN11" s="843"/>
      <c r="AO11" s="843"/>
      <c r="AP11" s="843"/>
      <c r="AQ11" s="843"/>
      <c r="AR11" s="843"/>
      <c r="AS11" s="843"/>
      <c r="AT11" s="843"/>
      <c r="AU11" s="844"/>
      <c r="AV11" s="844"/>
      <c r="AW11" s="844"/>
      <c r="AX11" s="844"/>
      <c r="AY11" s="845"/>
      <c r="AZ11" s="249"/>
      <c r="BA11" s="249"/>
      <c r="BB11" s="249"/>
      <c r="BC11" s="249"/>
      <c r="BD11" s="249"/>
      <c r="BE11" s="250"/>
      <c r="BF11" s="250"/>
      <c r="BG11" s="250"/>
      <c r="BH11" s="250"/>
      <c r="BI11" s="250"/>
      <c r="BJ11" s="250"/>
      <c r="BK11" s="250"/>
      <c r="BL11" s="250"/>
      <c r="BM11" s="250"/>
      <c r="BN11" s="250"/>
      <c r="BO11" s="250"/>
      <c r="BP11" s="250"/>
      <c r="BQ11" s="259">
        <v>5</v>
      </c>
      <c r="BR11" s="260"/>
      <c r="BS11" s="846"/>
      <c r="BT11" s="847"/>
      <c r="BU11" s="847"/>
      <c r="BV11" s="847"/>
      <c r="BW11" s="847"/>
      <c r="BX11" s="847"/>
      <c r="BY11" s="847"/>
      <c r="BZ11" s="847"/>
      <c r="CA11" s="847"/>
      <c r="CB11" s="847"/>
      <c r="CC11" s="847"/>
      <c r="CD11" s="847"/>
      <c r="CE11" s="847"/>
      <c r="CF11" s="847"/>
      <c r="CG11" s="848"/>
      <c r="CH11" s="859"/>
      <c r="CI11" s="860"/>
      <c r="CJ11" s="860"/>
      <c r="CK11" s="860"/>
      <c r="CL11" s="861"/>
      <c r="CM11" s="859"/>
      <c r="CN11" s="860"/>
      <c r="CO11" s="860"/>
      <c r="CP11" s="860"/>
      <c r="CQ11" s="861"/>
      <c r="CR11" s="859"/>
      <c r="CS11" s="860"/>
      <c r="CT11" s="860"/>
      <c r="CU11" s="860"/>
      <c r="CV11" s="861"/>
      <c r="CW11" s="859"/>
      <c r="CX11" s="860"/>
      <c r="CY11" s="860"/>
      <c r="CZ11" s="860"/>
      <c r="DA11" s="861"/>
      <c r="DB11" s="859"/>
      <c r="DC11" s="860"/>
      <c r="DD11" s="860"/>
      <c r="DE11" s="860"/>
      <c r="DF11" s="861"/>
      <c r="DG11" s="859"/>
      <c r="DH11" s="860"/>
      <c r="DI11" s="860"/>
      <c r="DJ11" s="860"/>
      <c r="DK11" s="861"/>
      <c r="DL11" s="859"/>
      <c r="DM11" s="860"/>
      <c r="DN11" s="860"/>
      <c r="DO11" s="860"/>
      <c r="DP11" s="861"/>
      <c r="DQ11" s="859"/>
      <c r="DR11" s="860"/>
      <c r="DS11" s="860"/>
      <c r="DT11" s="860"/>
      <c r="DU11" s="861"/>
      <c r="DV11" s="862"/>
      <c r="DW11" s="863"/>
      <c r="DX11" s="863"/>
      <c r="DY11" s="863"/>
      <c r="DZ11" s="864"/>
      <c r="EA11" s="251"/>
    </row>
    <row r="12" spans="1:131" s="252" customFormat="1" ht="26.25" customHeight="1" x14ac:dyDescent="0.15">
      <c r="A12" s="258">
        <v>6</v>
      </c>
      <c r="B12" s="833"/>
      <c r="C12" s="834"/>
      <c r="D12" s="834"/>
      <c r="E12" s="834"/>
      <c r="F12" s="834"/>
      <c r="G12" s="834"/>
      <c r="H12" s="834"/>
      <c r="I12" s="834"/>
      <c r="J12" s="834"/>
      <c r="K12" s="834"/>
      <c r="L12" s="834"/>
      <c r="M12" s="834"/>
      <c r="N12" s="834"/>
      <c r="O12" s="834"/>
      <c r="P12" s="835"/>
      <c r="Q12" s="836"/>
      <c r="R12" s="837"/>
      <c r="S12" s="837"/>
      <c r="T12" s="837"/>
      <c r="U12" s="837"/>
      <c r="V12" s="837"/>
      <c r="W12" s="837"/>
      <c r="X12" s="837"/>
      <c r="Y12" s="837"/>
      <c r="Z12" s="837"/>
      <c r="AA12" s="837"/>
      <c r="AB12" s="837"/>
      <c r="AC12" s="837"/>
      <c r="AD12" s="837"/>
      <c r="AE12" s="838"/>
      <c r="AF12" s="839"/>
      <c r="AG12" s="840"/>
      <c r="AH12" s="840"/>
      <c r="AI12" s="840"/>
      <c r="AJ12" s="841"/>
      <c r="AK12" s="842"/>
      <c r="AL12" s="843"/>
      <c r="AM12" s="843"/>
      <c r="AN12" s="843"/>
      <c r="AO12" s="843"/>
      <c r="AP12" s="843"/>
      <c r="AQ12" s="843"/>
      <c r="AR12" s="843"/>
      <c r="AS12" s="843"/>
      <c r="AT12" s="843"/>
      <c r="AU12" s="844"/>
      <c r="AV12" s="844"/>
      <c r="AW12" s="844"/>
      <c r="AX12" s="844"/>
      <c r="AY12" s="845"/>
      <c r="AZ12" s="249"/>
      <c r="BA12" s="249"/>
      <c r="BB12" s="249"/>
      <c r="BC12" s="249"/>
      <c r="BD12" s="249"/>
      <c r="BE12" s="250"/>
      <c r="BF12" s="250"/>
      <c r="BG12" s="250"/>
      <c r="BH12" s="250"/>
      <c r="BI12" s="250"/>
      <c r="BJ12" s="250"/>
      <c r="BK12" s="250"/>
      <c r="BL12" s="250"/>
      <c r="BM12" s="250"/>
      <c r="BN12" s="250"/>
      <c r="BO12" s="250"/>
      <c r="BP12" s="250"/>
      <c r="BQ12" s="259">
        <v>6</v>
      </c>
      <c r="BR12" s="260"/>
      <c r="BS12" s="846"/>
      <c r="BT12" s="847"/>
      <c r="BU12" s="847"/>
      <c r="BV12" s="847"/>
      <c r="BW12" s="847"/>
      <c r="BX12" s="847"/>
      <c r="BY12" s="847"/>
      <c r="BZ12" s="847"/>
      <c r="CA12" s="847"/>
      <c r="CB12" s="847"/>
      <c r="CC12" s="847"/>
      <c r="CD12" s="847"/>
      <c r="CE12" s="847"/>
      <c r="CF12" s="847"/>
      <c r="CG12" s="848"/>
      <c r="CH12" s="859"/>
      <c r="CI12" s="860"/>
      <c r="CJ12" s="860"/>
      <c r="CK12" s="860"/>
      <c r="CL12" s="861"/>
      <c r="CM12" s="859"/>
      <c r="CN12" s="860"/>
      <c r="CO12" s="860"/>
      <c r="CP12" s="860"/>
      <c r="CQ12" s="861"/>
      <c r="CR12" s="859"/>
      <c r="CS12" s="860"/>
      <c r="CT12" s="860"/>
      <c r="CU12" s="860"/>
      <c r="CV12" s="861"/>
      <c r="CW12" s="859"/>
      <c r="CX12" s="860"/>
      <c r="CY12" s="860"/>
      <c r="CZ12" s="860"/>
      <c r="DA12" s="861"/>
      <c r="DB12" s="859"/>
      <c r="DC12" s="860"/>
      <c r="DD12" s="860"/>
      <c r="DE12" s="860"/>
      <c r="DF12" s="861"/>
      <c r="DG12" s="859"/>
      <c r="DH12" s="860"/>
      <c r="DI12" s="860"/>
      <c r="DJ12" s="860"/>
      <c r="DK12" s="861"/>
      <c r="DL12" s="859"/>
      <c r="DM12" s="860"/>
      <c r="DN12" s="860"/>
      <c r="DO12" s="860"/>
      <c r="DP12" s="861"/>
      <c r="DQ12" s="859"/>
      <c r="DR12" s="860"/>
      <c r="DS12" s="860"/>
      <c r="DT12" s="860"/>
      <c r="DU12" s="861"/>
      <c r="DV12" s="862"/>
      <c r="DW12" s="863"/>
      <c r="DX12" s="863"/>
      <c r="DY12" s="863"/>
      <c r="DZ12" s="864"/>
      <c r="EA12" s="251"/>
    </row>
    <row r="13" spans="1:131" s="252" customFormat="1" ht="26.25" customHeight="1" x14ac:dyDescent="0.15">
      <c r="A13" s="258">
        <v>7</v>
      </c>
      <c r="B13" s="833"/>
      <c r="C13" s="834"/>
      <c r="D13" s="834"/>
      <c r="E13" s="834"/>
      <c r="F13" s="834"/>
      <c r="G13" s="834"/>
      <c r="H13" s="834"/>
      <c r="I13" s="834"/>
      <c r="J13" s="834"/>
      <c r="K13" s="834"/>
      <c r="L13" s="834"/>
      <c r="M13" s="834"/>
      <c r="N13" s="834"/>
      <c r="O13" s="834"/>
      <c r="P13" s="835"/>
      <c r="Q13" s="836"/>
      <c r="R13" s="837"/>
      <c r="S13" s="837"/>
      <c r="T13" s="837"/>
      <c r="U13" s="837"/>
      <c r="V13" s="837"/>
      <c r="W13" s="837"/>
      <c r="X13" s="837"/>
      <c r="Y13" s="837"/>
      <c r="Z13" s="837"/>
      <c r="AA13" s="837"/>
      <c r="AB13" s="837"/>
      <c r="AC13" s="837"/>
      <c r="AD13" s="837"/>
      <c r="AE13" s="838"/>
      <c r="AF13" s="839"/>
      <c r="AG13" s="840"/>
      <c r="AH13" s="840"/>
      <c r="AI13" s="840"/>
      <c r="AJ13" s="841"/>
      <c r="AK13" s="842"/>
      <c r="AL13" s="843"/>
      <c r="AM13" s="843"/>
      <c r="AN13" s="843"/>
      <c r="AO13" s="843"/>
      <c r="AP13" s="843"/>
      <c r="AQ13" s="843"/>
      <c r="AR13" s="843"/>
      <c r="AS13" s="843"/>
      <c r="AT13" s="843"/>
      <c r="AU13" s="844"/>
      <c r="AV13" s="844"/>
      <c r="AW13" s="844"/>
      <c r="AX13" s="844"/>
      <c r="AY13" s="845"/>
      <c r="AZ13" s="249"/>
      <c r="BA13" s="249"/>
      <c r="BB13" s="249"/>
      <c r="BC13" s="249"/>
      <c r="BD13" s="249"/>
      <c r="BE13" s="250"/>
      <c r="BF13" s="250"/>
      <c r="BG13" s="250"/>
      <c r="BH13" s="250"/>
      <c r="BI13" s="250"/>
      <c r="BJ13" s="250"/>
      <c r="BK13" s="250"/>
      <c r="BL13" s="250"/>
      <c r="BM13" s="250"/>
      <c r="BN13" s="250"/>
      <c r="BO13" s="250"/>
      <c r="BP13" s="250"/>
      <c r="BQ13" s="259">
        <v>7</v>
      </c>
      <c r="BR13" s="260"/>
      <c r="BS13" s="846"/>
      <c r="BT13" s="847"/>
      <c r="BU13" s="847"/>
      <c r="BV13" s="847"/>
      <c r="BW13" s="847"/>
      <c r="BX13" s="847"/>
      <c r="BY13" s="847"/>
      <c r="BZ13" s="847"/>
      <c r="CA13" s="847"/>
      <c r="CB13" s="847"/>
      <c r="CC13" s="847"/>
      <c r="CD13" s="847"/>
      <c r="CE13" s="847"/>
      <c r="CF13" s="847"/>
      <c r="CG13" s="848"/>
      <c r="CH13" s="859"/>
      <c r="CI13" s="860"/>
      <c r="CJ13" s="860"/>
      <c r="CK13" s="860"/>
      <c r="CL13" s="861"/>
      <c r="CM13" s="859"/>
      <c r="CN13" s="860"/>
      <c r="CO13" s="860"/>
      <c r="CP13" s="860"/>
      <c r="CQ13" s="861"/>
      <c r="CR13" s="859"/>
      <c r="CS13" s="860"/>
      <c r="CT13" s="860"/>
      <c r="CU13" s="860"/>
      <c r="CV13" s="861"/>
      <c r="CW13" s="859"/>
      <c r="CX13" s="860"/>
      <c r="CY13" s="860"/>
      <c r="CZ13" s="860"/>
      <c r="DA13" s="861"/>
      <c r="DB13" s="859"/>
      <c r="DC13" s="860"/>
      <c r="DD13" s="860"/>
      <c r="DE13" s="860"/>
      <c r="DF13" s="861"/>
      <c r="DG13" s="859"/>
      <c r="DH13" s="860"/>
      <c r="DI13" s="860"/>
      <c r="DJ13" s="860"/>
      <c r="DK13" s="861"/>
      <c r="DL13" s="859"/>
      <c r="DM13" s="860"/>
      <c r="DN13" s="860"/>
      <c r="DO13" s="860"/>
      <c r="DP13" s="861"/>
      <c r="DQ13" s="859"/>
      <c r="DR13" s="860"/>
      <c r="DS13" s="860"/>
      <c r="DT13" s="860"/>
      <c r="DU13" s="861"/>
      <c r="DV13" s="862"/>
      <c r="DW13" s="863"/>
      <c r="DX13" s="863"/>
      <c r="DY13" s="863"/>
      <c r="DZ13" s="864"/>
      <c r="EA13" s="251"/>
    </row>
    <row r="14" spans="1:131" s="252" customFormat="1" ht="26.25" customHeight="1" x14ac:dyDescent="0.15">
      <c r="A14" s="258">
        <v>8</v>
      </c>
      <c r="B14" s="833"/>
      <c r="C14" s="834"/>
      <c r="D14" s="834"/>
      <c r="E14" s="834"/>
      <c r="F14" s="834"/>
      <c r="G14" s="834"/>
      <c r="H14" s="834"/>
      <c r="I14" s="834"/>
      <c r="J14" s="834"/>
      <c r="K14" s="834"/>
      <c r="L14" s="834"/>
      <c r="M14" s="834"/>
      <c r="N14" s="834"/>
      <c r="O14" s="834"/>
      <c r="P14" s="835"/>
      <c r="Q14" s="836"/>
      <c r="R14" s="837"/>
      <c r="S14" s="837"/>
      <c r="T14" s="837"/>
      <c r="U14" s="837"/>
      <c r="V14" s="837"/>
      <c r="W14" s="837"/>
      <c r="X14" s="837"/>
      <c r="Y14" s="837"/>
      <c r="Z14" s="837"/>
      <c r="AA14" s="837"/>
      <c r="AB14" s="837"/>
      <c r="AC14" s="837"/>
      <c r="AD14" s="837"/>
      <c r="AE14" s="838"/>
      <c r="AF14" s="839"/>
      <c r="AG14" s="840"/>
      <c r="AH14" s="840"/>
      <c r="AI14" s="840"/>
      <c r="AJ14" s="841"/>
      <c r="AK14" s="842"/>
      <c r="AL14" s="843"/>
      <c r="AM14" s="843"/>
      <c r="AN14" s="843"/>
      <c r="AO14" s="843"/>
      <c r="AP14" s="843"/>
      <c r="AQ14" s="843"/>
      <c r="AR14" s="843"/>
      <c r="AS14" s="843"/>
      <c r="AT14" s="843"/>
      <c r="AU14" s="844"/>
      <c r="AV14" s="844"/>
      <c r="AW14" s="844"/>
      <c r="AX14" s="844"/>
      <c r="AY14" s="845"/>
      <c r="AZ14" s="249"/>
      <c r="BA14" s="249"/>
      <c r="BB14" s="249"/>
      <c r="BC14" s="249"/>
      <c r="BD14" s="249"/>
      <c r="BE14" s="250"/>
      <c r="BF14" s="250"/>
      <c r="BG14" s="250"/>
      <c r="BH14" s="250"/>
      <c r="BI14" s="250"/>
      <c r="BJ14" s="250"/>
      <c r="BK14" s="250"/>
      <c r="BL14" s="250"/>
      <c r="BM14" s="250"/>
      <c r="BN14" s="250"/>
      <c r="BO14" s="250"/>
      <c r="BP14" s="250"/>
      <c r="BQ14" s="259">
        <v>8</v>
      </c>
      <c r="BR14" s="260"/>
      <c r="BS14" s="846"/>
      <c r="BT14" s="847"/>
      <c r="BU14" s="847"/>
      <c r="BV14" s="847"/>
      <c r="BW14" s="847"/>
      <c r="BX14" s="847"/>
      <c r="BY14" s="847"/>
      <c r="BZ14" s="847"/>
      <c r="CA14" s="847"/>
      <c r="CB14" s="847"/>
      <c r="CC14" s="847"/>
      <c r="CD14" s="847"/>
      <c r="CE14" s="847"/>
      <c r="CF14" s="847"/>
      <c r="CG14" s="848"/>
      <c r="CH14" s="859"/>
      <c r="CI14" s="860"/>
      <c r="CJ14" s="860"/>
      <c r="CK14" s="860"/>
      <c r="CL14" s="861"/>
      <c r="CM14" s="859"/>
      <c r="CN14" s="860"/>
      <c r="CO14" s="860"/>
      <c r="CP14" s="860"/>
      <c r="CQ14" s="861"/>
      <c r="CR14" s="859"/>
      <c r="CS14" s="860"/>
      <c r="CT14" s="860"/>
      <c r="CU14" s="860"/>
      <c r="CV14" s="861"/>
      <c r="CW14" s="859"/>
      <c r="CX14" s="860"/>
      <c r="CY14" s="860"/>
      <c r="CZ14" s="860"/>
      <c r="DA14" s="861"/>
      <c r="DB14" s="859"/>
      <c r="DC14" s="860"/>
      <c r="DD14" s="860"/>
      <c r="DE14" s="860"/>
      <c r="DF14" s="861"/>
      <c r="DG14" s="859"/>
      <c r="DH14" s="860"/>
      <c r="DI14" s="860"/>
      <c r="DJ14" s="860"/>
      <c r="DK14" s="861"/>
      <c r="DL14" s="859"/>
      <c r="DM14" s="860"/>
      <c r="DN14" s="860"/>
      <c r="DO14" s="860"/>
      <c r="DP14" s="861"/>
      <c r="DQ14" s="859"/>
      <c r="DR14" s="860"/>
      <c r="DS14" s="860"/>
      <c r="DT14" s="860"/>
      <c r="DU14" s="861"/>
      <c r="DV14" s="862"/>
      <c r="DW14" s="863"/>
      <c r="DX14" s="863"/>
      <c r="DY14" s="863"/>
      <c r="DZ14" s="864"/>
      <c r="EA14" s="251"/>
    </row>
    <row r="15" spans="1:131" s="252" customFormat="1" ht="26.25" customHeight="1" x14ac:dyDescent="0.15">
      <c r="A15" s="258">
        <v>9</v>
      </c>
      <c r="B15" s="833"/>
      <c r="C15" s="834"/>
      <c r="D15" s="834"/>
      <c r="E15" s="834"/>
      <c r="F15" s="834"/>
      <c r="G15" s="834"/>
      <c r="H15" s="834"/>
      <c r="I15" s="834"/>
      <c r="J15" s="834"/>
      <c r="K15" s="834"/>
      <c r="L15" s="834"/>
      <c r="M15" s="834"/>
      <c r="N15" s="834"/>
      <c r="O15" s="834"/>
      <c r="P15" s="835"/>
      <c r="Q15" s="836"/>
      <c r="R15" s="837"/>
      <c r="S15" s="837"/>
      <c r="T15" s="837"/>
      <c r="U15" s="837"/>
      <c r="V15" s="837"/>
      <c r="W15" s="837"/>
      <c r="X15" s="837"/>
      <c r="Y15" s="837"/>
      <c r="Z15" s="837"/>
      <c r="AA15" s="837"/>
      <c r="AB15" s="837"/>
      <c r="AC15" s="837"/>
      <c r="AD15" s="837"/>
      <c r="AE15" s="838"/>
      <c r="AF15" s="839"/>
      <c r="AG15" s="840"/>
      <c r="AH15" s="840"/>
      <c r="AI15" s="840"/>
      <c r="AJ15" s="841"/>
      <c r="AK15" s="842"/>
      <c r="AL15" s="843"/>
      <c r="AM15" s="843"/>
      <c r="AN15" s="843"/>
      <c r="AO15" s="843"/>
      <c r="AP15" s="843"/>
      <c r="AQ15" s="843"/>
      <c r="AR15" s="843"/>
      <c r="AS15" s="843"/>
      <c r="AT15" s="843"/>
      <c r="AU15" s="844"/>
      <c r="AV15" s="844"/>
      <c r="AW15" s="844"/>
      <c r="AX15" s="844"/>
      <c r="AY15" s="845"/>
      <c r="AZ15" s="249"/>
      <c r="BA15" s="249"/>
      <c r="BB15" s="249"/>
      <c r="BC15" s="249"/>
      <c r="BD15" s="249"/>
      <c r="BE15" s="250"/>
      <c r="BF15" s="250"/>
      <c r="BG15" s="250"/>
      <c r="BH15" s="250"/>
      <c r="BI15" s="250"/>
      <c r="BJ15" s="250"/>
      <c r="BK15" s="250"/>
      <c r="BL15" s="250"/>
      <c r="BM15" s="250"/>
      <c r="BN15" s="250"/>
      <c r="BO15" s="250"/>
      <c r="BP15" s="250"/>
      <c r="BQ15" s="259">
        <v>9</v>
      </c>
      <c r="BR15" s="260"/>
      <c r="BS15" s="846"/>
      <c r="BT15" s="847"/>
      <c r="BU15" s="847"/>
      <c r="BV15" s="847"/>
      <c r="BW15" s="847"/>
      <c r="BX15" s="847"/>
      <c r="BY15" s="847"/>
      <c r="BZ15" s="847"/>
      <c r="CA15" s="847"/>
      <c r="CB15" s="847"/>
      <c r="CC15" s="847"/>
      <c r="CD15" s="847"/>
      <c r="CE15" s="847"/>
      <c r="CF15" s="847"/>
      <c r="CG15" s="848"/>
      <c r="CH15" s="859"/>
      <c r="CI15" s="860"/>
      <c r="CJ15" s="860"/>
      <c r="CK15" s="860"/>
      <c r="CL15" s="861"/>
      <c r="CM15" s="859"/>
      <c r="CN15" s="860"/>
      <c r="CO15" s="860"/>
      <c r="CP15" s="860"/>
      <c r="CQ15" s="861"/>
      <c r="CR15" s="859"/>
      <c r="CS15" s="860"/>
      <c r="CT15" s="860"/>
      <c r="CU15" s="860"/>
      <c r="CV15" s="861"/>
      <c r="CW15" s="859"/>
      <c r="CX15" s="860"/>
      <c r="CY15" s="860"/>
      <c r="CZ15" s="860"/>
      <c r="DA15" s="861"/>
      <c r="DB15" s="859"/>
      <c r="DC15" s="860"/>
      <c r="DD15" s="860"/>
      <c r="DE15" s="860"/>
      <c r="DF15" s="861"/>
      <c r="DG15" s="859"/>
      <c r="DH15" s="860"/>
      <c r="DI15" s="860"/>
      <c r="DJ15" s="860"/>
      <c r="DK15" s="861"/>
      <c r="DL15" s="859"/>
      <c r="DM15" s="860"/>
      <c r="DN15" s="860"/>
      <c r="DO15" s="860"/>
      <c r="DP15" s="861"/>
      <c r="DQ15" s="859"/>
      <c r="DR15" s="860"/>
      <c r="DS15" s="860"/>
      <c r="DT15" s="860"/>
      <c r="DU15" s="861"/>
      <c r="DV15" s="862"/>
      <c r="DW15" s="863"/>
      <c r="DX15" s="863"/>
      <c r="DY15" s="863"/>
      <c r="DZ15" s="864"/>
      <c r="EA15" s="251"/>
    </row>
    <row r="16" spans="1:131" s="252" customFormat="1" ht="26.25" customHeight="1" x14ac:dyDescent="0.15">
      <c r="A16" s="258">
        <v>10</v>
      </c>
      <c r="B16" s="833"/>
      <c r="C16" s="834"/>
      <c r="D16" s="834"/>
      <c r="E16" s="834"/>
      <c r="F16" s="834"/>
      <c r="G16" s="834"/>
      <c r="H16" s="834"/>
      <c r="I16" s="834"/>
      <c r="J16" s="834"/>
      <c r="K16" s="834"/>
      <c r="L16" s="834"/>
      <c r="M16" s="834"/>
      <c r="N16" s="834"/>
      <c r="O16" s="834"/>
      <c r="P16" s="835"/>
      <c r="Q16" s="836"/>
      <c r="R16" s="837"/>
      <c r="S16" s="837"/>
      <c r="T16" s="837"/>
      <c r="U16" s="837"/>
      <c r="V16" s="837"/>
      <c r="W16" s="837"/>
      <c r="X16" s="837"/>
      <c r="Y16" s="837"/>
      <c r="Z16" s="837"/>
      <c r="AA16" s="837"/>
      <c r="AB16" s="837"/>
      <c r="AC16" s="837"/>
      <c r="AD16" s="837"/>
      <c r="AE16" s="838"/>
      <c r="AF16" s="839"/>
      <c r="AG16" s="840"/>
      <c r="AH16" s="840"/>
      <c r="AI16" s="840"/>
      <c r="AJ16" s="841"/>
      <c r="AK16" s="842"/>
      <c r="AL16" s="843"/>
      <c r="AM16" s="843"/>
      <c r="AN16" s="843"/>
      <c r="AO16" s="843"/>
      <c r="AP16" s="843"/>
      <c r="AQ16" s="843"/>
      <c r="AR16" s="843"/>
      <c r="AS16" s="843"/>
      <c r="AT16" s="843"/>
      <c r="AU16" s="844"/>
      <c r="AV16" s="844"/>
      <c r="AW16" s="844"/>
      <c r="AX16" s="844"/>
      <c r="AY16" s="845"/>
      <c r="AZ16" s="249"/>
      <c r="BA16" s="249"/>
      <c r="BB16" s="249"/>
      <c r="BC16" s="249"/>
      <c r="BD16" s="249"/>
      <c r="BE16" s="250"/>
      <c r="BF16" s="250"/>
      <c r="BG16" s="250"/>
      <c r="BH16" s="250"/>
      <c r="BI16" s="250"/>
      <c r="BJ16" s="250"/>
      <c r="BK16" s="250"/>
      <c r="BL16" s="250"/>
      <c r="BM16" s="250"/>
      <c r="BN16" s="250"/>
      <c r="BO16" s="250"/>
      <c r="BP16" s="250"/>
      <c r="BQ16" s="259">
        <v>10</v>
      </c>
      <c r="BR16" s="260"/>
      <c r="BS16" s="846"/>
      <c r="BT16" s="847"/>
      <c r="BU16" s="847"/>
      <c r="BV16" s="847"/>
      <c r="BW16" s="847"/>
      <c r="BX16" s="847"/>
      <c r="BY16" s="847"/>
      <c r="BZ16" s="847"/>
      <c r="CA16" s="847"/>
      <c r="CB16" s="847"/>
      <c r="CC16" s="847"/>
      <c r="CD16" s="847"/>
      <c r="CE16" s="847"/>
      <c r="CF16" s="847"/>
      <c r="CG16" s="848"/>
      <c r="CH16" s="859"/>
      <c r="CI16" s="860"/>
      <c r="CJ16" s="860"/>
      <c r="CK16" s="860"/>
      <c r="CL16" s="861"/>
      <c r="CM16" s="859"/>
      <c r="CN16" s="860"/>
      <c r="CO16" s="860"/>
      <c r="CP16" s="860"/>
      <c r="CQ16" s="861"/>
      <c r="CR16" s="859"/>
      <c r="CS16" s="860"/>
      <c r="CT16" s="860"/>
      <c r="CU16" s="860"/>
      <c r="CV16" s="861"/>
      <c r="CW16" s="859"/>
      <c r="CX16" s="860"/>
      <c r="CY16" s="860"/>
      <c r="CZ16" s="860"/>
      <c r="DA16" s="861"/>
      <c r="DB16" s="859"/>
      <c r="DC16" s="860"/>
      <c r="DD16" s="860"/>
      <c r="DE16" s="860"/>
      <c r="DF16" s="861"/>
      <c r="DG16" s="859"/>
      <c r="DH16" s="860"/>
      <c r="DI16" s="860"/>
      <c r="DJ16" s="860"/>
      <c r="DK16" s="861"/>
      <c r="DL16" s="859"/>
      <c r="DM16" s="860"/>
      <c r="DN16" s="860"/>
      <c r="DO16" s="860"/>
      <c r="DP16" s="861"/>
      <c r="DQ16" s="859"/>
      <c r="DR16" s="860"/>
      <c r="DS16" s="860"/>
      <c r="DT16" s="860"/>
      <c r="DU16" s="861"/>
      <c r="DV16" s="862"/>
      <c r="DW16" s="863"/>
      <c r="DX16" s="863"/>
      <c r="DY16" s="863"/>
      <c r="DZ16" s="864"/>
      <c r="EA16" s="251"/>
    </row>
    <row r="17" spans="1:131" s="252" customFormat="1" ht="26.25" customHeight="1" x14ac:dyDescent="0.15">
      <c r="A17" s="258">
        <v>11</v>
      </c>
      <c r="B17" s="833"/>
      <c r="C17" s="834"/>
      <c r="D17" s="834"/>
      <c r="E17" s="834"/>
      <c r="F17" s="834"/>
      <c r="G17" s="834"/>
      <c r="H17" s="834"/>
      <c r="I17" s="834"/>
      <c r="J17" s="834"/>
      <c r="K17" s="834"/>
      <c r="L17" s="834"/>
      <c r="M17" s="834"/>
      <c r="N17" s="834"/>
      <c r="O17" s="834"/>
      <c r="P17" s="835"/>
      <c r="Q17" s="836"/>
      <c r="R17" s="837"/>
      <c r="S17" s="837"/>
      <c r="T17" s="837"/>
      <c r="U17" s="837"/>
      <c r="V17" s="837"/>
      <c r="W17" s="837"/>
      <c r="X17" s="837"/>
      <c r="Y17" s="837"/>
      <c r="Z17" s="837"/>
      <c r="AA17" s="837"/>
      <c r="AB17" s="837"/>
      <c r="AC17" s="837"/>
      <c r="AD17" s="837"/>
      <c r="AE17" s="838"/>
      <c r="AF17" s="839"/>
      <c r="AG17" s="840"/>
      <c r="AH17" s="840"/>
      <c r="AI17" s="840"/>
      <c r="AJ17" s="841"/>
      <c r="AK17" s="842"/>
      <c r="AL17" s="843"/>
      <c r="AM17" s="843"/>
      <c r="AN17" s="843"/>
      <c r="AO17" s="843"/>
      <c r="AP17" s="843"/>
      <c r="AQ17" s="843"/>
      <c r="AR17" s="843"/>
      <c r="AS17" s="843"/>
      <c r="AT17" s="843"/>
      <c r="AU17" s="844"/>
      <c r="AV17" s="844"/>
      <c r="AW17" s="844"/>
      <c r="AX17" s="844"/>
      <c r="AY17" s="845"/>
      <c r="AZ17" s="249"/>
      <c r="BA17" s="249"/>
      <c r="BB17" s="249"/>
      <c r="BC17" s="249"/>
      <c r="BD17" s="249"/>
      <c r="BE17" s="250"/>
      <c r="BF17" s="250"/>
      <c r="BG17" s="250"/>
      <c r="BH17" s="250"/>
      <c r="BI17" s="250"/>
      <c r="BJ17" s="250"/>
      <c r="BK17" s="250"/>
      <c r="BL17" s="250"/>
      <c r="BM17" s="250"/>
      <c r="BN17" s="250"/>
      <c r="BO17" s="250"/>
      <c r="BP17" s="250"/>
      <c r="BQ17" s="259">
        <v>11</v>
      </c>
      <c r="BR17" s="260"/>
      <c r="BS17" s="846"/>
      <c r="BT17" s="847"/>
      <c r="BU17" s="847"/>
      <c r="BV17" s="847"/>
      <c r="BW17" s="847"/>
      <c r="BX17" s="847"/>
      <c r="BY17" s="847"/>
      <c r="BZ17" s="847"/>
      <c r="CA17" s="847"/>
      <c r="CB17" s="847"/>
      <c r="CC17" s="847"/>
      <c r="CD17" s="847"/>
      <c r="CE17" s="847"/>
      <c r="CF17" s="847"/>
      <c r="CG17" s="848"/>
      <c r="CH17" s="859"/>
      <c r="CI17" s="860"/>
      <c r="CJ17" s="860"/>
      <c r="CK17" s="860"/>
      <c r="CL17" s="861"/>
      <c r="CM17" s="859"/>
      <c r="CN17" s="860"/>
      <c r="CO17" s="860"/>
      <c r="CP17" s="860"/>
      <c r="CQ17" s="861"/>
      <c r="CR17" s="859"/>
      <c r="CS17" s="860"/>
      <c r="CT17" s="860"/>
      <c r="CU17" s="860"/>
      <c r="CV17" s="861"/>
      <c r="CW17" s="859"/>
      <c r="CX17" s="860"/>
      <c r="CY17" s="860"/>
      <c r="CZ17" s="860"/>
      <c r="DA17" s="861"/>
      <c r="DB17" s="859"/>
      <c r="DC17" s="860"/>
      <c r="DD17" s="860"/>
      <c r="DE17" s="860"/>
      <c r="DF17" s="861"/>
      <c r="DG17" s="859"/>
      <c r="DH17" s="860"/>
      <c r="DI17" s="860"/>
      <c r="DJ17" s="860"/>
      <c r="DK17" s="861"/>
      <c r="DL17" s="859"/>
      <c r="DM17" s="860"/>
      <c r="DN17" s="860"/>
      <c r="DO17" s="860"/>
      <c r="DP17" s="861"/>
      <c r="DQ17" s="859"/>
      <c r="DR17" s="860"/>
      <c r="DS17" s="860"/>
      <c r="DT17" s="860"/>
      <c r="DU17" s="861"/>
      <c r="DV17" s="862"/>
      <c r="DW17" s="863"/>
      <c r="DX17" s="863"/>
      <c r="DY17" s="863"/>
      <c r="DZ17" s="864"/>
      <c r="EA17" s="251"/>
    </row>
    <row r="18" spans="1:131" s="252" customFormat="1" ht="26.25" customHeight="1" x14ac:dyDescent="0.15">
      <c r="A18" s="258">
        <v>12</v>
      </c>
      <c r="B18" s="833"/>
      <c r="C18" s="834"/>
      <c r="D18" s="834"/>
      <c r="E18" s="834"/>
      <c r="F18" s="834"/>
      <c r="G18" s="834"/>
      <c r="H18" s="834"/>
      <c r="I18" s="834"/>
      <c r="J18" s="834"/>
      <c r="K18" s="834"/>
      <c r="L18" s="834"/>
      <c r="M18" s="834"/>
      <c r="N18" s="834"/>
      <c r="O18" s="834"/>
      <c r="P18" s="835"/>
      <c r="Q18" s="836"/>
      <c r="R18" s="837"/>
      <c r="S18" s="837"/>
      <c r="T18" s="837"/>
      <c r="U18" s="837"/>
      <c r="V18" s="837"/>
      <c r="W18" s="837"/>
      <c r="X18" s="837"/>
      <c r="Y18" s="837"/>
      <c r="Z18" s="837"/>
      <c r="AA18" s="837"/>
      <c r="AB18" s="837"/>
      <c r="AC18" s="837"/>
      <c r="AD18" s="837"/>
      <c r="AE18" s="838"/>
      <c r="AF18" s="839"/>
      <c r="AG18" s="840"/>
      <c r="AH18" s="840"/>
      <c r="AI18" s="840"/>
      <c r="AJ18" s="841"/>
      <c r="AK18" s="842"/>
      <c r="AL18" s="843"/>
      <c r="AM18" s="843"/>
      <c r="AN18" s="843"/>
      <c r="AO18" s="843"/>
      <c r="AP18" s="843"/>
      <c r="AQ18" s="843"/>
      <c r="AR18" s="843"/>
      <c r="AS18" s="843"/>
      <c r="AT18" s="843"/>
      <c r="AU18" s="844"/>
      <c r="AV18" s="844"/>
      <c r="AW18" s="844"/>
      <c r="AX18" s="844"/>
      <c r="AY18" s="845"/>
      <c r="AZ18" s="249"/>
      <c r="BA18" s="249"/>
      <c r="BB18" s="249"/>
      <c r="BC18" s="249"/>
      <c r="BD18" s="249"/>
      <c r="BE18" s="250"/>
      <c r="BF18" s="250"/>
      <c r="BG18" s="250"/>
      <c r="BH18" s="250"/>
      <c r="BI18" s="250"/>
      <c r="BJ18" s="250"/>
      <c r="BK18" s="250"/>
      <c r="BL18" s="250"/>
      <c r="BM18" s="250"/>
      <c r="BN18" s="250"/>
      <c r="BO18" s="250"/>
      <c r="BP18" s="250"/>
      <c r="BQ18" s="259">
        <v>12</v>
      </c>
      <c r="BR18" s="260"/>
      <c r="BS18" s="846"/>
      <c r="BT18" s="847"/>
      <c r="BU18" s="847"/>
      <c r="BV18" s="847"/>
      <c r="BW18" s="847"/>
      <c r="BX18" s="847"/>
      <c r="BY18" s="847"/>
      <c r="BZ18" s="847"/>
      <c r="CA18" s="847"/>
      <c r="CB18" s="847"/>
      <c r="CC18" s="847"/>
      <c r="CD18" s="847"/>
      <c r="CE18" s="847"/>
      <c r="CF18" s="847"/>
      <c r="CG18" s="848"/>
      <c r="CH18" s="859"/>
      <c r="CI18" s="860"/>
      <c r="CJ18" s="860"/>
      <c r="CK18" s="860"/>
      <c r="CL18" s="861"/>
      <c r="CM18" s="859"/>
      <c r="CN18" s="860"/>
      <c r="CO18" s="860"/>
      <c r="CP18" s="860"/>
      <c r="CQ18" s="861"/>
      <c r="CR18" s="859"/>
      <c r="CS18" s="860"/>
      <c r="CT18" s="860"/>
      <c r="CU18" s="860"/>
      <c r="CV18" s="861"/>
      <c r="CW18" s="859"/>
      <c r="CX18" s="860"/>
      <c r="CY18" s="860"/>
      <c r="CZ18" s="860"/>
      <c r="DA18" s="861"/>
      <c r="DB18" s="859"/>
      <c r="DC18" s="860"/>
      <c r="DD18" s="860"/>
      <c r="DE18" s="860"/>
      <c r="DF18" s="861"/>
      <c r="DG18" s="859"/>
      <c r="DH18" s="860"/>
      <c r="DI18" s="860"/>
      <c r="DJ18" s="860"/>
      <c r="DK18" s="861"/>
      <c r="DL18" s="859"/>
      <c r="DM18" s="860"/>
      <c r="DN18" s="860"/>
      <c r="DO18" s="860"/>
      <c r="DP18" s="861"/>
      <c r="DQ18" s="859"/>
      <c r="DR18" s="860"/>
      <c r="DS18" s="860"/>
      <c r="DT18" s="860"/>
      <c r="DU18" s="861"/>
      <c r="DV18" s="862"/>
      <c r="DW18" s="863"/>
      <c r="DX18" s="863"/>
      <c r="DY18" s="863"/>
      <c r="DZ18" s="864"/>
      <c r="EA18" s="251"/>
    </row>
    <row r="19" spans="1:131" s="252" customFormat="1" ht="26.25" customHeight="1" x14ac:dyDescent="0.15">
      <c r="A19" s="258">
        <v>13</v>
      </c>
      <c r="B19" s="833"/>
      <c r="C19" s="834"/>
      <c r="D19" s="834"/>
      <c r="E19" s="834"/>
      <c r="F19" s="834"/>
      <c r="G19" s="834"/>
      <c r="H19" s="834"/>
      <c r="I19" s="834"/>
      <c r="J19" s="834"/>
      <c r="K19" s="834"/>
      <c r="L19" s="834"/>
      <c r="M19" s="834"/>
      <c r="N19" s="834"/>
      <c r="O19" s="834"/>
      <c r="P19" s="835"/>
      <c r="Q19" s="836"/>
      <c r="R19" s="837"/>
      <c r="S19" s="837"/>
      <c r="T19" s="837"/>
      <c r="U19" s="837"/>
      <c r="V19" s="837"/>
      <c r="W19" s="837"/>
      <c r="X19" s="837"/>
      <c r="Y19" s="837"/>
      <c r="Z19" s="837"/>
      <c r="AA19" s="837"/>
      <c r="AB19" s="837"/>
      <c r="AC19" s="837"/>
      <c r="AD19" s="837"/>
      <c r="AE19" s="838"/>
      <c r="AF19" s="839"/>
      <c r="AG19" s="840"/>
      <c r="AH19" s="840"/>
      <c r="AI19" s="840"/>
      <c r="AJ19" s="841"/>
      <c r="AK19" s="842"/>
      <c r="AL19" s="843"/>
      <c r="AM19" s="843"/>
      <c r="AN19" s="843"/>
      <c r="AO19" s="843"/>
      <c r="AP19" s="843"/>
      <c r="AQ19" s="843"/>
      <c r="AR19" s="843"/>
      <c r="AS19" s="843"/>
      <c r="AT19" s="843"/>
      <c r="AU19" s="844"/>
      <c r="AV19" s="844"/>
      <c r="AW19" s="844"/>
      <c r="AX19" s="844"/>
      <c r="AY19" s="845"/>
      <c r="AZ19" s="249"/>
      <c r="BA19" s="249"/>
      <c r="BB19" s="249"/>
      <c r="BC19" s="249"/>
      <c r="BD19" s="249"/>
      <c r="BE19" s="250"/>
      <c r="BF19" s="250"/>
      <c r="BG19" s="250"/>
      <c r="BH19" s="250"/>
      <c r="BI19" s="250"/>
      <c r="BJ19" s="250"/>
      <c r="BK19" s="250"/>
      <c r="BL19" s="250"/>
      <c r="BM19" s="250"/>
      <c r="BN19" s="250"/>
      <c r="BO19" s="250"/>
      <c r="BP19" s="250"/>
      <c r="BQ19" s="259">
        <v>13</v>
      </c>
      <c r="BR19" s="260"/>
      <c r="BS19" s="846"/>
      <c r="BT19" s="847"/>
      <c r="BU19" s="847"/>
      <c r="BV19" s="847"/>
      <c r="BW19" s="847"/>
      <c r="BX19" s="847"/>
      <c r="BY19" s="847"/>
      <c r="BZ19" s="847"/>
      <c r="CA19" s="847"/>
      <c r="CB19" s="847"/>
      <c r="CC19" s="847"/>
      <c r="CD19" s="847"/>
      <c r="CE19" s="847"/>
      <c r="CF19" s="847"/>
      <c r="CG19" s="848"/>
      <c r="CH19" s="859"/>
      <c r="CI19" s="860"/>
      <c r="CJ19" s="860"/>
      <c r="CK19" s="860"/>
      <c r="CL19" s="861"/>
      <c r="CM19" s="859"/>
      <c r="CN19" s="860"/>
      <c r="CO19" s="860"/>
      <c r="CP19" s="860"/>
      <c r="CQ19" s="861"/>
      <c r="CR19" s="859"/>
      <c r="CS19" s="860"/>
      <c r="CT19" s="860"/>
      <c r="CU19" s="860"/>
      <c r="CV19" s="861"/>
      <c r="CW19" s="859"/>
      <c r="CX19" s="860"/>
      <c r="CY19" s="860"/>
      <c r="CZ19" s="860"/>
      <c r="DA19" s="861"/>
      <c r="DB19" s="859"/>
      <c r="DC19" s="860"/>
      <c r="DD19" s="860"/>
      <c r="DE19" s="860"/>
      <c r="DF19" s="861"/>
      <c r="DG19" s="859"/>
      <c r="DH19" s="860"/>
      <c r="DI19" s="860"/>
      <c r="DJ19" s="860"/>
      <c r="DK19" s="861"/>
      <c r="DL19" s="859"/>
      <c r="DM19" s="860"/>
      <c r="DN19" s="860"/>
      <c r="DO19" s="860"/>
      <c r="DP19" s="861"/>
      <c r="DQ19" s="859"/>
      <c r="DR19" s="860"/>
      <c r="DS19" s="860"/>
      <c r="DT19" s="860"/>
      <c r="DU19" s="861"/>
      <c r="DV19" s="862"/>
      <c r="DW19" s="863"/>
      <c r="DX19" s="863"/>
      <c r="DY19" s="863"/>
      <c r="DZ19" s="864"/>
      <c r="EA19" s="251"/>
    </row>
    <row r="20" spans="1:131" s="252" customFormat="1" ht="26.25" customHeight="1" x14ac:dyDescent="0.15">
      <c r="A20" s="258">
        <v>14</v>
      </c>
      <c r="B20" s="833"/>
      <c r="C20" s="834"/>
      <c r="D20" s="834"/>
      <c r="E20" s="834"/>
      <c r="F20" s="834"/>
      <c r="G20" s="834"/>
      <c r="H20" s="834"/>
      <c r="I20" s="834"/>
      <c r="J20" s="834"/>
      <c r="K20" s="834"/>
      <c r="L20" s="834"/>
      <c r="M20" s="834"/>
      <c r="N20" s="834"/>
      <c r="O20" s="834"/>
      <c r="P20" s="835"/>
      <c r="Q20" s="836"/>
      <c r="R20" s="837"/>
      <c r="S20" s="837"/>
      <c r="T20" s="837"/>
      <c r="U20" s="837"/>
      <c r="V20" s="837"/>
      <c r="W20" s="837"/>
      <c r="X20" s="837"/>
      <c r="Y20" s="837"/>
      <c r="Z20" s="837"/>
      <c r="AA20" s="837"/>
      <c r="AB20" s="837"/>
      <c r="AC20" s="837"/>
      <c r="AD20" s="837"/>
      <c r="AE20" s="838"/>
      <c r="AF20" s="839"/>
      <c r="AG20" s="840"/>
      <c r="AH20" s="840"/>
      <c r="AI20" s="840"/>
      <c r="AJ20" s="841"/>
      <c r="AK20" s="842"/>
      <c r="AL20" s="843"/>
      <c r="AM20" s="843"/>
      <c r="AN20" s="843"/>
      <c r="AO20" s="843"/>
      <c r="AP20" s="843"/>
      <c r="AQ20" s="843"/>
      <c r="AR20" s="843"/>
      <c r="AS20" s="843"/>
      <c r="AT20" s="843"/>
      <c r="AU20" s="844"/>
      <c r="AV20" s="844"/>
      <c r="AW20" s="844"/>
      <c r="AX20" s="844"/>
      <c r="AY20" s="845"/>
      <c r="AZ20" s="249"/>
      <c r="BA20" s="249"/>
      <c r="BB20" s="249"/>
      <c r="BC20" s="249"/>
      <c r="BD20" s="249"/>
      <c r="BE20" s="250"/>
      <c r="BF20" s="250"/>
      <c r="BG20" s="250"/>
      <c r="BH20" s="250"/>
      <c r="BI20" s="250"/>
      <c r="BJ20" s="250"/>
      <c r="BK20" s="250"/>
      <c r="BL20" s="250"/>
      <c r="BM20" s="250"/>
      <c r="BN20" s="250"/>
      <c r="BO20" s="250"/>
      <c r="BP20" s="250"/>
      <c r="BQ20" s="259">
        <v>14</v>
      </c>
      <c r="BR20" s="260"/>
      <c r="BS20" s="846"/>
      <c r="BT20" s="847"/>
      <c r="BU20" s="847"/>
      <c r="BV20" s="847"/>
      <c r="BW20" s="847"/>
      <c r="BX20" s="847"/>
      <c r="BY20" s="847"/>
      <c r="BZ20" s="847"/>
      <c r="CA20" s="847"/>
      <c r="CB20" s="847"/>
      <c r="CC20" s="847"/>
      <c r="CD20" s="847"/>
      <c r="CE20" s="847"/>
      <c r="CF20" s="847"/>
      <c r="CG20" s="848"/>
      <c r="CH20" s="859"/>
      <c r="CI20" s="860"/>
      <c r="CJ20" s="860"/>
      <c r="CK20" s="860"/>
      <c r="CL20" s="861"/>
      <c r="CM20" s="859"/>
      <c r="CN20" s="860"/>
      <c r="CO20" s="860"/>
      <c r="CP20" s="860"/>
      <c r="CQ20" s="861"/>
      <c r="CR20" s="859"/>
      <c r="CS20" s="860"/>
      <c r="CT20" s="860"/>
      <c r="CU20" s="860"/>
      <c r="CV20" s="861"/>
      <c r="CW20" s="859"/>
      <c r="CX20" s="860"/>
      <c r="CY20" s="860"/>
      <c r="CZ20" s="860"/>
      <c r="DA20" s="861"/>
      <c r="DB20" s="859"/>
      <c r="DC20" s="860"/>
      <c r="DD20" s="860"/>
      <c r="DE20" s="860"/>
      <c r="DF20" s="861"/>
      <c r="DG20" s="859"/>
      <c r="DH20" s="860"/>
      <c r="DI20" s="860"/>
      <c r="DJ20" s="860"/>
      <c r="DK20" s="861"/>
      <c r="DL20" s="859"/>
      <c r="DM20" s="860"/>
      <c r="DN20" s="860"/>
      <c r="DO20" s="860"/>
      <c r="DP20" s="861"/>
      <c r="DQ20" s="859"/>
      <c r="DR20" s="860"/>
      <c r="DS20" s="860"/>
      <c r="DT20" s="860"/>
      <c r="DU20" s="861"/>
      <c r="DV20" s="862"/>
      <c r="DW20" s="863"/>
      <c r="DX20" s="863"/>
      <c r="DY20" s="863"/>
      <c r="DZ20" s="864"/>
      <c r="EA20" s="251"/>
    </row>
    <row r="21" spans="1:131" s="252" customFormat="1" ht="26.25" customHeight="1" thickBot="1" x14ac:dyDescent="0.2">
      <c r="A21" s="258">
        <v>15</v>
      </c>
      <c r="B21" s="833"/>
      <c r="C21" s="834"/>
      <c r="D21" s="834"/>
      <c r="E21" s="834"/>
      <c r="F21" s="834"/>
      <c r="G21" s="834"/>
      <c r="H21" s="834"/>
      <c r="I21" s="834"/>
      <c r="J21" s="834"/>
      <c r="K21" s="834"/>
      <c r="L21" s="834"/>
      <c r="M21" s="834"/>
      <c r="N21" s="834"/>
      <c r="O21" s="834"/>
      <c r="P21" s="835"/>
      <c r="Q21" s="836"/>
      <c r="R21" s="837"/>
      <c r="S21" s="837"/>
      <c r="T21" s="837"/>
      <c r="U21" s="837"/>
      <c r="V21" s="837"/>
      <c r="W21" s="837"/>
      <c r="X21" s="837"/>
      <c r="Y21" s="837"/>
      <c r="Z21" s="837"/>
      <c r="AA21" s="837"/>
      <c r="AB21" s="837"/>
      <c r="AC21" s="837"/>
      <c r="AD21" s="837"/>
      <c r="AE21" s="838"/>
      <c r="AF21" s="839"/>
      <c r="AG21" s="840"/>
      <c r="AH21" s="840"/>
      <c r="AI21" s="840"/>
      <c r="AJ21" s="841"/>
      <c r="AK21" s="842"/>
      <c r="AL21" s="843"/>
      <c r="AM21" s="843"/>
      <c r="AN21" s="843"/>
      <c r="AO21" s="843"/>
      <c r="AP21" s="843"/>
      <c r="AQ21" s="843"/>
      <c r="AR21" s="843"/>
      <c r="AS21" s="843"/>
      <c r="AT21" s="843"/>
      <c r="AU21" s="844"/>
      <c r="AV21" s="844"/>
      <c r="AW21" s="844"/>
      <c r="AX21" s="844"/>
      <c r="AY21" s="845"/>
      <c r="AZ21" s="249"/>
      <c r="BA21" s="249"/>
      <c r="BB21" s="249"/>
      <c r="BC21" s="249"/>
      <c r="BD21" s="249"/>
      <c r="BE21" s="250"/>
      <c r="BF21" s="250"/>
      <c r="BG21" s="250"/>
      <c r="BH21" s="250"/>
      <c r="BI21" s="250"/>
      <c r="BJ21" s="250"/>
      <c r="BK21" s="250"/>
      <c r="BL21" s="250"/>
      <c r="BM21" s="250"/>
      <c r="BN21" s="250"/>
      <c r="BO21" s="250"/>
      <c r="BP21" s="250"/>
      <c r="BQ21" s="259">
        <v>15</v>
      </c>
      <c r="BR21" s="260"/>
      <c r="BS21" s="846"/>
      <c r="BT21" s="847"/>
      <c r="BU21" s="847"/>
      <c r="BV21" s="847"/>
      <c r="BW21" s="847"/>
      <c r="BX21" s="847"/>
      <c r="BY21" s="847"/>
      <c r="BZ21" s="847"/>
      <c r="CA21" s="847"/>
      <c r="CB21" s="847"/>
      <c r="CC21" s="847"/>
      <c r="CD21" s="847"/>
      <c r="CE21" s="847"/>
      <c r="CF21" s="847"/>
      <c r="CG21" s="848"/>
      <c r="CH21" s="859"/>
      <c r="CI21" s="860"/>
      <c r="CJ21" s="860"/>
      <c r="CK21" s="860"/>
      <c r="CL21" s="861"/>
      <c r="CM21" s="859"/>
      <c r="CN21" s="860"/>
      <c r="CO21" s="860"/>
      <c r="CP21" s="860"/>
      <c r="CQ21" s="861"/>
      <c r="CR21" s="859"/>
      <c r="CS21" s="860"/>
      <c r="CT21" s="860"/>
      <c r="CU21" s="860"/>
      <c r="CV21" s="861"/>
      <c r="CW21" s="859"/>
      <c r="CX21" s="860"/>
      <c r="CY21" s="860"/>
      <c r="CZ21" s="860"/>
      <c r="DA21" s="861"/>
      <c r="DB21" s="859"/>
      <c r="DC21" s="860"/>
      <c r="DD21" s="860"/>
      <c r="DE21" s="860"/>
      <c r="DF21" s="861"/>
      <c r="DG21" s="859"/>
      <c r="DH21" s="860"/>
      <c r="DI21" s="860"/>
      <c r="DJ21" s="860"/>
      <c r="DK21" s="861"/>
      <c r="DL21" s="859"/>
      <c r="DM21" s="860"/>
      <c r="DN21" s="860"/>
      <c r="DO21" s="860"/>
      <c r="DP21" s="861"/>
      <c r="DQ21" s="859"/>
      <c r="DR21" s="860"/>
      <c r="DS21" s="860"/>
      <c r="DT21" s="860"/>
      <c r="DU21" s="861"/>
      <c r="DV21" s="862"/>
      <c r="DW21" s="863"/>
      <c r="DX21" s="863"/>
      <c r="DY21" s="863"/>
      <c r="DZ21" s="864"/>
      <c r="EA21" s="251"/>
    </row>
    <row r="22" spans="1:131" s="252" customFormat="1" ht="26.25" customHeight="1" x14ac:dyDescent="0.15">
      <c r="A22" s="258">
        <v>16</v>
      </c>
      <c r="B22" s="833"/>
      <c r="C22" s="834"/>
      <c r="D22" s="834"/>
      <c r="E22" s="834"/>
      <c r="F22" s="834"/>
      <c r="G22" s="834"/>
      <c r="H22" s="834"/>
      <c r="I22" s="834"/>
      <c r="J22" s="834"/>
      <c r="K22" s="834"/>
      <c r="L22" s="834"/>
      <c r="M22" s="834"/>
      <c r="N22" s="834"/>
      <c r="O22" s="834"/>
      <c r="P22" s="835"/>
      <c r="Q22" s="865"/>
      <c r="R22" s="866"/>
      <c r="S22" s="866"/>
      <c r="T22" s="866"/>
      <c r="U22" s="866"/>
      <c r="V22" s="866"/>
      <c r="W22" s="866"/>
      <c r="X22" s="866"/>
      <c r="Y22" s="866"/>
      <c r="Z22" s="866"/>
      <c r="AA22" s="866"/>
      <c r="AB22" s="866"/>
      <c r="AC22" s="866"/>
      <c r="AD22" s="866"/>
      <c r="AE22" s="867"/>
      <c r="AF22" s="839"/>
      <c r="AG22" s="840"/>
      <c r="AH22" s="840"/>
      <c r="AI22" s="840"/>
      <c r="AJ22" s="841"/>
      <c r="AK22" s="880"/>
      <c r="AL22" s="881"/>
      <c r="AM22" s="881"/>
      <c r="AN22" s="881"/>
      <c r="AO22" s="881"/>
      <c r="AP22" s="881"/>
      <c r="AQ22" s="881"/>
      <c r="AR22" s="881"/>
      <c r="AS22" s="881"/>
      <c r="AT22" s="881"/>
      <c r="AU22" s="882"/>
      <c r="AV22" s="882"/>
      <c r="AW22" s="882"/>
      <c r="AX22" s="882"/>
      <c r="AY22" s="883"/>
      <c r="AZ22" s="884" t="s">
        <v>385</v>
      </c>
      <c r="BA22" s="884"/>
      <c r="BB22" s="884"/>
      <c r="BC22" s="884"/>
      <c r="BD22" s="885"/>
      <c r="BE22" s="250"/>
      <c r="BF22" s="250"/>
      <c r="BG22" s="250"/>
      <c r="BH22" s="250"/>
      <c r="BI22" s="250"/>
      <c r="BJ22" s="250"/>
      <c r="BK22" s="250"/>
      <c r="BL22" s="250"/>
      <c r="BM22" s="250"/>
      <c r="BN22" s="250"/>
      <c r="BO22" s="250"/>
      <c r="BP22" s="250"/>
      <c r="BQ22" s="259">
        <v>16</v>
      </c>
      <c r="BR22" s="260"/>
      <c r="BS22" s="846"/>
      <c r="BT22" s="847"/>
      <c r="BU22" s="847"/>
      <c r="BV22" s="847"/>
      <c r="BW22" s="847"/>
      <c r="BX22" s="847"/>
      <c r="BY22" s="847"/>
      <c r="BZ22" s="847"/>
      <c r="CA22" s="847"/>
      <c r="CB22" s="847"/>
      <c r="CC22" s="847"/>
      <c r="CD22" s="847"/>
      <c r="CE22" s="847"/>
      <c r="CF22" s="847"/>
      <c r="CG22" s="848"/>
      <c r="CH22" s="859"/>
      <c r="CI22" s="860"/>
      <c r="CJ22" s="860"/>
      <c r="CK22" s="860"/>
      <c r="CL22" s="861"/>
      <c r="CM22" s="859"/>
      <c r="CN22" s="860"/>
      <c r="CO22" s="860"/>
      <c r="CP22" s="860"/>
      <c r="CQ22" s="861"/>
      <c r="CR22" s="859"/>
      <c r="CS22" s="860"/>
      <c r="CT22" s="860"/>
      <c r="CU22" s="860"/>
      <c r="CV22" s="861"/>
      <c r="CW22" s="859"/>
      <c r="CX22" s="860"/>
      <c r="CY22" s="860"/>
      <c r="CZ22" s="860"/>
      <c r="DA22" s="861"/>
      <c r="DB22" s="859"/>
      <c r="DC22" s="860"/>
      <c r="DD22" s="860"/>
      <c r="DE22" s="860"/>
      <c r="DF22" s="861"/>
      <c r="DG22" s="859"/>
      <c r="DH22" s="860"/>
      <c r="DI22" s="860"/>
      <c r="DJ22" s="860"/>
      <c r="DK22" s="861"/>
      <c r="DL22" s="859"/>
      <c r="DM22" s="860"/>
      <c r="DN22" s="860"/>
      <c r="DO22" s="860"/>
      <c r="DP22" s="861"/>
      <c r="DQ22" s="859"/>
      <c r="DR22" s="860"/>
      <c r="DS22" s="860"/>
      <c r="DT22" s="860"/>
      <c r="DU22" s="861"/>
      <c r="DV22" s="862"/>
      <c r="DW22" s="863"/>
      <c r="DX22" s="863"/>
      <c r="DY22" s="863"/>
      <c r="DZ22" s="864"/>
      <c r="EA22" s="251"/>
    </row>
    <row r="23" spans="1:131" s="252" customFormat="1" ht="26.25" customHeight="1" thickBot="1" x14ac:dyDescent="0.2">
      <c r="A23" s="261" t="s">
        <v>386</v>
      </c>
      <c r="B23" s="868" t="s">
        <v>387</v>
      </c>
      <c r="C23" s="869"/>
      <c r="D23" s="869"/>
      <c r="E23" s="869"/>
      <c r="F23" s="869"/>
      <c r="G23" s="869"/>
      <c r="H23" s="869"/>
      <c r="I23" s="869"/>
      <c r="J23" s="869"/>
      <c r="K23" s="869"/>
      <c r="L23" s="869"/>
      <c r="M23" s="869"/>
      <c r="N23" s="869"/>
      <c r="O23" s="869"/>
      <c r="P23" s="870"/>
      <c r="Q23" s="871">
        <v>8349</v>
      </c>
      <c r="R23" s="872"/>
      <c r="S23" s="872"/>
      <c r="T23" s="872"/>
      <c r="U23" s="872"/>
      <c r="V23" s="872">
        <v>7969</v>
      </c>
      <c r="W23" s="872"/>
      <c r="X23" s="872"/>
      <c r="Y23" s="872"/>
      <c r="Z23" s="872"/>
      <c r="AA23" s="872">
        <v>380</v>
      </c>
      <c r="AB23" s="872"/>
      <c r="AC23" s="872"/>
      <c r="AD23" s="872"/>
      <c r="AE23" s="873"/>
      <c r="AF23" s="874">
        <v>152</v>
      </c>
      <c r="AG23" s="872"/>
      <c r="AH23" s="872"/>
      <c r="AI23" s="872"/>
      <c r="AJ23" s="875"/>
      <c r="AK23" s="876"/>
      <c r="AL23" s="877"/>
      <c r="AM23" s="877"/>
      <c r="AN23" s="877"/>
      <c r="AO23" s="877"/>
      <c r="AP23" s="872">
        <v>6133</v>
      </c>
      <c r="AQ23" s="872"/>
      <c r="AR23" s="872"/>
      <c r="AS23" s="872"/>
      <c r="AT23" s="872"/>
      <c r="AU23" s="878"/>
      <c r="AV23" s="878"/>
      <c r="AW23" s="878"/>
      <c r="AX23" s="878"/>
      <c r="AY23" s="879"/>
      <c r="AZ23" s="887" t="s">
        <v>388</v>
      </c>
      <c r="BA23" s="888"/>
      <c r="BB23" s="888"/>
      <c r="BC23" s="888"/>
      <c r="BD23" s="889"/>
      <c r="BE23" s="250"/>
      <c r="BF23" s="250"/>
      <c r="BG23" s="250"/>
      <c r="BH23" s="250"/>
      <c r="BI23" s="250"/>
      <c r="BJ23" s="250"/>
      <c r="BK23" s="250"/>
      <c r="BL23" s="250"/>
      <c r="BM23" s="250"/>
      <c r="BN23" s="250"/>
      <c r="BO23" s="250"/>
      <c r="BP23" s="250"/>
      <c r="BQ23" s="259">
        <v>17</v>
      </c>
      <c r="BR23" s="260"/>
      <c r="BS23" s="846"/>
      <c r="BT23" s="847"/>
      <c r="BU23" s="847"/>
      <c r="BV23" s="847"/>
      <c r="BW23" s="847"/>
      <c r="BX23" s="847"/>
      <c r="BY23" s="847"/>
      <c r="BZ23" s="847"/>
      <c r="CA23" s="847"/>
      <c r="CB23" s="847"/>
      <c r="CC23" s="847"/>
      <c r="CD23" s="847"/>
      <c r="CE23" s="847"/>
      <c r="CF23" s="847"/>
      <c r="CG23" s="848"/>
      <c r="CH23" s="859"/>
      <c r="CI23" s="860"/>
      <c r="CJ23" s="860"/>
      <c r="CK23" s="860"/>
      <c r="CL23" s="861"/>
      <c r="CM23" s="859"/>
      <c r="CN23" s="860"/>
      <c r="CO23" s="860"/>
      <c r="CP23" s="860"/>
      <c r="CQ23" s="861"/>
      <c r="CR23" s="859"/>
      <c r="CS23" s="860"/>
      <c r="CT23" s="860"/>
      <c r="CU23" s="860"/>
      <c r="CV23" s="861"/>
      <c r="CW23" s="859"/>
      <c r="CX23" s="860"/>
      <c r="CY23" s="860"/>
      <c r="CZ23" s="860"/>
      <c r="DA23" s="861"/>
      <c r="DB23" s="859"/>
      <c r="DC23" s="860"/>
      <c r="DD23" s="860"/>
      <c r="DE23" s="860"/>
      <c r="DF23" s="861"/>
      <c r="DG23" s="859"/>
      <c r="DH23" s="860"/>
      <c r="DI23" s="860"/>
      <c r="DJ23" s="860"/>
      <c r="DK23" s="861"/>
      <c r="DL23" s="859"/>
      <c r="DM23" s="860"/>
      <c r="DN23" s="860"/>
      <c r="DO23" s="860"/>
      <c r="DP23" s="861"/>
      <c r="DQ23" s="859"/>
      <c r="DR23" s="860"/>
      <c r="DS23" s="860"/>
      <c r="DT23" s="860"/>
      <c r="DU23" s="861"/>
      <c r="DV23" s="862"/>
      <c r="DW23" s="863"/>
      <c r="DX23" s="863"/>
      <c r="DY23" s="863"/>
      <c r="DZ23" s="864"/>
      <c r="EA23" s="251"/>
    </row>
    <row r="24" spans="1:131" s="252" customFormat="1" ht="26.25" customHeight="1" x14ac:dyDescent="0.15">
      <c r="A24" s="886" t="s">
        <v>389</v>
      </c>
      <c r="B24" s="886"/>
      <c r="C24" s="886"/>
      <c r="D24" s="886"/>
      <c r="E24" s="886"/>
      <c r="F24" s="886"/>
      <c r="G24" s="886"/>
      <c r="H24" s="886"/>
      <c r="I24" s="886"/>
      <c r="J24" s="886"/>
      <c r="K24" s="886"/>
      <c r="L24" s="886"/>
      <c r="M24" s="886"/>
      <c r="N24" s="886"/>
      <c r="O24" s="886"/>
      <c r="P24" s="886"/>
      <c r="Q24" s="886"/>
      <c r="R24" s="886"/>
      <c r="S24" s="886"/>
      <c r="T24" s="886"/>
      <c r="U24" s="886"/>
      <c r="V24" s="886"/>
      <c r="W24" s="886"/>
      <c r="X24" s="886"/>
      <c r="Y24" s="886"/>
      <c r="Z24" s="886"/>
      <c r="AA24" s="886"/>
      <c r="AB24" s="886"/>
      <c r="AC24" s="886"/>
      <c r="AD24" s="886"/>
      <c r="AE24" s="886"/>
      <c r="AF24" s="886"/>
      <c r="AG24" s="886"/>
      <c r="AH24" s="886"/>
      <c r="AI24" s="886"/>
      <c r="AJ24" s="886"/>
      <c r="AK24" s="886"/>
      <c r="AL24" s="886"/>
      <c r="AM24" s="886"/>
      <c r="AN24" s="886"/>
      <c r="AO24" s="886"/>
      <c r="AP24" s="886"/>
      <c r="AQ24" s="886"/>
      <c r="AR24" s="886"/>
      <c r="AS24" s="886"/>
      <c r="AT24" s="886"/>
      <c r="AU24" s="886"/>
      <c r="AV24" s="886"/>
      <c r="AW24" s="886"/>
      <c r="AX24" s="886"/>
      <c r="AY24" s="886"/>
      <c r="AZ24" s="249"/>
      <c r="BA24" s="249"/>
      <c r="BB24" s="249"/>
      <c r="BC24" s="249"/>
      <c r="BD24" s="249"/>
      <c r="BE24" s="250"/>
      <c r="BF24" s="250"/>
      <c r="BG24" s="250"/>
      <c r="BH24" s="250"/>
      <c r="BI24" s="250"/>
      <c r="BJ24" s="250"/>
      <c r="BK24" s="250"/>
      <c r="BL24" s="250"/>
      <c r="BM24" s="250"/>
      <c r="BN24" s="250"/>
      <c r="BO24" s="250"/>
      <c r="BP24" s="250"/>
      <c r="BQ24" s="259">
        <v>18</v>
      </c>
      <c r="BR24" s="260"/>
      <c r="BS24" s="846"/>
      <c r="BT24" s="847"/>
      <c r="BU24" s="847"/>
      <c r="BV24" s="847"/>
      <c r="BW24" s="847"/>
      <c r="BX24" s="847"/>
      <c r="BY24" s="847"/>
      <c r="BZ24" s="847"/>
      <c r="CA24" s="847"/>
      <c r="CB24" s="847"/>
      <c r="CC24" s="847"/>
      <c r="CD24" s="847"/>
      <c r="CE24" s="847"/>
      <c r="CF24" s="847"/>
      <c r="CG24" s="848"/>
      <c r="CH24" s="859"/>
      <c r="CI24" s="860"/>
      <c r="CJ24" s="860"/>
      <c r="CK24" s="860"/>
      <c r="CL24" s="861"/>
      <c r="CM24" s="859"/>
      <c r="CN24" s="860"/>
      <c r="CO24" s="860"/>
      <c r="CP24" s="860"/>
      <c r="CQ24" s="861"/>
      <c r="CR24" s="859"/>
      <c r="CS24" s="860"/>
      <c r="CT24" s="860"/>
      <c r="CU24" s="860"/>
      <c r="CV24" s="861"/>
      <c r="CW24" s="859"/>
      <c r="CX24" s="860"/>
      <c r="CY24" s="860"/>
      <c r="CZ24" s="860"/>
      <c r="DA24" s="861"/>
      <c r="DB24" s="859"/>
      <c r="DC24" s="860"/>
      <c r="DD24" s="860"/>
      <c r="DE24" s="860"/>
      <c r="DF24" s="861"/>
      <c r="DG24" s="859"/>
      <c r="DH24" s="860"/>
      <c r="DI24" s="860"/>
      <c r="DJ24" s="860"/>
      <c r="DK24" s="861"/>
      <c r="DL24" s="859"/>
      <c r="DM24" s="860"/>
      <c r="DN24" s="860"/>
      <c r="DO24" s="860"/>
      <c r="DP24" s="861"/>
      <c r="DQ24" s="859"/>
      <c r="DR24" s="860"/>
      <c r="DS24" s="860"/>
      <c r="DT24" s="860"/>
      <c r="DU24" s="861"/>
      <c r="DV24" s="862"/>
      <c r="DW24" s="863"/>
      <c r="DX24" s="863"/>
      <c r="DY24" s="863"/>
      <c r="DZ24" s="864"/>
      <c r="EA24" s="251"/>
    </row>
    <row r="25" spans="1:131" s="244" customFormat="1" ht="26.25" customHeight="1" thickBot="1" x14ac:dyDescent="0.2">
      <c r="A25" s="827" t="s">
        <v>390</v>
      </c>
      <c r="B25" s="827"/>
      <c r="C25" s="827"/>
      <c r="D25" s="827"/>
      <c r="E25" s="827"/>
      <c r="F25" s="827"/>
      <c r="G25" s="827"/>
      <c r="H25" s="827"/>
      <c r="I25" s="827"/>
      <c r="J25" s="827"/>
      <c r="K25" s="827"/>
      <c r="L25" s="827"/>
      <c r="M25" s="827"/>
      <c r="N25" s="827"/>
      <c r="O25" s="827"/>
      <c r="P25" s="827"/>
      <c r="Q25" s="827"/>
      <c r="R25" s="827"/>
      <c r="S25" s="827"/>
      <c r="T25" s="827"/>
      <c r="U25" s="827"/>
      <c r="V25" s="827"/>
      <c r="W25" s="827"/>
      <c r="X25" s="827"/>
      <c r="Y25" s="827"/>
      <c r="Z25" s="827"/>
      <c r="AA25" s="827"/>
      <c r="AB25" s="827"/>
      <c r="AC25" s="827"/>
      <c r="AD25" s="827"/>
      <c r="AE25" s="827"/>
      <c r="AF25" s="827"/>
      <c r="AG25" s="827"/>
      <c r="AH25" s="827"/>
      <c r="AI25" s="827"/>
      <c r="AJ25" s="827"/>
      <c r="AK25" s="827"/>
      <c r="AL25" s="827"/>
      <c r="AM25" s="827"/>
      <c r="AN25" s="827"/>
      <c r="AO25" s="827"/>
      <c r="AP25" s="827"/>
      <c r="AQ25" s="827"/>
      <c r="AR25" s="827"/>
      <c r="AS25" s="827"/>
      <c r="AT25" s="827"/>
      <c r="AU25" s="827"/>
      <c r="AV25" s="827"/>
      <c r="AW25" s="827"/>
      <c r="AX25" s="827"/>
      <c r="AY25" s="827"/>
      <c r="AZ25" s="827"/>
      <c r="BA25" s="827"/>
      <c r="BB25" s="827"/>
      <c r="BC25" s="827"/>
      <c r="BD25" s="827"/>
      <c r="BE25" s="827"/>
      <c r="BF25" s="827"/>
      <c r="BG25" s="827"/>
      <c r="BH25" s="827"/>
      <c r="BI25" s="827"/>
      <c r="BJ25" s="249"/>
      <c r="BK25" s="249"/>
      <c r="BL25" s="249"/>
      <c r="BM25" s="249"/>
      <c r="BN25" s="249"/>
      <c r="BO25" s="262"/>
      <c r="BP25" s="262"/>
      <c r="BQ25" s="259">
        <v>19</v>
      </c>
      <c r="BR25" s="260"/>
      <c r="BS25" s="846"/>
      <c r="BT25" s="847"/>
      <c r="BU25" s="847"/>
      <c r="BV25" s="847"/>
      <c r="BW25" s="847"/>
      <c r="BX25" s="847"/>
      <c r="BY25" s="847"/>
      <c r="BZ25" s="847"/>
      <c r="CA25" s="847"/>
      <c r="CB25" s="847"/>
      <c r="CC25" s="847"/>
      <c r="CD25" s="847"/>
      <c r="CE25" s="847"/>
      <c r="CF25" s="847"/>
      <c r="CG25" s="848"/>
      <c r="CH25" s="859"/>
      <c r="CI25" s="860"/>
      <c r="CJ25" s="860"/>
      <c r="CK25" s="860"/>
      <c r="CL25" s="861"/>
      <c r="CM25" s="859"/>
      <c r="CN25" s="860"/>
      <c r="CO25" s="860"/>
      <c r="CP25" s="860"/>
      <c r="CQ25" s="861"/>
      <c r="CR25" s="859"/>
      <c r="CS25" s="860"/>
      <c r="CT25" s="860"/>
      <c r="CU25" s="860"/>
      <c r="CV25" s="861"/>
      <c r="CW25" s="859"/>
      <c r="CX25" s="860"/>
      <c r="CY25" s="860"/>
      <c r="CZ25" s="860"/>
      <c r="DA25" s="861"/>
      <c r="DB25" s="859"/>
      <c r="DC25" s="860"/>
      <c r="DD25" s="860"/>
      <c r="DE25" s="860"/>
      <c r="DF25" s="861"/>
      <c r="DG25" s="859"/>
      <c r="DH25" s="860"/>
      <c r="DI25" s="860"/>
      <c r="DJ25" s="860"/>
      <c r="DK25" s="861"/>
      <c r="DL25" s="859"/>
      <c r="DM25" s="860"/>
      <c r="DN25" s="860"/>
      <c r="DO25" s="860"/>
      <c r="DP25" s="861"/>
      <c r="DQ25" s="859"/>
      <c r="DR25" s="860"/>
      <c r="DS25" s="860"/>
      <c r="DT25" s="860"/>
      <c r="DU25" s="861"/>
      <c r="DV25" s="862"/>
      <c r="DW25" s="863"/>
      <c r="DX25" s="863"/>
      <c r="DY25" s="863"/>
      <c r="DZ25" s="864"/>
      <c r="EA25" s="243"/>
    </row>
    <row r="26" spans="1:131" s="244" customFormat="1" ht="26.25" customHeight="1" x14ac:dyDescent="0.15">
      <c r="A26" s="818" t="s">
        <v>367</v>
      </c>
      <c r="B26" s="819"/>
      <c r="C26" s="819"/>
      <c r="D26" s="819"/>
      <c r="E26" s="819"/>
      <c r="F26" s="819"/>
      <c r="G26" s="819"/>
      <c r="H26" s="819"/>
      <c r="I26" s="819"/>
      <c r="J26" s="819"/>
      <c r="K26" s="819"/>
      <c r="L26" s="819"/>
      <c r="M26" s="819"/>
      <c r="N26" s="819"/>
      <c r="O26" s="819"/>
      <c r="P26" s="820"/>
      <c r="Q26" s="795" t="s">
        <v>391</v>
      </c>
      <c r="R26" s="796"/>
      <c r="S26" s="796"/>
      <c r="T26" s="796"/>
      <c r="U26" s="797"/>
      <c r="V26" s="795" t="s">
        <v>392</v>
      </c>
      <c r="W26" s="796"/>
      <c r="X26" s="796"/>
      <c r="Y26" s="796"/>
      <c r="Z26" s="797"/>
      <c r="AA26" s="795" t="s">
        <v>393</v>
      </c>
      <c r="AB26" s="796"/>
      <c r="AC26" s="796"/>
      <c r="AD26" s="796"/>
      <c r="AE26" s="796"/>
      <c r="AF26" s="890" t="s">
        <v>394</v>
      </c>
      <c r="AG26" s="891"/>
      <c r="AH26" s="891"/>
      <c r="AI26" s="891"/>
      <c r="AJ26" s="892"/>
      <c r="AK26" s="796" t="s">
        <v>395</v>
      </c>
      <c r="AL26" s="796"/>
      <c r="AM26" s="796"/>
      <c r="AN26" s="796"/>
      <c r="AO26" s="797"/>
      <c r="AP26" s="795" t="s">
        <v>396</v>
      </c>
      <c r="AQ26" s="796"/>
      <c r="AR26" s="796"/>
      <c r="AS26" s="796"/>
      <c r="AT26" s="797"/>
      <c r="AU26" s="795" t="s">
        <v>397</v>
      </c>
      <c r="AV26" s="796"/>
      <c r="AW26" s="796"/>
      <c r="AX26" s="796"/>
      <c r="AY26" s="797"/>
      <c r="AZ26" s="795" t="s">
        <v>398</v>
      </c>
      <c r="BA26" s="796"/>
      <c r="BB26" s="796"/>
      <c r="BC26" s="796"/>
      <c r="BD26" s="797"/>
      <c r="BE26" s="795" t="s">
        <v>374</v>
      </c>
      <c r="BF26" s="796"/>
      <c r="BG26" s="796"/>
      <c r="BH26" s="796"/>
      <c r="BI26" s="807"/>
      <c r="BJ26" s="249"/>
      <c r="BK26" s="249"/>
      <c r="BL26" s="249"/>
      <c r="BM26" s="249"/>
      <c r="BN26" s="249"/>
      <c r="BO26" s="262"/>
      <c r="BP26" s="262"/>
      <c r="BQ26" s="259">
        <v>20</v>
      </c>
      <c r="BR26" s="260"/>
      <c r="BS26" s="846"/>
      <c r="BT26" s="847"/>
      <c r="BU26" s="847"/>
      <c r="BV26" s="847"/>
      <c r="BW26" s="847"/>
      <c r="BX26" s="847"/>
      <c r="BY26" s="847"/>
      <c r="BZ26" s="847"/>
      <c r="CA26" s="847"/>
      <c r="CB26" s="847"/>
      <c r="CC26" s="847"/>
      <c r="CD26" s="847"/>
      <c r="CE26" s="847"/>
      <c r="CF26" s="847"/>
      <c r="CG26" s="848"/>
      <c r="CH26" s="859"/>
      <c r="CI26" s="860"/>
      <c r="CJ26" s="860"/>
      <c r="CK26" s="860"/>
      <c r="CL26" s="861"/>
      <c r="CM26" s="859"/>
      <c r="CN26" s="860"/>
      <c r="CO26" s="860"/>
      <c r="CP26" s="860"/>
      <c r="CQ26" s="861"/>
      <c r="CR26" s="859"/>
      <c r="CS26" s="860"/>
      <c r="CT26" s="860"/>
      <c r="CU26" s="860"/>
      <c r="CV26" s="861"/>
      <c r="CW26" s="859"/>
      <c r="CX26" s="860"/>
      <c r="CY26" s="860"/>
      <c r="CZ26" s="860"/>
      <c r="DA26" s="861"/>
      <c r="DB26" s="859"/>
      <c r="DC26" s="860"/>
      <c r="DD26" s="860"/>
      <c r="DE26" s="860"/>
      <c r="DF26" s="861"/>
      <c r="DG26" s="859"/>
      <c r="DH26" s="860"/>
      <c r="DI26" s="860"/>
      <c r="DJ26" s="860"/>
      <c r="DK26" s="861"/>
      <c r="DL26" s="859"/>
      <c r="DM26" s="860"/>
      <c r="DN26" s="860"/>
      <c r="DO26" s="860"/>
      <c r="DP26" s="861"/>
      <c r="DQ26" s="859"/>
      <c r="DR26" s="860"/>
      <c r="DS26" s="860"/>
      <c r="DT26" s="860"/>
      <c r="DU26" s="861"/>
      <c r="DV26" s="862"/>
      <c r="DW26" s="863"/>
      <c r="DX26" s="863"/>
      <c r="DY26" s="863"/>
      <c r="DZ26" s="864"/>
      <c r="EA26" s="243"/>
    </row>
    <row r="27" spans="1:131" s="244" customFormat="1" ht="26.25" customHeight="1" thickBot="1" x14ac:dyDescent="0.2">
      <c r="A27" s="821"/>
      <c r="B27" s="822"/>
      <c r="C27" s="822"/>
      <c r="D27" s="822"/>
      <c r="E27" s="822"/>
      <c r="F27" s="822"/>
      <c r="G27" s="822"/>
      <c r="H27" s="822"/>
      <c r="I27" s="822"/>
      <c r="J27" s="822"/>
      <c r="K27" s="822"/>
      <c r="L27" s="822"/>
      <c r="M27" s="822"/>
      <c r="N27" s="822"/>
      <c r="O27" s="822"/>
      <c r="P27" s="823"/>
      <c r="Q27" s="798"/>
      <c r="R27" s="799"/>
      <c r="S27" s="799"/>
      <c r="T27" s="799"/>
      <c r="U27" s="800"/>
      <c r="V27" s="798"/>
      <c r="W27" s="799"/>
      <c r="X27" s="799"/>
      <c r="Y27" s="799"/>
      <c r="Z27" s="800"/>
      <c r="AA27" s="798"/>
      <c r="AB27" s="799"/>
      <c r="AC27" s="799"/>
      <c r="AD27" s="799"/>
      <c r="AE27" s="799"/>
      <c r="AF27" s="893"/>
      <c r="AG27" s="894"/>
      <c r="AH27" s="894"/>
      <c r="AI27" s="894"/>
      <c r="AJ27" s="895"/>
      <c r="AK27" s="799"/>
      <c r="AL27" s="799"/>
      <c r="AM27" s="799"/>
      <c r="AN27" s="799"/>
      <c r="AO27" s="800"/>
      <c r="AP27" s="798"/>
      <c r="AQ27" s="799"/>
      <c r="AR27" s="799"/>
      <c r="AS27" s="799"/>
      <c r="AT27" s="800"/>
      <c r="AU27" s="798"/>
      <c r="AV27" s="799"/>
      <c r="AW27" s="799"/>
      <c r="AX27" s="799"/>
      <c r="AY27" s="800"/>
      <c r="AZ27" s="798"/>
      <c r="BA27" s="799"/>
      <c r="BB27" s="799"/>
      <c r="BC27" s="799"/>
      <c r="BD27" s="800"/>
      <c r="BE27" s="798"/>
      <c r="BF27" s="799"/>
      <c r="BG27" s="799"/>
      <c r="BH27" s="799"/>
      <c r="BI27" s="808"/>
      <c r="BJ27" s="249"/>
      <c r="BK27" s="249"/>
      <c r="BL27" s="249"/>
      <c r="BM27" s="249"/>
      <c r="BN27" s="249"/>
      <c r="BO27" s="262"/>
      <c r="BP27" s="262"/>
      <c r="BQ27" s="259">
        <v>21</v>
      </c>
      <c r="BR27" s="260"/>
      <c r="BS27" s="846"/>
      <c r="BT27" s="847"/>
      <c r="BU27" s="847"/>
      <c r="BV27" s="847"/>
      <c r="BW27" s="847"/>
      <c r="BX27" s="847"/>
      <c r="BY27" s="847"/>
      <c r="BZ27" s="847"/>
      <c r="CA27" s="847"/>
      <c r="CB27" s="847"/>
      <c r="CC27" s="847"/>
      <c r="CD27" s="847"/>
      <c r="CE27" s="847"/>
      <c r="CF27" s="847"/>
      <c r="CG27" s="848"/>
      <c r="CH27" s="859"/>
      <c r="CI27" s="860"/>
      <c r="CJ27" s="860"/>
      <c r="CK27" s="860"/>
      <c r="CL27" s="861"/>
      <c r="CM27" s="859"/>
      <c r="CN27" s="860"/>
      <c r="CO27" s="860"/>
      <c r="CP27" s="860"/>
      <c r="CQ27" s="861"/>
      <c r="CR27" s="859"/>
      <c r="CS27" s="860"/>
      <c r="CT27" s="860"/>
      <c r="CU27" s="860"/>
      <c r="CV27" s="861"/>
      <c r="CW27" s="859"/>
      <c r="CX27" s="860"/>
      <c r="CY27" s="860"/>
      <c r="CZ27" s="860"/>
      <c r="DA27" s="861"/>
      <c r="DB27" s="859"/>
      <c r="DC27" s="860"/>
      <c r="DD27" s="860"/>
      <c r="DE27" s="860"/>
      <c r="DF27" s="861"/>
      <c r="DG27" s="859"/>
      <c r="DH27" s="860"/>
      <c r="DI27" s="860"/>
      <c r="DJ27" s="860"/>
      <c r="DK27" s="861"/>
      <c r="DL27" s="859"/>
      <c r="DM27" s="860"/>
      <c r="DN27" s="860"/>
      <c r="DO27" s="860"/>
      <c r="DP27" s="861"/>
      <c r="DQ27" s="859"/>
      <c r="DR27" s="860"/>
      <c r="DS27" s="860"/>
      <c r="DT27" s="860"/>
      <c r="DU27" s="861"/>
      <c r="DV27" s="862"/>
      <c r="DW27" s="863"/>
      <c r="DX27" s="863"/>
      <c r="DY27" s="863"/>
      <c r="DZ27" s="864"/>
      <c r="EA27" s="243"/>
    </row>
    <row r="28" spans="1:131" s="244" customFormat="1" ht="26.25" customHeight="1" thickTop="1" x14ac:dyDescent="0.15">
      <c r="A28" s="263">
        <v>1</v>
      </c>
      <c r="B28" s="809" t="s">
        <v>399</v>
      </c>
      <c r="C28" s="810"/>
      <c r="D28" s="810"/>
      <c r="E28" s="810"/>
      <c r="F28" s="810"/>
      <c r="G28" s="810"/>
      <c r="H28" s="810"/>
      <c r="I28" s="810"/>
      <c r="J28" s="810"/>
      <c r="K28" s="810"/>
      <c r="L28" s="810"/>
      <c r="M28" s="810"/>
      <c r="N28" s="810"/>
      <c r="O28" s="810"/>
      <c r="P28" s="811"/>
      <c r="Q28" s="900">
        <v>2132</v>
      </c>
      <c r="R28" s="901"/>
      <c r="S28" s="901"/>
      <c r="T28" s="901"/>
      <c r="U28" s="901"/>
      <c r="V28" s="901">
        <v>2057</v>
      </c>
      <c r="W28" s="901"/>
      <c r="X28" s="901"/>
      <c r="Y28" s="901"/>
      <c r="Z28" s="901"/>
      <c r="AA28" s="901">
        <v>75</v>
      </c>
      <c r="AB28" s="901"/>
      <c r="AC28" s="901"/>
      <c r="AD28" s="901"/>
      <c r="AE28" s="902"/>
      <c r="AF28" s="903">
        <v>75</v>
      </c>
      <c r="AG28" s="901"/>
      <c r="AH28" s="901"/>
      <c r="AI28" s="901"/>
      <c r="AJ28" s="904"/>
      <c r="AK28" s="905">
        <v>128</v>
      </c>
      <c r="AL28" s="896"/>
      <c r="AM28" s="896"/>
      <c r="AN28" s="896"/>
      <c r="AO28" s="896"/>
      <c r="AP28" s="896" t="s">
        <v>565</v>
      </c>
      <c r="AQ28" s="896"/>
      <c r="AR28" s="896"/>
      <c r="AS28" s="896"/>
      <c r="AT28" s="896"/>
      <c r="AU28" s="896" t="s">
        <v>565</v>
      </c>
      <c r="AV28" s="896"/>
      <c r="AW28" s="896"/>
      <c r="AX28" s="896"/>
      <c r="AY28" s="896"/>
      <c r="AZ28" s="897" t="s">
        <v>565</v>
      </c>
      <c r="BA28" s="897"/>
      <c r="BB28" s="897"/>
      <c r="BC28" s="897"/>
      <c r="BD28" s="897"/>
      <c r="BE28" s="898"/>
      <c r="BF28" s="898"/>
      <c r="BG28" s="898"/>
      <c r="BH28" s="898"/>
      <c r="BI28" s="899"/>
      <c r="BJ28" s="249"/>
      <c r="BK28" s="249"/>
      <c r="BL28" s="249"/>
      <c r="BM28" s="249"/>
      <c r="BN28" s="249"/>
      <c r="BO28" s="262"/>
      <c r="BP28" s="262"/>
      <c r="BQ28" s="259">
        <v>22</v>
      </c>
      <c r="BR28" s="260"/>
      <c r="BS28" s="846"/>
      <c r="BT28" s="847"/>
      <c r="BU28" s="847"/>
      <c r="BV28" s="847"/>
      <c r="BW28" s="847"/>
      <c r="BX28" s="847"/>
      <c r="BY28" s="847"/>
      <c r="BZ28" s="847"/>
      <c r="CA28" s="847"/>
      <c r="CB28" s="847"/>
      <c r="CC28" s="847"/>
      <c r="CD28" s="847"/>
      <c r="CE28" s="847"/>
      <c r="CF28" s="847"/>
      <c r="CG28" s="848"/>
      <c r="CH28" s="859"/>
      <c r="CI28" s="860"/>
      <c r="CJ28" s="860"/>
      <c r="CK28" s="860"/>
      <c r="CL28" s="861"/>
      <c r="CM28" s="859"/>
      <c r="CN28" s="860"/>
      <c r="CO28" s="860"/>
      <c r="CP28" s="860"/>
      <c r="CQ28" s="861"/>
      <c r="CR28" s="859"/>
      <c r="CS28" s="860"/>
      <c r="CT28" s="860"/>
      <c r="CU28" s="860"/>
      <c r="CV28" s="861"/>
      <c r="CW28" s="859"/>
      <c r="CX28" s="860"/>
      <c r="CY28" s="860"/>
      <c r="CZ28" s="860"/>
      <c r="DA28" s="861"/>
      <c r="DB28" s="859"/>
      <c r="DC28" s="860"/>
      <c r="DD28" s="860"/>
      <c r="DE28" s="860"/>
      <c r="DF28" s="861"/>
      <c r="DG28" s="859"/>
      <c r="DH28" s="860"/>
      <c r="DI28" s="860"/>
      <c r="DJ28" s="860"/>
      <c r="DK28" s="861"/>
      <c r="DL28" s="859"/>
      <c r="DM28" s="860"/>
      <c r="DN28" s="860"/>
      <c r="DO28" s="860"/>
      <c r="DP28" s="861"/>
      <c r="DQ28" s="859"/>
      <c r="DR28" s="860"/>
      <c r="DS28" s="860"/>
      <c r="DT28" s="860"/>
      <c r="DU28" s="861"/>
      <c r="DV28" s="862"/>
      <c r="DW28" s="863"/>
      <c r="DX28" s="863"/>
      <c r="DY28" s="863"/>
      <c r="DZ28" s="864"/>
      <c r="EA28" s="243"/>
    </row>
    <row r="29" spans="1:131" s="244" customFormat="1" ht="26.25" customHeight="1" x14ac:dyDescent="0.15">
      <c r="A29" s="263">
        <v>2</v>
      </c>
      <c r="B29" s="833" t="s">
        <v>400</v>
      </c>
      <c r="C29" s="834"/>
      <c r="D29" s="834"/>
      <c r="E29" s="834"/>
      <c r="F29" s="834"/>
      <c r="G29" s="834"/>
      <c r="H29" s="834"/>
      <c r="I29" s="834"/>
      <c r="J29" s="834"/>
      <c r="K29" s="834"/>
      <c r="L29" s="834"/>
      <c r="M29" s="834"/>
      <c r="N29" s="834"/>
      <c r="O29" s="834"/>
      <c r="P29" s="835"/>
      <c r="Q29" s="836">
        <v>241</v>
      </c>
      <c r="R29" s="837"/>
      <c r="S29" s="837"/>
      <c r="T29" s="837"/>
      <c r="U29" s="837"/>
      <c r="V29" s="837">
        <v>236</v>
      </c>
      <c r="W29" s="837"/>
      <c r="X29" s="837"/>
      <c r="Y29" s="837"/>
      <c r="Z29" s="837"/>
      <c r="AA29" s="837">
        <v>5</v>
      </c>
      <c r="AB29" s="837"/>
      <c r="AC29" s="837"/>
      <c r="AD29" s="837"/>
      <c r="AE29" s="838"/>
      <c r="AF29" s="839">
        <v>5</v>
      </c>
      <c r="AG29" s="840"/>
      <c r="AH29" s="840"/>
      <c r="AI29" s="840"/>
      <c r="AJ29" s="841"/>
      <c r="AK29" s="908">
        <v>52</v>
      </c>
      <c r="AL29" s="909"/>
      <c r="AM29" s="909"/>
      <c r="AN29" s="909"/>
      <c r="AO29" s="909"/>
      <c r="AP29" s="909" t="s">
        <v>565</v>
      </c>
      <c r="AQ29" s="909"/>
      <c r="AR29" s="909"/>
      <c r="AS29" s="909"/>
      <c r="AT29" s="909"/>
      <c r="AU29" s="909" t="s">
        <v>565</v>
      </c>
      <c r="AV29" s="909"/>
      <c r="AW29" s="909"/>
      <c r="AX29" s="909"/>
      <c r="AY29" s="909"/>
      <c r="AZ29" s="910" t="s">
        <v>565</v>
      </c>
      <c r="BA29" s="910"/>
      <c r="BB29" s="910"/>
      <c r="BC29" s="910"/>
      <c r="BD29" s="910"/>
      <c r="BE29" s="906"/>
      <c r="BF29" s="906"/>
      <c r="BG29" s="906"/>
      <c r="BH29" s="906"/>
      <c r="BI29" s="907"/>
      <c r="BJ29" s="249"/>
      <c r="BK29" s="249"/>
      <c r="BL29" s="249"/>
      <c r="BM29" s="249"/>
      <c r="BN29" s="249"/>
      <c r="BO29" s="262"/>
      <c r="BP29" s="262"/>
      <c r="BQ29" s="259">
        <v>23</v>
      </c>
      <c r="BR29" s="260"/>
      <c r="BS29" s="846"/>
      <c r="BT29" s="847"/>
      <c r="BU29" s="847"/>
      <c r="BV29" s="847"/>
      <c r="BW29" s="847"/>
      <c r="BX29" s="847"/>
      <c r="BY29" s="847"/>
      <c r="BZ29" s="847"/>
      <c r="CA29" s="847"/>
      <c r="CB29" s="847"/>
      <c r="CC29" s="847"/>
      <c r="CD29" s="847"/>
      <c r="CE29" s="847"/>
      <c r="CF29" s="847"/>
      <c r="CG29" s="848"/>
      <c r="CH29" s="859"/>
      <c r="CI29" s="860"/>
      <c r="CJ29" s="860"/>
      <c r="CK29" s="860"/>
      <c r="CL29" s="861"/>
      <c r="CM29" s="859"/>
      <c r="CN29" s="860"/>
      <c r="CO29" s="860"/>
      <c r="CP29" s="860"/>
      <c r="CQ29" s="861"/>
      <c r="CR29" s="859"/>
      <c r="CS29" s="860"/>
      <c r="CT29" s="860"/>
      <c r="CU29" s="860"/>
      <c r="CV29" s="861"/>
      <c r="CW29" s="859"/>
      <c r="CX29" s="860"/>
      <c r="CY29" s="860"/>
      <c r="CZ29" s="860"/>
      <c r="DA29" s="861"/>
      <c r="DB29" s="859"/>
      <c r="DC29" s="860"/>
      <c r="DD29" s="860"/>
      <c r="DE29" s="860"/>
      <c r="DF29" s="861"/>
      <c r="DG29" s="859"/>
      <c r="DH29" s="860"/>
      <c r="DI29" s="860"/>
      <c r="DJ29" s="860"/>
      <c r="DK29" s="861"/>
      <c r="DL29" s="859"/>
      <c r="DM29" s="860"/>
      <c r="DN29" s="860"/>
      <c r="DO29" s="860"/>
      <c r="DP29" s="861"/>
      <c r="DQ29" s="859"/>
      <c r="DR29" s="860"/>
      <c r="DS29" s="860"/>
      <c r="DT29" s="860"/>
      <c r="DU29" s="861"/>
      <c r="DV29" s="862"/>
      <c r="DW29" s="863"/>
      <c r="DX29" s="863"/>
      <c r="DY29" s="863"/>
      <c r="DZ29" s="864"/>
      <c r="EA29" s="243"/>
    </row>
    <row r="30" spans="1:131" s="244" customFormat="1" ht="26.25" customHeight="1" x14ac:dyDescent="0.15">
      <c r="A30" s="263">
        <v>3</v>
      </c>
      <c r="B30" s="833" t="s">
        <v>401</v>
      </c>
      <c r="C30" s="834"/>
      <c r="D30" s="834"/>
      <c r="E30" s="834"/>
      <c r="F30" s="834"/>
      <c r="G30" s="834"/>
      <c r="H30" s="834"/>
      <c r="I30" s="834"/>
      <c r="J30" s="834"/>
      <c r="K30" s="834"/>
      <c r="L30" s="834"/>
      <c r="M30" s="834"/>
      <c r="N30" s="834"/>
      <c r="O30" s="834"/>
      <c r="P30" s="835"/>
      <c r="Q30" s="836">
        <v>389</v>
      </c>
      <c r="R30" s="837"/>
      <c r="S30" s="837"/>
      <c r="T30" s="837"/>
      <c r="U30" s="837"/>
      <c r="V30" s="837">
        <v>358</v>
      </c>
      <c r="W30" s="837"/>
      <c r="X30" s="837"/>
      <c r="Y30" s="837"/>
      <c r="Z30" s="837"/>
      <c r="AA30" s="837">
        <v>31</v>
      </c>
      <c r="AB30" s="837"/>
      <c r="AC30" s="837"/>
      <c r="AD30" s="837"/>
      <c r="AE30" s="838"/>
      <c r="AF30" s="839">
        <v>54</v>
      </c>
      <c r="AG30" s="840"/>
      <c r="AH30" s="840"/>
      <c r="AI30" s="840"/>
      <c r="AJ30" s="841"/>
      <c r="AK30" s="908">
        <v>134</v>
      </c>
      <c r="AL30" s="909"/>
      <c r="AM30" s="909"/>
      <c r="AN30" s="909"/>
      <c r="AO30" s="909"/>
      <c r="AP30" s="909">
        <v>2162</v>
      </c>
      <c r="AQ30" s="909"/>
      <c r="AR30" s="909"/>
      <c r="AS30" s="909"/>
      <c r="AT30" s="909"/>
      <c r="AU30" s="909">
        <v>1753</v>
      </c>
      <c r="AV30" s="909"/>
      <c r="AW30" s="909"/>
      <c r="AX30" s="909"/>
      <c r="AY30" s="909"/>
      <c r="AZ30" s="910" t="s">
        <v>578</v>
      </c>
      <c r="BA30" s="910"/>
      <c r="BB30" s="910"/>
      <c r="BC30" s="910"/>
      <c r="BD30" s="910"/>
      <c r="BE30" s="906" t="s">
        <v>402</v>
      </c>
      <c r="BF30" s="906"/>
      <c r="BG30" s="906"/>
      <c r="BH30" s="906"/>
      <c r="BI30" s="907"/>
      <c r="BJ30" s="249"/>
      <c r="BK30" s="249"/>
      <c r="BL30" s="249"/>
      <c r="BM30" s="249"/>
      <c r="BN30" s="249"/>
      <c r="BO30" s="262"/>
      <c r="BP30" s="262"/>
      <c r="BQ30" s="259">
        <v>24</v>
      </c>
      <c r="BR30" s="260"/>
      <c r="BS30" s="846"/>
      <c r="BT30" s="847"/>
      <c r="BU30" s="847"/>
      <c r="BV30" s="847"/>
      <c r="BW30" s="847"/>
      <c r="BX30" s="847"/>
      <c r="BY30" s="847"/>
      <c r="BZ30" s="847"/>
      <c r="CA30" s="847"/>
      <c r="CB30" s="847"/>
      <c r="CC30" s="847"/>
      <c r="CD30" s="847"/>
      <c r="CE30" s="847"/>
      <c r="CF30" s="847"/>
      <c r="CG30" s="848"/>
      <c r="CH30" s="859"/>
      <c r="CI30" s="860"/>
      <c r="CJ30" s="860"/>
      <c r="CK30" s="860"/>
      <c r="CL30" s="861"/>
      <c r="CM30" s="859"/>
      <c r="CN30" s="860"/>
      <c r="CO30" s="860"/>
      <c r="CP30" s="860"/>
      <c r="CQ30" s="861"/>
      <c r="CR30" s="859"/>
      <c r="CS30" s="860"/>
      <c r="CT30" s="860"/>
      <c r="CU30" s="860"/>
      <c r="CV30" s="861"/>
      <c r="CW30" s="859"/>
      <c r="CX30" s="860"/>
      <c r="CY30" s="860"/>
      <c r="CZ30" s="860"/>
      <c r="DA30" s="861"/>
      <c r="DB30" s="859"/>
      <c r="DC30" s="860"/>
      <c r="DD30" s="860"/>
      <c r="DE30" s="860"/>
      <c r="DF30" s="861"/>
      <c r="DG30" s="859"/>
      <c r="DH30" s="860"/>
      <c r="DI30" s="860"/>
      <c r="DJ30" s="860"/>
      <c r="DK30" s="861"/>
      <c r="DL30" s="859"/>
      <c r="DM30" s="860"/>
      <c r="DN30" s="860"/>
      <c r="DO30" s="860"/>
      <c r="DP30" s="861"/>
      <c r="DQ30" s="859"/>
      <c r="DR30" s="860"/>
      <c r="DS30" s="860"/>
      <c r="DT30" s="860"/>
      <c r="DU30" s="861"/>
      <c r="DV30" s="862"/>
      <c r="DW30" s="863"/>
      <c r="DX30" s="863"/>
      <c r="DY30" s="863"/>
      <c r="DZ30" s="864"/>
      <c r="EA30" s="243"/>
    </row>
    <row r="31" spans="1:131" s="244" customFormat="1" ht="26.25" customHeight="1" x14ac:dyDescent="0.15">
      <c r="A31" s="263">
        <v>4</v>
      </c>
      <c r="B31" s="833"/>
      <c r="C31" s="834"/>
      <c r="D31" s="834"/>
      <c r="E31" s="834"/>
      <c r="F31" s="834"/>
      <c r="G31" s="834"/>
      <c r="H31" s="834"/>
      <c r="I31" s="834"/>
      <c r="J31" s="834"/>
      <c r="K31" s="834"/>
      <c r="L31" s="834"/>
      <c r="M31" s="834"/>
      <c r="N31" s="834"/>
      <c r="O31" s="834"/>
      <c r="P31" s="835"/>
      <c r="Q31" s="836"/>
      <c r="R31" s="837"/>
      <c r="S31" s="837"/>
      <c r="T31" s="837"/>
      <c r="U31" s="837"/>
      <c r="V31" s="837"/>
      <c r="W31" s="837"/>
      <c r="X31" s="837"/>
      <c r="Y31" s="837"/>
      <c r="Z31" s="837"/>
      <c r="AA31" s="837"/>
      <c r="AB31" s="837"/>
      <c r="AC31" s="837"/>
      <c r="AD31" s="837"/>
      <c r="AE31" s="838"/>
      <c r="AF31" s="839"/>
      <c r="AG31" s="840"/>
      <c r="AH31" s="840"/>
      <c r="AI31" s="840"/>
      <c r="AJ31" s="841"/>
      <c r="AK31" s="908"/>
      <c r="AL31" s="909"/>
      <c r="AM31" s="909"/>
      <c r="AN31" s="909"/>
      <c r="AO31" s="909"/>
      <c r="AP31" s="909"/>
      <c r="AQ31" s="909"/>
      <c r="AR31" s="909"/>
      <c r="AS31" s="909"/>
      <c r="AT31" s="909"/>
      <c r="AU31" s="909"/>
      <c r="AV31" s="909"/>
      <c r="AW31" s="909"/>
      <c r="AX31" s="909"/>
      <c r="AY31" s="909"/>
      <c r="AZ31" s="910"/>
      <c r="BA31" s="910"/>
      <c r="BB31" s="910"/>
      <c r="BC31" s="910"/>
      <c r="BD31" s="910"/>
      <c r="BE31" s="906"/>
      <c r="BF31" s="906"/>
      <c r="BG31" s="906"/>
      <c r="BH31" s="906"/>
      <c r="BI31" s="907"/>
      <c r="BJ31" s="249"/>
      <c r="BK31" s="249"/>
      <c r="BL31" s="249"/>
      <c r="BM31" s="249"/>
      <c r="BN31" s="249"/>
      <c r="BO31" s="262"/>
      <c r="BP31" s="262"/>
      <c r="BQ31" s="259">
        <v>25</v>
      </c>
      <c r="BR31" s="260"/>
      <c r="BS31" s="846"/>
      <c r="BT31" s="847"/>
      <c r="BU31" s="847"/>
      <c r="BV31" s="847"/>
      <c r="BW31" s="847"/>
      <c r="BX31" s="847"/>
      <c r="BY31" s="847"/>
      <c r="BZ31" s="847"/>
      <c r="CA31" s="847"/>
      <c r="CB31" s="847"/>
      <c r="CC31" s="847"/>
      <c r="CD31" s="847"/>
      <c r="CE31" s="847"/>
      <c r="CF31" s="847"/>
      <c r="CG31" s="848"/>
      <c r="CH31" s="859"/>
      <c r="CI31" s="860"/>
      <c r="CJ31" s="860"/>
      <c r="CK31" s="860"/>
      <c r="CL31" s="861"/>
      <c r="CM31" s="859"/>
      <c r="CN31" s="860"/>
      <c r="CO31" s="860"/>
      <c r="CP31" s="860"/>
      <c r="CQ31" s="861"/>
      <c r="CR31" s="859"/>
      <c r="CS31" s="860"/>
      <c r="CT31" s="860"/>
      <c r="CU31" s="860"/>
      <c r="CV31" s="861"/>
      <c r="CW31" s="859"/>
      <c r="CX31" s="860"/>
      <c r="CY31" s="860"/>
      <c r="CZ31" s="860"/>
      <c r="DA31" s="861"/>
      <c r="DB31" s="859"/>
      <c r="DC31" s="860"/>
      <c r="DD31" s="860"/>
      <c r="DE31" s="860"/>
      <c r="DF31" s="861"/>
      <c r="DG31" s="859"/>
      <c r="DH31" s="860"/>
      <c r="DI31" s="860"/>
      <c r="DJ31" s="860"/>
      <c r="DK31" s="861"/>
      <c r="DL31" s="859"/>
      <c r="DM31" s="860"/>
      <c r="DN31" s="860"/>
      <c r="DO31" s="860"/>
      <c r="DP31" s="861"/>
      <c r="DQ31" s="859"/>
      <c r="DR31" s="860"/>
      <c r="DS31" s="860"/>
      <c r="DT31" s="860"/>
      <c r="DU31" s="861"/>
      <c r="DV31" s="862"/>
      <c r="DW31" s="863"/>
      <c r="DX31" s="863"/>
      <c r="DY31" s="863"/>
      <c r="DZ31" s="864"/>
      <c r="EA31" s="243"/>
    </row>
    <row r="32" spans="1:131" s="244" customFormat="1" ht="26.25" customHeight="1" x14ac:dyDescent="0.15">
      <c r="A32" s="263">
        <v>5</v>
      </c>
      <c r="B32" s="833"/>
      <c r="C32" s="834"/>
      <c r="D32" s="834"/>
      <c r="E32" s="834"/>
      <c r="F32" s="834"/>
      <c r="G32" s="834"/>
      <c r="H32" s="834"/>
      <c r="I32" s="834"/>
      <c r="J32" s="834"/>
      <c r="K32" s="834"/>
      <c r="L32" s="834"/>
      <c r="M32" s="834"/>
      <c r="N32" s="834"/>
      <c r="O32" s="834"/>
      <c r="P32" s="835"/>
      <c r="Q32" s="836"/>
      <c r="R32" s="837"/>
      <c r="S32" s="837"/>
      <c r="T32" s="837"/>
      <c r="U32" s="837"/>
      <c r="V32" s="837"/>
      <c r="W32" s="837"/>
      <c r="X32" s="837"/>
      <c r="Y32" s="837"/>
      <c r="Z32" s="837"/>
      <c r="AA32" s="837"/>
      <c r="AB32" s="837"/>
      <c r="AC32" s="837"/>
      <c r="AD32" s="837"/>
      <c r="AE32" s="838"/>
      <c r="AF32" s="839"/>
      <c r="AG32" s="840"/>
      <c r="AH32" s="840"/>
      <c r="AI32" s="840"/>
      <c r="AJ32" s="841"/>
      <c r="AK32" s="908"/>
      <c r="AL32" s="909"/>
      <c r="AM32" s="909"/>
      <c r="AN32" s="909"/>
      <c r="AO32" s="909"/>
      <c r="AP32" s="909"/>
      <c r="AQ32" s="909"/>
      <c r="AR32" s="909"/>
      <c r="AS32" s="909"/>
      <c r="AT32" s="909"/>
      <c r="AU32" s="909"/>
      <c r="AV32" s="909"/>
      <c r="AW32" s="909"/>
      <c r="AX32" s="909"/>
      <c r="AY32" s="909"/>
      <c r="AZ32" s="910"/>
      <c r="BA32" s="910"/>
      <c r="BB32" s="910"/>
      <c r="BC32" s="910"/>
      <c r="BD32" s="910"/>
      <c r="BE32" s="906"/>
      <c r="BF32" s="906"/>
      <c r="BG32" s="906"/>
      <c r="BH32" s="906"/>
      <c r="BI32" s="907"/>
      <c r="BJ32" s="249"/>
      <c r="BK32" s="249"/>
      <c r="BL32" s="249"/>
      <c r="BM32" s="249"/>
      <c r="BN32" s="249"/>
      <c r="BO32" s="262"/>
      <c r="BP32" s="262"/>
      <c r="BQ32" s="259">
        <v>26</v>
      </c>
      <c r="BR32" s="260"/>
      <c r="BS32" s="846"/>
      <c r="BT32" s="847"/>
      <c r="BU32" s="847"/>
      <c r="BV32" s="847"/>
      <c r="BW32" s="847"/>
      <c r="BX32" s="847"/>
      <c r="BY32" s="847"/>
      <c r="BZ32" s="847"/>
      <c r="CA32" s="847"/>
      <c r="CB32" s="847"/>
      <c r="CC32" s="847"/>
      <c r="CD32" s="847"/>
      <c r="CE32" s="847"/>
      <c r="CF32" s="847"/>
      <c r="CG32" s="848"/>
      <c r="CH32" s="859"/>
      <c r="CI32" s="860"/>
      <c r="CJ32" s="860"/>
      <c r="CK32" s="860"/>
      <c r="CL32" s="861"/>
      <c r="CM32" s="859"/>
      <c r="CN32" s="860"/>
      <c r="CO32" s="860"/>
      <c r="CP32" s="860"/>
      <c r="CQ32" s="861"/>
      <c r="CR32" s="859"/>
      <c r="CS32" s="860"/>
      <c r="CT32" s="860"/>
      <c r="CU32" s="860"/>
      <c r="CV32" s="861"/>
      <c r="CW32" s="859"/>
      <c r="CX32" s="860"/>
      <c r="CY32" s="860"/>
      <c r="CZ32" s="860"/>
      <c r="DA32" s="861"/>
      <c r="DB32" s="859"/>
      <c r="DC32" s="860"/>
      <c r="DD32" s="860"/>
      <c r="DE32" s="860"/>
      <c r="DF32" s="861"/>
      <c r="DG32" s="859"/>
      <c r="DH32" s="860"/>
      <c r="DI32" s="860"/>
      <c r="DJ32" s="860"/>
      <c r="DK32" s="861"/>
      <c r="DL32" s="859"/>
      <c r="DM32" s="860"/>
      <c r="DN32" s="860"/>
      <c r="DO32" s="860"/>
      <c r="DP32" s="861"/>
      <c r="DQ32" s="859"/>
      <c r="DR32" s="860"/>
      <c r="DS32" s="860"/>
      <c r="DT32" s="860"/>
      <c r="DU32" s="861"/>
      <c r="DV32" s="862"/>
      <c r="DW32" s="863"/>
      <c r="DX32" s="863"/>
      <c r="DY32" s="863"/>
      <c r="DZ32" s="864"/>
      <c r="EA32" s="243"/>
    </row>
    <row r="33" spans="1:131" s="244" customFormat="1" ht="26.25" customHeight="1" x14ac:dyDescent="0.15">
      <c r="A33" s="263">
        <v>6</v>
      </c>
      <c r="B33" s="833"/>
      <c r="C33" s="834"/>
      <c r="D33" s="834"/>
      <c r="E33" s="834"/>
      <c r="F33" s="834"/>
      <c r="G33" s="834"/>
      <c r="H33" s="834"/>
      <c r="I33" s="834"/>
      <c r="J33" s="834"/>
      <c r="K33" s="834"/>
      <c r="L33" s="834"/>
      <c r="M33" s="834"/>
      <c r="N33" s="834"/>
      <c r="O33" s="834"/>
      <c r="P33" s="835"/>
      <c r="Q33" s="836"/>
      <c r="R33" s="837"/>
      <c r="S33" s="837"/>
      <c r="T33" s="837"/>
      <c r="U33" s="837"/>
      <c r="V33" s="837"/>
      <c r="W33" s="837"/>
      <c r="X33" s="837"/>
      <c r="Y33" s="837"/>
      <c r="Z33" s="837"/>
      <c r="AA33" s="837"/>
      <c r="AB33" s="837"/>
      <c r="AC33" s="837"/>
      <c r="AD33" s="837"/>
      <c r="AE33" s="838"/>
      <c r="AF33" s="839"/>
      <c r="AG33" s="840"/>
      <c r="AH33" s="840"/>
      <c r="AI33" s="840"/>
      <c r="AJ33" s="841"/>
      <c r="AK33" s="908"/>
      <c r="AL33" s="909"/>
      <c r="AM33" s="909"/>
      <c r="AN33" s="909"/>
      <c r="AO33" s="909"/>
      <c r="AP33" s="909"/>
      <c r="AQ33" s="909"/>
      <c r="AR33" s="909"/>
      <c r="AS33" s="909"/>
      <c r="AT33" s="909"/>
      <c r="AU33" s="909"/>
      <c r="AV33" s="909"/>
      <c r="AW33" s="909"/>
      <c r="AX33" s="909"/>
      <c r="AY33" s="909"/>
      <c r="AZ33" s="910"/>
      <c r="BA33" s="910"/>
      <c r="BB33" s="910"/>
      <c r="BC33" s="910"/>
      <c r="BD33" s="910"/>
      <c r="BE33" s="906"/>
      <c r="BF33" s="906"/>
      <c r="BG33" s="906"/>
      <c r="BH33" s="906"/>
      <c r="BI33" s="907"/>
      <c r="BJ33" s="249"/>
      <c r="BK33" s="249"/>
      <c r="BL33" s="249"/>
      <c r="BM33" s="249"/>
      <c r="BN33" s="249"/>
      <c r="BO33" s="262"/>
      <c r="BP33" s="262"/>
      <c r="BQ33" s="259">
        <v>27</v>
      </c>
      <c r="BR33" s="260"/>
      <c r="BS33" s="846"/>
      <c r="BT33" s="847"/>
      <c r="BU33" s="847"/>
      <c r="BV33" s="847"/>
      <c r="BW33" s="847"/>
      <c r="BX33" s="847"/>
      <c r="BY33" s="847"/>
      <c r="BZ33" s="847"/>
      <c r="CA33" s="847"/>
      <c r="CB33" s="847"/>
      <c r="CC33" s="847"/>
      <c r="CD33" s="847"/>
      <c r="CE33" s="847"/>
      <c r="CF33" s="847"/>
      <c r="CG33" s="848"/>
      <c r="CH33" s="859"/>
      <c r="CI33" s="860"/>
      <c r="CJ33" s="860"/>
      <c r="CK33" s="860"/>
      <c r="CL33" s="861"/>
      <c r="CM33" s="859"/>
      <c r="CN33" s="860"/>
      <c r="CO33" s="860"/>
      <c r="CP33" s="860"/>
      <c r="CQ33" s="861"/>
      <c r="CR33" s="859"/>
      <c r="CS33" s="860"/>
      <c r="CT33" s="860"/>
      <c r="CU33" s="860"/>
      <c r="CV33" s="861"/>
      <c r="CW33" s="859"/>
      <c r="CX33" s="860"/>
      <c r="CY33" s="860"/>
      <c r="CZ33" s="860"/>
      <c r="DA33" s="861"/>
      <c r="DB33" s="859"/>
      <c r="DC33" s="860"/>
      <c r="DD33" s="860"/>
      <c r="DE33" s="860"/>
      <c r="DF33" s="861"/>
      <c r="DG33" s="859"/>
      <c r="DH33" s="860"/>
      <c r="DI33" s="860"/>
      <c r="DJ33" s="860"/>
      <c r="DK33" s="861"/>
      <c r="DL33" s="859"/>
      <c r="DM33" s="860"/>
      <c r="DN33" s="860"/>
      <c r="DO33" s="860"/>
      <c r="DP33" s="861"/>
      <c r="DQ33" s="859"/>
      <c r="DR33" s="860"/>
      <c r="DS33" s="860"/>
      <c r="DT33" s="860"/>
      <c r="DU33" s="861"/>
      <c r="DV33" s="862"/>
      <c r="DW33" s="863"/>
      <c r="DX33" s="863"/>
      <c r="DY33" s="863"/>
      <c r="DZ33" s="864"/>
      <c r="EA33" s="243"/>
    </row>
    <row r="34" spans="1:131" s="244" customFormat="1" ht="26.25" customHeight="1" x14ac:dyDescent="0.15">
      <c r="A34" s="263">
        <v>7</v>
      </c>
      <c r="B34" s="833"/>
      <c r="C34" s="834"/>
      <c r="D34" s="834"/>
      <c r="E34" s="834"/>
      <c r="F34" s="834"/>
      <c r="G34" s="834"/>
      <c r="H34" s="834"/>
      <c r="I34" s="834"/>
      <c r="J34" s="834"/>
      <c r="K34" s="834"/>
      <c r="L34" s="834"/>
      <c r="M34" s="834"/>
      <c r="N34" s="834"/>
      <c r="O34" s="834"/>
      <c r="P34" s="835"/>
      <c r="Q34" s="836"/>
      <c r="R34" s="837"/>
      <c r="S34" s="837"/>
      <c r="T34" s="837"/>
      <c r="U34" s="837"/>
      <c r="V34" s="837"/>
      <c r="W34" s="837"/>
      <c r="X34" s="837"/>
      <c r="Y34" s="837"/>
      <c r="Z34" s="837"/>
      <c r="AA34" s="837"/>
      <c r="AB34" s="837"/>
      <c r="AC34" s="837"/>
      <c r="AD34" s="837"/>
      <c r="AE34" s="838"/>
      <c r="AF34" s="839"/>
      <c r="AG34" s="840"/>
      <c r="AH34" s="840"/>
      <c r="AI34" s="840"/>
      <c r="AJ34" s="841"/>
      <c r="AK34" s="908"/>
      <c r="AL34" s="909"/>
      <c r="AM34" s="909"/>
      <c r="AN34" s="909"/>
      <c r="AO34" s="909"/>
      <c r="AP34" s="909"/>
      <c r="AQ34" s="909"/>
      <c r="AR34" s="909"/>
      <c r="AS34" s="909"/>
      <c r="AT34" s="909"/>
      <c r="AU34" s="909"/>
      <c r="AV34" s="909"/>
      <c r="AW34" s="909"/>
      <c r="AX34" s="909"/>
      <c r="AY34" s="909"/>
      <c r="AZ34" s="910"/>
      <c r="BA34" s="910"/>
      <c r="BB34" s="910"/>
      <c r="BC34" s="910"/>
      <c r="BD34" s="910"/>
      <c r="BE34" s="906"/>
      <c r="BF34" s="906"/>
      <c r="BG34" s="906"/>
      <c r="BH34" s="906"/>
      <c r="BI34" s="907"/>
      <c r="BJ34" s="249"/>
      <c r="BK34" s="249"/>
      <c r="BL34" s="249"/>
      <c r="BM34" s="249"/>
      <c r="BN34" s="249"/>
      <c r="BO34" s="262"/>
      <c r="BP34" s="262"/>
      <c r="BQ34" s="259">
        <v>28</v>
      </c>
      <c r="BR34" s="260"/>
      <c r="BS34" s="846"/>
      <c r="BT34" s="847"/>
      <c r="BU34" s="847"/>
      <c r="BV34" s="847"/>
      <c r="BW34" s="847"/>
      <c r="BX34" s="847"/>
      <c r="BY34" s="847"/>
      <c r="BZ34" s="847"/>
      <c r="CA34" s="847"/>
      <c r="CB34" s="847"/>
      <c r="CC34" s="847"/>
      <c r="CD34" s="847"/>
      <c r="CE34" s="847"/>
      <c r="CF34" s="847"/>
      <c r="CG34" s="848"/>
      <c r="CH34" s="859"/>
      <c r="CI34" s="860"/>
      <c r="CJ34" s="860"/>
      <c r="CK34" s="860"/>
      <c r="CL34" s="861"/>
      <c r="CM34" s="859"/>
      <c r="CN34" s="860"/>
      <c r="CO34" s="860"/>
      <c r="CP34" s="860"/>
      <c r="CQ34" s="861"/>
      <c r="CR34" s="859"/>
      <c r="CS34" s="860"/>
      <c r="CT34" s="860"/>
      <c r="CU34" s="860"/>
      <c r="CV34" s="861"/>
      <c r="CW34" s="859"/>
      <c r="CX34" s="860"/>
      <c r="CY34" s="860"/>
      <c r="CZ34" s="860"/>
      <c r="DA34" s="861"/>
      <c r="DB34" s="859"/>
      <c r="DC34" s="860"/>
      <c r="DD34" s="860"/>
      <c r="DE34" s="860"/>
      <c r="DF34" s="861"/>
      <c r="DG34" s="859"/>
      <c r="DH34" s="860"/>
      <c r="DI34" s="860"/>
      <c r="DJ34" s="860"/>
      <c r="DK34" s="861"/>
      <c r="DL34" s="859"/>
      <c r="DM34" s="860"/>
      <c r="DN34" s="860"/>
      <c r="DO34" s="860"/>
      <c r="DP34" s="861"/>
      <c r="DQ34" s="859"/>
      <c r="DR34" s="860"/>
      <c r="DS34" s="860"/>
      <c r="DT34" s="860"/>
      <c r="DU34" s="861"/>
      <c r="DV34" s="862"/>
      <c r="DW34" s="863"/>
      <c r="DX34" s="863"/>
      <c r="DY34" s="863"/>
      <c r="DZ34" s="864"/>
      <c r="EA34" s="243"/>
    </row>
    <row r="35" spans="1:131" s="244" customFormat="1" ht="26.25" customHeight="1" x14ac:dyDescent="0.15">
      <c r="A35" s="263">
        <v>8</v>
      </c>
      <c r="B35" s="833"/>
      <c r="C35" s="834"/>
      <c r="D35" s="834"/>
      <c r="E35" s="834"/>
      <c r="F35" s="834"/>
      <c r="G35" s="834"/>
      <c r="H35" s="834"/>
      <c r="I35" s="834"/>
      <c r="J35" s="834"/>
      <c r="K35" s="834"/>
      <c r="L35" s="834"/>
      <c r="M35" s="834"/>
      <c r="N35" s="834"/>
      <c r="O35" s="834"/>
      <c r="P35" s="835"/>
      <c r="Q35" s="836"/>
      <c r="R35" s="837"/>
      <c r="S35" s="837"/>
      <c r="T35" s="837"/>
      <c r="U35" s="837"/>
      <c r="V35" s="837"/>
      <c r="W35" s="837"/>
      <c r="X35" s="837"/>
      <c r="Y35" s="837"/>
      <c r="Z35" s="837"/>
      <c r="AA35" s="837"/>
      <c r="AB35" s="837"/>
      <c r="AC35" s="837"/>
      <c r="AD35" s="837"/>
      <c r="AE35" s="838"/>
      <c r="AF35" s="839"/>
      <c r="AG35" s="840"/>
      <c r="AH35" s="840"/>
      <c r="AI35" s="840"/>
      <c r="AJ35" s="841"/>
      <c r="AK35" s="908"/>
      <c r="AL35" s="909"/>
      <c r="AM35" s="909"/>
      <c r="AN35" s="909"/>
      <c r="AO35" s="909"/>
      <c r="AP35" s="909"/>
      <c r="AQ35" s="909"/>
      <c r="AR35" s="909"/>
      <c r="AS35" s="909"/>
      <c r="AT35" s="909"/>
      <c r="AU35" s="909"/>
      <c r="AV35" s="909"/>
      <c r="AW35" s="909"/>
      <c r="AX35" s="909"/>
      <c r="AY35" s="909"/>
      <c r="AZ35" s="910"/>
      <c r="BA35" s="910"/>
      <c r="BB35" s="910"/>
      <c r="BC35" s="910"/>
      <c r="BD35" s="910"/>
      <c r="BE35" s="906"/>
      <c r="BF35" s="906"/>
      <c r="BG35" s="906"/>
      <c r="BH35" s="906"/>
      <c r="BI35" s="907"/>
      <c r="BJ35" s="249"/>
      <c r="BK35" s="249"/>
      <c r="BL35" s="249"/>
      <c r="BM35" s="249"/>
      <c r="BN35" s="249"/>
      <c r="BO35" s="262"/>
      <c r="BP35" s="262"/>
      <c r="BQ35" s="259">
        <v>29</v>
      </c>
      <c r="BR35" s="260"/>
      <c r="BS35" s="846"/>
      <c r="BT35" s="847"/>
      <c r="BU35" s="847"/>
      <c r="BV35" s="847"/>
      <c r="BW35" s="847"/>
      <c r="BX35" s="847"/>
      <c r="BY35" s="847"/>
      <c r="BZ35" s="847"/>
      <c r="CA35" s="847"/>
      <c r="CB35" s="847"/>
      <c r="CC35" s="847"/>
      <c r="CD35" s="847"/>
      <c r="CE35" s="847"/>
      <c r="CF35" s="847"/>
      <c r="CG35" s="848"/>
      <c r="CH35" s="859"/>
      <c r="CI35" s="860"/>
      <c r="CJ35" s="860"/>
      <c r="CK35" s="860"/>
      <c r="CL35" s="861"/>
      <c r="CM35" s="859"/>
      <c r="CN35" s="860"/>
      <c r="CO35" s="860"/>
      <c r="CP35" s="860"/>
      <c r="CQ35" s="861"/>
      <c r="CR35" s="859"/>
      <c r="CS35" s="860"/>
      <c r="CT35" s="860"/>
      <c r="CU35" s="860"/>
      <c r="CV35" s="861"/>
      <c r="CW35" s="859"/>
      <c r="CX35" s="860"/>
      <c r="CY35" s="860"/>
      <c r="CZ35" s="860"/>
      <c r="DA35" s="861"/>
      <c r="DB35" s="859"/>
      <c r="DC35" s="860"/>
      <c r="DD35" s="860"/>
      <c r="DE35" s="860"/>
      <c r="DF35" s="861"/>
      <c r="DG35" s="859"/>
      <c r="DH35" s="860"/>
      <c r="DI35" s="860"/>
      <c r="DJ35" s="860"/>
      <c r="DK35" s="861"/>
      <c r="DL35" s="859"/>
      <c r="DM35" s="860"/>
      <c r="DN35" s="860"/>
      <c r="DO35" s="860"/>
      <c r="DP35" s="861"/>
      <c r="DQ35" s="859"/>
      <c r="DR35" s="860"/>
      <c r="DS35" s="860"/>
      <c r="DT35" s="860"/>
      <c r="DU35" s="861"/>
      <c r="DV35" s="862"/>
      <c r="DW35" s="863"/>
      <c r="DX35" s="863"/>
      <c r="DY35" s="863"/>
      <c r="DZ35" s="864"/>
      <c r="EA35" s="243"/>
    </row>
    <row r="36" spans="1:131" s="244" customFormat="1" ht="26.25" customHeight="1" x14ac:dyDescent="0.15">
      <c r="A36" s="263">
        <v>9</v>
      </c>
      <c r="B36" s="833"/>
      <c r="C36" s="834"/>
      <c r="D36" s="834"/>
      <c r="E36" s="834"/>
      <c r="F36" s="834"/>
      <c r="G36" s="834"/>
      <c r="H36" s="834"/>
      <c r="I36" s="834"/>
      <c r="J36" s="834"/>
      <c r="K36" s="834"/>
      <c r="L36" s="834"/>
      <c r="M36" s="834"/>
      <c r="N36" s="834"/>
      <c r="O36" s="834"/>
      <c r="P36" s="835"/>
      <c r="Q36" s="836"/>
      <c r="R36" s="837"/>
      <c r="S36" s="837"/>
      <c r="T36" s="837"/>
      <c r="U36" s="837"/>
      <c r="V36" s="837"/>
      <c r="W36" s="837"/>
      <c r="X36" s="837"/>
      <c r="Y36" s="837"/>
      <c r="Z36" s="837"/>
      <c r="AA36" s="837"/>
      <c r="AB36" s="837"/>
      <c r="AC36" s="837"/>
      <c r="AD36" s="837"/>
      <c r="AE36" s="838"/>
      <c r="AF36" s="839"/>
      <c r="AG36" s="840"/>
      <c r="AH36" s="840"/>
      <c r="AI36" s="840"/>
      <c r="AJ36" s="841"/>
      <c r="AK36" s="908"/>
      <c r="AL36" s="909"/>
      <c r="AM36" s="909"/>
      <c r="AN36" s="909"/>
      <c r="AO36" s="909"/>
      <c r="AP36" s="909"/>
      <c r="AQ36" s="909"/>
      <c r="AR36" s="909"/>
      <c r="AS36" s="909"/>
      <c r="AT36" s="909"/>
      <c r="AU36" s="909"/>
      <c r="AV36" s="909"/>
      <c r="AW36" s="909"/>
      <c r="AX36" s="909"/>
      <c r="AY36" s="909"/>
      <c r="AZ36" s="910"/>
      <c r="BA36" s="910"/>
      <c r="BB36" s="910"/>
      <c r="BC36" s="910"/>
      <c r="BD36" s="910"/>
      <c r="BE36" s="906"/>
      <c r="BF36" s="906"/>
      <c r="BG36" s="906"/>
      <c r="BH36" s="906"/>
      <c r="BI36" s="907"/>
      <c r="BJ36" s="249"/>
      <c r="BK36" s="249"/>
      <c r="BL36" s="249"/>
      <c r="BM36" s="249"/>
      <c r="BN36" s="249"/>
      <c r="BO36" s="262"/>
      <c r="BP36" s="262"/>
      <c r="BQ36" s="259">
        <v>30</v>
      </c>
      <c r="BR36" s="260"/>
      <c r="BS36" s="846"/>
      <c r="BT36" s="847"/>
      <c r="BU36" s="847"/>
      <c r="BV36" s="847"/>
      <c r="BW36" s="847"/>
      <c r="BX36" s="847"/>
      <c r="BY36" s="847"/>
      <c r="BZ36" s="847"/>
      <c r="CA36" s="847"/>
      <c r="CB36" s="847"/>
      <c r="CC36" s="847"/>
      <c r="CD36" s="847"/>
      <c r="CE36" s="847"/>
      <c r="CF36" s="847"/>
      <c r="CG36" s="848"/>
      <c r="CH36" s="859"/>
      <c r="CI36" s="860"/>
      <c r="CJ36" s="860"/>
      <c r="CK36" s="860"/>
      <c r="CL36" s="861"/>
      <c r="CM36" s="859"/>
      <c r="CN36" s="860"/>
      <c r="CO36" s="860"/>
      <c r="CP36" s="860"/>
      <c r="CQ36" s="861"/>
      <c r="CR36" s="859"/>
      <c r="CS36" s="860"/>
      <c r="CT36" s="860"/>
      <c r="CU36" s="860"/>
      <c r="CV36" s="861"/>
      <c r="CW36" s="859"/>
      <c r="CX36" s="860"/>
      <c r="CY36" s="860"/>
      <c r="CZ36" s="860"/>
      <c r="DA36" s="861"/>
      <c r="DB36" s="859"/>
      <c r="DC36" s="860"/>
      <c r="DD36" s="860"/>
      <c r="DE36" s="860"/>
      <c r="DF36" s="861"/>
      <c r="DG36" s="859"/>
      <c r="DH36" s="860"/>
      <c r="DI36" s="860"/>
      <c r="DJ36" s="860"/>
      <c r="DK36" s="861"/>
      <c r="DL36" s="859"/>
      <c r="DM36" s="860"/>
      <c r="DN36" s="860"/>
      <c r="DO36" s="860"/>
      <c r="DP36" s="861"/>
      <c r="DQ36" s="859"/>
      <c r="DR36" s="860"/>
      <c r="DS36" s="860"/>
      <c r="DT36" s="860"/>
      <c r="DU36" s="861"/>
      <c r="DV36" s="862"/>
      <c r="DW36" s="863"/>
      <c r="DX36" s="863"/>
      <c r="DY36" s="863"/>
      <c r="DZ36" s="864"/>
      <c r="EA36" s="243"/>
    </row>
    <row r="37" spans="1:131" s="244" customFormat="1" ht="26.25" customHeight="1" x14ac:dyDescent="0.15">
      <c r="A37" s="263">
        <v>10</v>
      </c>
      <c r="B37" s="833"/>
      <c r="C37" s="834"/>
      <c r="D37" s="834"/>
      <c r="E37" s="834"/>
      <c r="F37" s="834"/>
      <c r="G37" s="834"/>
      <c r="H37" s="834"/>
      <c r="I37" s="834"/>
      <c r="J37" s="834"/>
      <c r="K37" s="834"/>
      <c r="L37" s="834"/>
      <c r="M37" s="834"/>
      <c r="N37" s="834"/>
      <c r="O37" s="834"/>
      <c r="P37" s="835"/>
      <c r="Q37" s="836"/>
      <c r="R37" s="837"/>
      <c r="S37" s="837"/>
      <c r="T37" s="837"/>
      <c r="U37" s="837"/>
      <c r="V37" s="837"/>
      <c r="W37" s="837"/>
      <c r="X37" s="837"/>
      <c r="Y37" s="837"/>
      <c r="Z37" s="837"/>
      <c r="AA37" s="837"/>
      <c r="AB37" s="837"/>
      <c r="AC37" s="837"/>
      <c r="AD37" s="837"/>
      <c r="AE37" s="838"/>
      <c r="AF37" s="839"/>
      <c r="AG37" s="840"/>
      <c r="AH37" s="840"/>
      <c r="AI37" s="840"/>
      <c r="AJ37" s="841"/>
      <c r="AK37" s="908"/>
      <c r="AL37" s="909"/>
      <c r="AM37" s="909"/>
      <c r="AN37" s="909"/>
      <c r="AO37" s="909"/>
      <c r="AP37" s="909"/>
      <c r="AQ37" s="909"/>
      <c r="AR37" s="909"/>
      <c r="AS37" s="909"/>
      <c r="AT37" s="909"/>
      <c r="AU37" s="909"/>
      <c r="AV37" s="909"/>
      <c r="AW37" s="909"/>
      <c r="AX37" s="909"/>
      <c r="AY37" s="909"/>
      <c r="AZ37" s="910"/>
      <c r="BA37" s="910"/>
      <c r="BB37" s="910"/>
      <c r="BC37" s="910"/>
      <c r="BD37" s="910"/>
      <c r="BE37" s="906"/>
      <c r="BF37" s="906"/>
      <c r="BG37" s="906"/>
      <c r="BH37" s="906"/>
      <c r="BI37" s="907"/>
      <c r="BJ37" s="249"/>
      <c r="BK37" s="249"/>
      <c r="BL37" s="249"/>
      <c r="BM37" s="249"/>
      <c r="BN37" s="249"/>
      <c r="BO37" s="262"/>
      <c r="BP37" s="262"/>
      <c r="BQ37" s="259">
        <v>31</v>
      </c>
      <c r="BR37" s="260"/>
      <c r="BS37" s="846"/>
      <c r="BT37" s="847"/>
      <c r="BU37" s="847"/>
      <c r="BV37" s="847"/>
      <c r="BW37" s="847"/>
      <c r="BX37" s="847"/>
      <c r="BY37" s="847"/>
      <c r="BZ37" s="847"/>
      <c r="CA37" s="847"/>
      <c r="CB37" s="847"/>
      <c r="CC37" s="847"/>
      <c r="CD37" s="847"/>
      <c r="CE37" s="847"/>
      <c r="CF37" s="847"/>
      <c r="CG37" s="848"/>
      <c r="CH37" s="859"/>
      <c r="CI37" s="860"/>
      <c r="CJ37" s="860"/>
      <c r="CK37" s="860"/>
      <c r="CL37" s="861"/>
      <c r="CM37" s="859"/>
      <c r="CN37" s="860"/>
      <c r="CO37" s="860"/>
      <c r="CP37" s="860"/>
      <c r="CQ37" s="861"/>
      <c r="CR37" s="859"/>
      <c r="CS37" s="860"/>
      <c r="CT37" s="860"/>
      <c r="CU37" s="860"/>
      <c r="CV37" s="861"/>
      <c r="CW37" s="859"/>
      <c r="CX37" s="860"/>
      <c r="CY37" s="860"/>
      <c r="CZ37" s="860"/>
      <c r="DA37" s="861"/>
      <c r="DB37" s="859"/>
      <c r="DC37" s="860"/>
      <c r="DD37" s="860"/>
      <c r="DE37" s="860"/>
      <c r="DF37" s="861"/>
      <c r="DG37" s="859"/>
      <c r="DH37" s="860"/>
      <c r="DI37" s="860"/>
      <c r="DJ37" s="860"/>
      <c r="DK37" s="861"/>
      <c r="DL37" s="859"/>
      <c r="DM37" s="860"/>
      <c r="DN37" s="860"/>
      <c r="DO37" s="860"/>
      <c r="DP37" s="861"/>
      <c r="DQ37" s="859"/>
      <c r="DR37" s="860"/>
      <c r="DS37" s="860"/>
      <c r="DT37" s="860"/>
      <c r="DU37" s="861"/>
      <c r="DV37" s="862"/>
      <c r="DW37" s="863"/>
      <c r="DX37" s="863"/>
      <c r="DY37" s="863"/>
      <c r="DZ37" s="864"/>
      <c r="EA37" s="243"/>
    </row>
    <row r="38" spans="1:131" s="244" customFormat="1" ht="26.25" customHeight="1" x14ac:dyDescent="0.15">
      <c r="A38" s="263">
        <v>11</v>
      </c>
      <c r="B38" s="833"/>
      <c r="C38" s="834"/>
      <c r="D38" s="834"/>
      <c r="E38" s="834"/>
      <c r="F38" s="834"/>
      <c r="G38" s="834"/>
      <c r="H38" s="834"/>
      <c r="I38" s="834"/>
      <c r="J38" s="834"/>
      <c r="K38" s="834"/>
      <c r="L38" s="834"/>
      <c r="M38" s="834"/>
      <c r="N38" s="834"/>
      <c r="O38" s="834"/>
      <c r="P38" s="835"/>
      <c r="Q38" s="836"/>
      <c r="R38" s="837"/>
      <c r="S38" s="837"/>
      <c r="T38" s="837"/>
      <c r="U38" s="837"/>
      <c r="V38" s="837"/>
      <c r="W38" s="837"/>
      <c r="X38" s="837"/>
      <c r="Y38" s="837"/>
      <c r="Z38" s="837"/>
      <c r="AA38" s="837"/>
      <c r="AB38" s="837"/>
      <c r="AC38" s="837"/>
      <c r="AD38" s="837"/>
      <c r="AE38" s="838"/>
      <c r="AF38" s="839"/>
      <c r="AG38" s="840"/>
      <c r="AH38" s="840"/>
      <c r="AI38" s="840"/>
      <c r="AJ38" s="841"/>
      <c r="AK38" s="908"/>
      <c r="AL38" s="909"/>
      <c r="AM38" s="909"/>
      <c r="AN38" s="909"/>
      <c r="AO38" s="909"/>
      <c r="AP38" s="909"/>
      <c r="AQ38" s="909"/>
      <c r="AR38" s="909"/>
      <c r="AS38" s="909"/>
      <c r="AT38" s="909"/>
      <c r="AU38" s="909"/>
      <c r="AV38" s="909"/>
      <c r="AW38" s="909"/>
      <c r="AX38" s="909"/>
      <c r="AY38" s="909"/>
      <c r="AZ38" s="910"/>
      <c r="BA38" s="910"/>
      <c r="BB38" s="910"/>
      <c r="BC38" s="910"/>
      <c r="BD38" s="910"/>
      <c r="BE38" s="906"/>
      <c r="BF38" s="906"/>
      <c r="BG38" s="906"/>
      <c r="BH38" s="906"/>
      <c r="BI38" s="907"/>
      <c r="BJ38" s="249"/>
      <c r="BK38" s="249"/>
      <c r="BL38" s="249"/>
      <c r="BM38" s="249"/>
      <c r="BN38" s="249"/>
      <c r="BO38" s="262"/>
      <c r="BP38" s="262"/>
      <c r="BQ38" s="259">
        <v>32</v>
      </c>
      <c r="BR38" s="260"/>
      <c r="BS38" s="846"/>
      <c r="BT38" s="847"/>
      <c r="BU38" s="847"/>
      <c r="BV38" s="847"/>
      <c r="BW38" s="847"/>
      <c r="BX38" s="847"/>
      <c r="BY38" s="847"/>
      <c r="BZ38" s="847"/>
      <c r="CA38" s="847"/>
      <c r="CB38" s="847"/>
      <c r="CC38" s="847"/>
      <c r="CD38" s="847"/>
      <c r="CE38" s="847"/>
      <c r="CF38" s="847"/>
      <c r="CG38" s="848"/>
      <c r="CH38" s="859"/>
      <c r="CI38" s="860"/>
      <c r="CJ38" s="860"/>
      <c r="CK38" s="860"/>
      <c r="CL38" s="861"/>
      <c r="CM38" s="859"/>
      <c r="CN38" s="860"/>
      <c r="CO38" s="860"/>
      <c r="CP38" s="860"/>
      <c r="CQ38" s="861"/>
      <c r="CR38" s="859"/>
      <c r="CS38" s="860"/>
      <c r="CT38" s="860"/>
      <c r="CU38" s="860"/>
      <c r="CV38" s="861"/>
      <c r="CW38" s="859"/>
      <c r="CX38" s="860"/>
      <c r="CY38" s="860"/>
      <c r="CZ38" s="860"/>
      <c r="DA38" s="861"/>
      <c r="DB38" s="859"/>
      <c r="DC38" s="860"/>
      <c r="DD38" s="860"/>
      <c r="DE38" s="860"/>
      <c r="DF38" s="861"/>
      <c r="DG38" s="859"/>
      <c r="DH38" s="860"/>
      <c r="DI38" s="860"/>
      <c r="DJ38" s="860"/>
      <c r="DK38" s="861"/>
      <c r="DL38" s="859"/>
      <c r="DM38" s="860"/>
      <c r="DN38" s="860"/>
      <c r="DO38" s="860"/>
      <c r="DP38" s="861"/>
      <c r="DQ38" s="859"/>
      <c r="DR38" s="860"/>
      <c r="DS38" s="860"/>
      <c r="DT38" s="860"/>
      <c r="DU38" s="861"/>
      <c r="DV38" s="862"/>
      <c r="DW38" s="863"/>
      <c r="DX38" s="863"/>
      <c r="DY38" s="863"/>
      <c r="DZ38" s="864"/>
      <c r="EA38" s="243"/>
    </row>
    <row r="39" spans="1:131" s="244" customFormat="1" ht="26.25" customHeight="1" x14ac:dyDescent="0.15">
      <c r="A39" s="263">
        <v>12</v>
      </c>
      <c r="B39" s="833"/>
      <c r="C39" s="834"/>
      <c r="D39" s="834"/>
      <c r="E39" s="834"/>
      <c r="F39" s="834"/>
      <c r="G39" s="834"/>
      <c r="H39" s="834"/>
      <c r="I39" s="834"/>
      <c r="J39" s="834"/>
      <c r="K39" s="834"/>
      <c r="L39" s="834"/>
      <c r="M39" s="834"/>
      <c r="N39" s="834"/>
      <c r="O39" s="834"/>
      <c r="P39" s="835"/>
      <c r="Q39" s="836"/>
      <c r="R39" s="837"/>
      <c r="S39" s="837"/>
      <c r="T39" s="837"/>
      <c r="U39" s="837"/>
      <c r="V39" s="837"/>
      <c r="W39" s="837"/>
      <c r="X39" s="837"/>
      <c r="Y39" s="837"/>
      <c r="Z39" s="837"/>
      <c r="AA39" s="837"/>
      <c r="AB39" s="837"/>
      <c r="AC39" s="837"/>
      <c r="AD39" s="837"/>
      <c r="AE39" s="838"/>
      <c r="AF39" s="839"/>
      <c r="AG39" s="840"/>
      <c r="AH39" s="840"/>
      <c r="AI39" s="840"/>
      <c r="AJ39" s="841"/>
      <c r="AK39" s="908"/>
      <c r="AL39" s="909"/>
      <c r="AM39" s="909"/>
      <c r="AN39" s="909"/>
      <c r="AO39" s="909"/>
      <c r="AP39" s="909"/>
      <c r="AQ39" s="909"/>
      <c r="AR39" s="909"/>
      <c r="AS39" s="909"/>
      <c r="AT39" s="909"/>
      <c r="AU39" s="909"/>
      <c r="AV39" s="909"/>
      <c r="AW39" s="909"/>
      <c r="AX39" s="909"/>
      <c r="AY39" s="909"/>
      <c r="AZ39" s="910"/>
      <c r="BA39" s="910"/>
      <c r="BB39" s="910"/>
      <c r="BC39" s="910"/>
      <c r="BD39" s="910"/>
      <c r="BE39" s="906"/>
      <c r="BF39" s="906"/>
      <c r="BG39" s="906"/>
      <c r="BH39" s="906"/>
      <c r="BI39" s="907"/>
      <c r="BJ39" s="249"/>
      <c r="BK39" s="249"/>
      <c r="BL39" s="249"/>
      <c r="BM39" s="249"/>
      <c r="BN39" s="249"/>
      <c r="BO39" s="262"/>
      <c r="BP39" s="262"/>
      <c r="BQ39" s="259">
        <v>33</v>
      </c>
      <c r="BR39" s="260"/>
      <c r="BS39" s="846"/>
      <c r="BT39" s="847"/>
      <c r="BU39" s="847"/>
      <c r="BV39" s="847"/>
      <c r="BW39" s="847"/>
      <c r="BX39" s="847"/>
      <c r="BY39" s="847"/>
      <c r="BZ39" s="847"/>
      <c r="CA39" s="847"/>
      <c r="CB39" s="847"/>
      <c r="CC39" s="847"/>
      <c r="CD39" s="847"/>
      <c r="CE39" s="847"/>
      <c r="CF39" s="847"/>
      <c r="CG39" s="848"/>
      <c r="CH39" s="859"/>
      <c r="CI39" s="860"/>
      <c r="CJ39" s="860"/>
      <c r="CK39" s="860"/>
      <c r="CL39" s="861"/>
      <c r="CM39" s="859"/>
      <c r="CN39" s="860"/>
      <c r="CO39" s="860"/>
      <c r="CP39" s="860"/>
      <c r="CQ39" s="861"/>
      <c r="CR39" s="859"/>
      <c r="CS39" s="860"/>
      <c r="CT39" s="860"/>
      <c r="CU39" s="860"/>
      <c r="CV39" s="861"/>
      <c r="CW39" s="859"/>
      <c r="CX39" s="860"/>
      <c r="CY39" s="860"/>
      <c r="CZ39" s="860"/>
      <c r="DA39" s="861"/>
      <c r="DB39" s="859"/>
      <c r="DC39" s="860"/>
      <c r="DD39" s="860"/>
      <c r="DE39" s="860"/>
      <c r="DF39" s="861"/>
      <c r="DG39" s="859"/>
      <c r="DH39" s="860"/>
      <c r="DI39" s="860"/>
      <c r="DJ39" s="860"/>
      <c r="DK39" s="861"/>
      <c r="DL39" s="859"/>
      <c r="DM39" s="860"/>
      <c r="DN39" s="860"/>
      <c r="DO39" s="860"/>
      <c r="DP39" s="861"/>
      <c r="DQ39" s="859"/>
      <c r="DR39" s="860"/>
      <c r="DS39" s="860"/>
      <c r="DT39" s="860"/>
      <c r="DU39" s="861"/>
      <c r="DV39" s="862"/>
      <c r="DW39" s="863"/>
      <c r="DX39" s="863"/>
      <c r="DY39" s="863"/>
      <c r="DZ39" s="864"/>
      <c r="EA39" s="243"/>
    </row>
    <row r="40" spans="1:131" s="244" customFormat="1" ht="26.25" customHeight="1" x14ac:dyDescent="0.15">
      <c r="A40" s="258">
        <v>13</v>
      </c>
      <c r="B40" s="833"/>
      <c r="C40" s="834"/>
      <c r="D40" s="834"/>
      <c r="E40" s="834"/>
      <c r="F40" s="834"/>
      <c r="G40" s="834"/>
      <c r="H40" s="834"/>
      <c r="I40" s="834"/>
      <c r="J40" s="834"/>
      <c r="K40" s="834"/>
      <c r="L40" s="834"/>
      <c r="M40" s="834"/>
      <c r="N40" s="834"/>
      <c r="O40" s="834"/>
      <c r="P40" s="835"/>
      <c r="Q40" s="836"/>
      <c r="R40" s="837"/>
      <c r="S40" s="837"/>
      <c r="T40" s="837"/>
      <c r="U40" s="837"/>
      <c r="V40" s="837"/>
      <c r="W40" s="837"/>
      <c r="X40" s="837"/>
      <c r="Y40" s="837"/>
      <c r="Z40" s="837"/>
      <c r="AA40" s="837"/>
      <c r="AB40" s="837"/>
      <c r="AC40" s="837"/>
      <c r="AD40" s="837"/>
      <c r="AE40" s="838"/>
      <c r="AF40" s="839"/>
      <c r="AG40" s="840"/>
      <c r="AH40" s="840"/>
      <c r="AI40" s="840"/>
      <c r="AJ40" s="841"/>
      <c r="AK40" s="908"/>
      <c r="AL40" s="909"/>
      <c r="AM40" s="909"/>
      <c r="AN40" s="909"/>
      <c r="AO40" s="909"/>
      <c r="AP40" s="909"/>
      <c r="AQ40" s="909"/>
      <c r="AR40" s="909"/>
      <c r="AS40" s="909"/>
      <c r="AT40" s="909"/>
      <c r="AU40" s="909"/>
      <c r="AV40" s="909"/>
      <c r="AW40" s="909"/>
      <c r="AX40" s="909"/>
      <c r="AY40" s="909"/>
      <c r="AZ40" s="910"/>
      <c r="BA40" s="910"/>
      <c r="BB40" s="910"/>
      <c r="BC40" s="910"/>
      <c r="BD40" s="910"/>
      <c r="BE40" s="906"/>
      <c r="BF40" s="906"/>
      <c r="BG40" s="906"/>
      <c r="BH40" s="906"/>
      <c r="BI40" s="907"/>
      <c r="BJ40" s="249"/>
      <c r="BK40" s="249"/>
      <c r="BL40" s="249"/>
      <c r="BM40" s="249"/>
      <c r="BN40" s="249"/>
      <c r="BO40" s="262"/>
      <c r="BP40" s="262"/>
      <c r="BQ40" s="259">
        <v>34</v>
      </c>
      <c r="BR40" s="260"/>
      <c r="BS40" s="846"/>
      <c r="BT40" s="847"/>
      <c r="BU40" s="847"/>
      <c r="BV40" s="847"/>
      <c r="BW40" s="847"/>
      <c r="BX40" s="847"/>
      <c r="BY40" s="847"/>
      <c r="BZ40" s="847"/>
      <c r="CA40" s="847"/>
      <c r="CB40" s="847"/>
      <c r="CC40" s="847"/>
      <c r="CD40" s="847"/>
      <c r="CE40" s="847"/>
      <c r="CF40" s="847"/>
      <c r="CG40" s="848"/>
      <c r="CH40" s="859"/>
      <c r="CI40" s="860"/>
      <c r="CJ40" s="860"/>
      <c r="CK40" s="860"/>
      <c r="CL40" s="861"/>
      <c r="CM40" s="859"/>
      <c r="CN40" s="860"/>
      <c r="CO40" s="860"/>
      <c r="CP40" s="860"/>
      <c r="CQ40" s="861"/>
      <c r="CR40" s="859"/>
      <c r="CS40" s="860"/>
      <c r="CT40" s="860"/>
      <c r="CU40" s="860"/>
      <c r="CV40" s="861"/>
      <c r="CW40" s="859"/>
      <c r="CX40" s="860"/>
      <c r="CY40" s="860"/>
      <c r="CZ40" s="860"/>
      <c r="DA40" s="861"/>
      <c r="DB40" s="859"/>
      <c r="DC40" s="860"/>
      <c r="DD40" s="860"/>
      <c r="DE40" s="860"/>
      <c r="DF40" s="861"/>
      <c r="DG40" s="859"/>
      <c r="DH40" s="860"/>
      <c r="DI40" s="860"/>
      <c r="DJ40" s="860"/>
      <c r="DK40" s="861"/>
      <c r="DL40" s="859"/>
      <c r="DM40" s="860"/>
      <c r="DN40" s="860"/>
      <c r="DO40" s="860"/>
      <c r="DP40" s="861"/>
      <c r="DQ40" s="859"/>
      <c r="DR40" s="860"/>
      <c r="DS40" s="860"/>
      <c r="DT40" s="860"/>
      <c r="DU40" s="861"/>
      <c r="DV40" s="862"/>
      <c r="DW40" s="863"/>
      <c r="DX40" s="863"/>
      <c r="DY40" s="863"/>
      <c r="DZ40" s="864"/>
      <c r="EA40" s="243"/>
    </row>
    <row r="41" spans="1:131" s="244" customFormat="1" ht="26.25" customHeight="1" x14ac:dyDescent="0.15">
      <c r="A41" s="258">
        <v>14</v>
      </c>
      <c r="B41" s="833"/>
      <c r="C41" s="834"/>
      <c r="D41" s="834"/>
      <c r="E41" s="834"/>
      <c r="F41" s="834"/>
      <c r="G41" s="834"/>
      <c r="H41" s="834"/>
      <c r="I41" s="834"/>
      <c r="J41" s="834"/>
      <c r="K41" s="834"/>
      <c r="L41" s="834"/>
      <c r="M41" s="834"/>
      <c r="N41" s="834"/>
      <c r="O41" s="834"/>
      <c r="P41" s="835"/>
      <c r="Q41" s="836"/>
      <c r="R41" s="837"/>
      <c r="S41" s="837"/>
      <c r="T41" s="837"/>
      <c r="U41" s="837"/>
      <c r="V41" s="837"/>
      <c r="W41" s="837"/>
      <c r="X41" s="837"/>
      <c r="Y41" s="837"/>
      <c r="Z41" s="837"/>
      <c r="AA41" s="837"/>
      <c r="AB41" s="837"/>
      <c r="AC41" s="837"/>
      <c r="AD41" s="837"/>
      <c r="AE41" s="838"/>
      <c r="AF41" s="839"/>
      <c r="AG41" s="840"/>
      <c r="AH41" s="840"/>
      <c r="AI41" s="840"/>
      <c r="AJ41" s="841"/>
      <c r="AK41" s="908"/>
      <c r="AL41" s="909"/>
      <c r="AM41" s="909"/>
      <c r="AN41" s="909"/>
      <c r="AO41" s="909"/>
      <c r="AP41" s="909"/>
      <c r="AQ41" s="909"/>
      <c r="AR41" s="909"/>
      <c r="AS41" s="909"/>
      <c r="AT41" s="909"/>
      <c r="AU41" s="909"/>
      <c r="AV41" s="909"/>
      <c r="AW41" s="909"/>
      <c r="AX41" s="909"/>
      <c r="AY41" s="909"/>
      <c r="AZ41" s="910"/>
      <c r="BA41" s="910"/>
      <c r="BB41" s="910"/>
      <c r="BC41" s="910"/>
      <c r="BD41" s="910"/>
      <c r="BE41" s="906"/>
      <c r="BF41" s="906"/>
      <c r="BG41" s="906"/>
      <c r="BH41" s="906"/>
      <c r="BI41" s="907"/>
      <c r="BJ41" s="249"/>
      <c r="BK41" s="249"/>
      <c r="BL41" s="249"/>
      <c r="BM41" s="249"/>
      <c r="BN41" s="249"/>
      <c r="BO41" s="262"/>
      <c r="BP41" s="262"/>
      <c r="BQ41" s="259">
        <v>35</v>
      </c>
      <c r="BR41" s="260"/>
      <c r="BS41" s="846"/>
      <c r="BT41" s="847"/>
      <c r="BU41" s="847"/>
      <c r="BV41" s="847"/>
      <c r="BW41" s="847"/>
      <c r="BX41" s="847"/>
      <c r="BY41" s="847"/>
      <c r="BZ41" s="847"/>
      <c r="CA41" s="847"/>
      <c r="CB41" s="847"/>
      <c r="CC41" s="847"/>
      <c r="CD41" s="847"/>
      <c r="CE41" s="847"/>
      <c r="CF41" s="847"/>
      <c r="CG41" s="848"/>
      <c r="CH41" s="859"/>
      <c r="CI41" s="860"/>
      <c r="CJ41" s="860"/>
      <c r="CK41" s="860"/>
      <c r="CL41" s="861"/>
      <c r="CM41" s="859"/>
      <c r="CN41" s="860"/>
      <c r="CO41" s="860"/>
      <c r="CP41" s="860"/>
      <c r="CQ41" s="861"/>
      <c r="CR41" s="859"/>
      <c r="CS41" s="860"/>
      <c r="CT41" s="860"/>
      <c r="CU41" s="860"/>
      <c r="CV41" s="861"/>
      <c r="CW41" s="859"/>
      <c r="CX41" s="860"/>
      <c r="CY41" s="860"/>
      <c r="CZ41" s="860"/>
      <c r="DA41" s="861"/>
      <c r="DB41" s="859"/>
      <c r="DC41" s="860"/>
      <c r="DD41" s="860"/>
      <c r="DE41" s="860"/>
      <c r="DF41" s="861"/>
      <c r="DG41" s="859"/>
      <c r="DH41" s="860"/>
      <c r="DI41" s="860"/>
      <c r="DJ41" s="860"/>
      <c r="DK41" s="861"/>
      <c r="DL41" s="859"/>
      <c r="DM41" s="860"/>
      <c r="DN41" s="860"/>
      <c r="DO41" s="860"/>
      <c r="DP41" s="861"/>
      <c r="DQ41" s="859"/>
      <c r="DR41" s="860"/>
      <c r="DS41" s="860"/>
      <c r="DT41" s="860"/>
      <c r="DU41" s="861"/>
      <c r="DV41" s="862"/>
      <c r="DW41" s="863"/>
      <c r="DX41" s="863"/>
      <c r="DY41" s="863"/>
      <c r="DZ41" s="864"/>
      <c r="EA41" s="243"/>
    </row>
    <row r="42" spans="1:131" s="244" customFormat="1" ht="26.25" customHeight="1" x14ac:dyDescent="0.15">
      <c r="A42" s="258">
        <v>15</v>
      </c>
      <c r="B42" s="833"/>
      <c r="C42" s="834"/>
      <c r="D42" s="834"/>
      <c r="E42" s="834"/>
      <c r="F42" s="834"/>
      <c r="G42" s="834"/>
      <c r="H42" s="834"/>
      <c r="I42" s="834"/>
      <c r="J42" s="834"/>
      <c r="K42" s="834"/>
      <c r="L42" s="834"/>
      <c r="M42" s="834"/>
      <c r="N42" s="834"/>
      <c r="O42" s="834"/>
      <c r="P42" s="835"/>
      <c r="Q42" s="836"/>
      <c r="R42" s="837"/>
      <c r="S42" s="837"/>
      <c r="T42" s="837"/>
      <c r="U42" s="837"/>
      <c r="V42" s="837"/>
      <c r="W42" s="837"/>
      <c r="X42" s="837"/>
      <c r="Y42" s="837"/>
      <c r="Z42" s="837"/>
      <c r="AA42" s="837"/>
      <c r="AB42" s="837"/>
      <c r="AC42" s="837"/>
      <c r="AD42" s="837"/>
      <c r="AE42" s="838"/>
      <c r="AF42" s="839"/>
      <c r="AG42" s="840"/>
      <c r="AH42" s="840"/>
      <c r="AI42" s="840"/>
      <c r="AJ42" s="841"/>
      <c r="AK42" s="908"/>
      <c r="AL42" s="909"/>
      <c r="AM42" s="909"/>
      <c r="AN42" s="909"/>
      <c r="AO42" s="909"/>
      <c r="AP42" s="909"/>
      <c r="AQ42" s="909"/>
      <c r="AR42" s="909"/>
      <c r="AS42" s="909"/>
      <c r="AT42" s="909"/>
      <c r="AU42" s="909"/>
      <c r="AV42" s="909"/>
      <c r="AW42" s="909"/>
      <c r="AX42" s="909"/>
      <c r="AY42" s="909"/>
      <c r="AZ42" s="910"/>
      <c r="BA42" s="910"/>
      <c r="BB42" s="910"/>
      <c r="BC42" s="910"/>
      <c r="BD42" s="910"/>
      <c r="BE42" s="906"/>
      <c r="BF42" s="906"/>
      <c r="BG42" s="906"/>
      <c r="BH42" s="906"/>
      <c r="BI42" s="907"/>
      <c r="BJ42" s="249"/>
      <c r="BK42" s="249"/>
      <c r="BL42" s="249"/>
      <c r="BM42" s="249"/>
      <c r="BN42" s="249"/>
      <c r="BO42" s="262"/>
      <c r="BP42" s="262"/>
      <c r="BQ42" s="259">
        <v>36</v>
      </c>
      <c r="BR42" s="260"/>
      <c r="BS42" s="846"/>
      <c r="BT42" s="847"/>
      <c r="BU42" s="847"/>
      <c r="BV42" s="847"/>
      <c r="BW42" s="847"/>
      <c r="BX42" s="847"/>
      <c r="BY42" s="847"/>
      <c r="BZ42" s="847"/>
      <c r="CA42" s="847"/>
      <c r="CB42" s="847"/>
      <c r="CC42" s="847"/>
      <c r="CD42" s="847"/>
      <c r="CE42" s="847"/>
      <c r="CF42" s="847"/>
      <c r="CG42" s="848"/>
      <c r="CH42" s="859"/>
      <c r="CI42" s="860"/>
      <c r="CJ42" s="860"/>
      <c r="CK42" s="860"/>
      <c r="CL42" s="861"/>
      <c r="CM42" s="859"/>
      <c r="CN42" s="860"/>
      <c r="CO42" s="860"/>
      <c r="CP42" s="860"/>
      <c r="CQ42" s="861"/>
      <c r="CR42" s="859"/>
      <c r="CS42" s="860"/>
      <c r="CT42" s="860"/>
      <c r="CU42" s="860"/>
      <c r="CV42" s="861"/>
      <c r="CW42" s="859"/>
      <c r="CX42" s="860"/>
      <c r="CY42" s="860"/>
      <c r="CZ42" s="860"/>
      <c r="DA42" s="861"/>
      <c r="DB42" s="859"/>
      <c r="DC42" s="860"/>
      <c r="DD42" s="860"/>
      <c r="DE42" s="860"/>
      <c r="DF42" s="861"/>
      <c r="DG42" s="859"/>
      <c r="DH42" s="860"/>
      <c r="DI42" s="860"/>
      <c r="DJ42" s="860"/>
      <c r="DK42" s="861"/>
      <c r="DL42" s="859"/>
      <c r="DM42" s="860"/>
      <c r="DN42" s="860"/>
      <c r="DO42" s="860"/>
      <c r="DP42" s="861"/>
      <c r="DQ42" s="859"/>
      <c r="DR42" s="860"/>
      <c r="DS42" s="860"/>
      <c r="DT42" s="860"/>
      <c r="DU42" s="861"/>
      <c r="DV42" s="862"/>
      <c r="DW42" s="863"/>
      <c r="DX42" s="863"/>
      <c r="DY42" s="863"/>
      <c r="DZ42" s="864"/>
      <c r="EA42" s="243"/>
    </row>
    <row r="43" spans="1:131" s="244" customFormat="1" ht="26.25" customHeight="1" x14ac:dyDescent="0.15">
      <c r="A43" s="258">
        <v>16</v>
      </c>
      <c r="B43" s="833"/>
      <c r="C43" s="834"/>
      <c r="D43" s="834"/>
      <c r="E43" s="834"/>
      <c r="F43" s="834"/>
      <c r="G43" s="834"/>
      <c r="H43" s="834"/>
      <c r="I43" s="834"/>
      <c r="J43" s="834"/>
      <c r="K43" s="834"/>
      <c r="L43" s="834"/>
      <c r="M43" s="834"/>
      <c r="N43" s="834"/>
      <c r="O43" s="834"/>
      <c r="P43" s="835"/>
      <c r="Q43" s="836"/>
      <c r="R43" s="837"/>
      <c r="S43" s="837"/>
      <c r="T43" s="837"/>
      <c r="U43" s="837"/>
      <c r="V43" s="837"/>
      <c r="W43" s="837"/>
      <c r="X43" s="837"/>
      <c r="Y43" s="837"/>
      <c r="Z43" s="837"/>
      <c r="AA43" s="837"/>
      <c r="AB43" s="837"/>
      <c r="AC43" s="837"/>
      <c r="AD43" s="837"/>
      <c r="AE43" s="838"/>
      <c r="AF43" s="839"/>
      <c r="AG43" s="840"/>
      <c r="AH43" s="840"/>
      <c r="AI43" s="840"/>
      <c r="AJ43" s="841"/>
      <c r="AK43" s="908"/>
      <c r="AL43" s="909"/>
      <c r="AM43" s="909"/>
      <c r="AN43" s="909"/>
      <c r="AO43" s="909"/>
      <c r="AP43" s="909"/>
      <c r="AQ43" s="909"/>
      <c r="AR43" s="909"/>
      <c r="AS43" s="909"/>
      <c r="AT43" s="909"/>
      <c r="AU43" s="909"/>
      <c r="AV43" s="909"/>
      <c r="AW43" s="909"/>
      <c r="AX43" s="909"/>
      <c r="AY43" s="909"/>
      <c r="AZ43" s="910"/>
      <c r="BA43" s="910"/>
      <c r="BB43" s="910"/>
      <c r="BC43" s="910"/>
      <c r="BD43" s="910"/>
      <c r="BE43" s="906"/>
      <c r="BF43" s="906"/>
      <c r="BG43" s="906"/>
      <c r="BH43" s="906"/>
      <c r="BI43" s="907"/>
      <c r="BJ43" s="249"/>
      <c r="BK43" s="249"/>
      <c r="BL43" s="249"/>
      <c r="BM43" s="249"/>
      <c r="BN43" s="249"/>
      <c r="BO43" s="262"/>
      <c r="BP43" s="262"/>
      <c r="BQ43" s="259">
        <v>37</v>
      </c>
      <c r="BR43" s="260"/>
      <c r="BS43" s="846"/>
      <c r="BT43" s="847"/>
      <c r="BU43" s="847"/>
      <c r="BV43" s="847"/>
      <c r="BW43" s="847"/>
      <c r="BX43" s="847"/>
      <c r="BY43" s="847"/>
      <c r="BZ43" s="847"/>
      <c r="CA43" s="847"/>
      <c r="CB43" s="847"/>
      <c r="CC43" s="847"/>
      <c r="CD43" s="847"/>
      <c r="CE43" s="847"/>
      <c r="CF43" s="847"/>
      <c r="CG43" s="848"/>
      <c r="CH43" s="859"/>
      <c r="CI43" s="860"/>
      <c r="CJ43" s="860"/>
      <c r="CK43" s="860"/>
      <c r="CL43" s="861"/>
      <c r="CM43" s="859"/>
      <c r="CN43" s="860"/>
      <c r="CO43" s="860"/>
      <c r="CP43" s="860"/>
      <c r="CQ43" s="861"/>
      <c r="CR43" s="859"/>
      <c r="CS43" s="860"/>
      <c r="CT43" s="860"/>
      <c r="CU43" s="860"/>
      <c r="CV43" s="861"/>
      <c r="CW43" s="859"/>
      <c r="CX43" s="860"/>
      <c r="CY43" s="860"/>
      <c r="CZ43" s="860"/>
      <c r="DA43" s="861"/>
      <c r="DB43" s="859"/>
      <c r="DC43" s="860"/>
      <c r="DD43" s="860"/>
      <c r="DE43" s="860"/>
      <c r="DF43" s="861"/>
      <c r="DG43" s="859"/>
      <c r="DH43" s="860"/>
      <c r="DI43" s="860"/>
      <c r="DJ43" s="860"/>
      <c r="DK43" s="861"/>
      <c r="DL43" s="859"/>
      <c r="DM43" s="860"/>
      <c r="DN43" s="860"/>
      <c r="DO43" s="860"/>
      <c r="DP43" s="861"/>
      <c r="DQ43" s="859"/>
      <c r="DR43" s="860"/>
      <c r="DS43" s="860"/>
      <c r="DT43" s="860"/>
      <c r="DU43" s="861"/>
      <c r="DV43" s="862"/>
      <c r="DW43" s="863"/>
      <c r="DX43" s="863"/>
      <c r="DY43" s="863"/>
      <c r="DZ43" s="864"/>
      <c r="EA43" s="243"/>
    </row>
    <row r="44" spans="1:131" s="244" customFormat="1" ht="26.25" customHeight="1" x14ac:dyDescent="0.15">
      <c r="A44" s="258">
        <v>17</v>
      </c>
      <c r="B44" s="833"/>
      <c r="C44" s="834"/>
      <c r="D44" s="834"/>
      <c r="E44" s="834"/>
      <c r="F44" s="834"/>
      <c r="G44" s="834"/>
      <c r="H44" s="834"/>
      <c r="I44" s="834"/>
      <c r="J44" s="834"/>
      <c r="K44" s="834"/>
      <c r="L44" s="834"/>
      <c r="M44" s="834"/>
      <c r="N44" s="834"/>
      <c r="O44" s="834"/>
      <c r="P44" s="835"/>
      <c r="Q44" s="836"/>
      <c r="R44" s="837"/>
      <c r="S44" s="837"/>
      <c r="T44" s="837"/>
      <c r="U44" s="837"/>
      <c r="V44" s="837"/>
      <c r="W44" s="837"/>
      <c r="X44" s="837"/>
      <c r="Y44" s="837"/>
      <c r="Z44" s="837"/>
      <c r="AA44" s="837"/>
      <c r="AB44" s="837"/>
      <c r="AC44" s="837"/>
      <c r="AD44" s="837"/>
      <c r="AE44" s="838"/>
      <c r="AF44" s="839"/>
      <c r="AG44" s="840"/>
      <c r="AH44" s="840"/>
      <c r="AI44" s="840"/>
      <c r="AJ44" s="841"/>
      <c r="AK44" s="908"/>
      <c r="AL44" s="909"/>
      <c r="AM44" s="909"/>
      <c r="AN44" s="909"/>
      <c r="AO44" s="909"/>
      <c r="AP44" s="909"/>
      <c r="AQ44" s="909"/>
      <c r="AR44" s="909"/>
      <c r="AS44" s="909"/>
      <c r="AT44" s="909"/>
      <c r="AU44" s="909"/>
      <c r="AV44" s="909"/>
      <c r="AW44" s="909"/>
      <c r="AX44" s="909"/>
      <c r="AY44" s="909"/>
      <c r="AZ44" s="910"/>
      <c r="BA44" s="910"/>
      <c r="BB44" s="910"/>
      <c r="BC44" s="910"/>
      <c r="BD44" s="910"/>
      <c r="BE44" s="906"/>
      <c r="BF44" s="906"/>
      <c r="BG44" s="906"/>
      <c r="BH44" s="906"/>
      <c r="BI44" s="907"/>
      <c r="BJ44" s="249"/>
      <c r="BK44" s="249"/>
      <c r="BL44" s="249"/>
      <c r="BM44" s="249"/>
      <c r="BN44" s="249"/>
      <c r="BO44" s="262"/>
      <c r="BP44" s="262"/>
      <c r="BQ44" s="259">
        <v>38</v>
      </c>
      <c r="BR44" s="260"/>
      <c r="BS44" s="846"/>
      <c r="BT44" s="847"/>
      <c r="BU44" s="847"/>
      <c r="BV44" s="847"/>
      <c r="BW44" s="847"/>
      <c r="BX44" s="847"/>
      <c r="BY44" s="847"/>
      <c r="BZ44" s="847"/>
      <c r="CA44" s="847"/>
      <c r="CB44" s="847"/>
      <c r="CC44" s="847"/>
      <c r="CD44" s="847"/>
      <c r="CE44" s="847"/>
      <c r="CF44" s="847"/>
      <c r="CG44" s="848"/>
      <c r="CH44" s="859"/>
      <c r="CI44" s="860"/>
      <c r="CJ44" s="860"/>
      <c r="CK44" s="860"/>
      <c r="CL44" s="861"/>
      <c r="CM44" s="859"/>
      <c r="CN44" s="860"/>
      <c r="CO44" s="860"/>
      <c r="CP44" s="860"/>
      <c r="CQ44" s="861"/>
      <c r="CR44" s="859"/>
      <c r="CS44" s="860"/>
      <c r="CT44" s="860"/>
      <c r="CU44" s="860"/>
      <c r="CV44" s="861"/>
      <c r="CW44" s="859"/>
      <c r="CX44" s="860"/>
      <c r="CY44" s="860"/>
      <c r="CZ44" s="860"/>
      <c r="DA44" s="861"/>
      <c r="DB44" s="859"/>
      <c r="DC44" s="860"/>
      <c r="DD44" s="860"/>
      <c r="DE44" s="860"/>
      <c r="DF44" s="861"/>
      <c r="DG44" s="859"/>
      <c r="DH44" s="860"/>
      <c r="DI44" s="860"/>
      <c r="DJ44" s="860"/>
      <c r="DK44" s="861"/>
      <c r="DL44" s="859"/>
      <c r="DM44" s="860"/>
      <c r="DN44" s="860"/>
      <c r="DO44" s="860"/>
      <c r="DP44" s="861"/>
      <c r="DQ44" s="859"/>
      <c r="DR44" s="860"/>
      <c r="DS44" s="860"/>
      <c r="DT44" s="860"/>
      <c r="DU44" s="861"/>
      <c r="DV44" s="862"/>
      <c r="DW44" s="863"/>
      <c r="DX44" s="863"/>
      <c r="DY44" s="863"/>
      <c r="DZ44" s="864"/>
      <c r="EA44" s="243"/>
    </row>
    <row r="45" spans="1:131" s="244" customFormat="1" ht="26.25" customHeight="1" x14ac:dyDescent="0.15">
      <c r="A45" s="258">
        <v>18</v>
      </c>
      <c r="B45" s="833"/>
      <c r="C45" s="834"/>
      <c r="D45" s="834"/>
      <c r="E45" s="834"/>
      <c r="F45" s="834"/>
      <c r="G45" s="834"/>
      <c r="H45" s="834"/>
      <c r="I45" s="834"/>
      <c r="J45" s="834"/>
      <c r="K45" s="834"/>
      <c r="L45" s="834"/>
      <c r="M45" s="834"/>
      <c r="N45" s="834"/>
      <c r="O45" s="834"/>
      <c r="P45" s="835"/>
      <c r="Q45" s="836"/>
      <c r="R45" s="837"/>
      <c r="S45" s="837"/>
      <c r="T45" s="837"/>
      <c r="U45" s="837"/>
      <c r="V45" s="837"/>
      <c r="W45" s="837"/>
      <c r="X45" s="837"/>
      <c r="Y45" s="837"/>
      <c r="Z45" s="837"/>
      <c r="AA45" s="837"/>
      <c r="AB45" s="837"/>
      <c r="AC45" s="837"/>
      <c r="AD45" s="837"/>
      <c r="AE45" s="838"/>
      <c r="AF45" s="839"/>
      <c r="AG45" s="840"/>
      <c r="AH45" s="840"/>
      <c r="AI45" s="840"/>
      <c r="AJ45" s="841"/>
      <c r="AK45" s="908"/>
      <c r="AL45" s="909"/>
      <c r="AM45" s="909"/>
      <c r="AN45" s="909"/>
      <c r="AO45" s="909"/>
      <c r="AP45" s="909"/>
      <c r="AQ45" s="909"/>
      <c r="AR45" s="909"/>
      <c r="AS45" s="909"/>
      <c r="AT45" s="909"/>
      <c r="AU45" s="909"/>
      <c r="AV45" s="909"/>
      <c r="AW45" s="909"/>
      <c r="AX45" s="909"/>
      <c r="AY45" s="909"/>
      <c r="AZ45" s="910"/>
      <c r="BA45" s="910"/>
      <c r="BB45" s="910"/>
      <c r="BC45" s="910"/>
      <c r="BD45" s="910"/>
      <c r="BE45" s="906"/>
      <c r="BF45" s="906"/>
      <c r="BG45" s="906"/>
      <c r="BH45" s="906"/>
      <c r="BI45" s="907"/>
      <c r="BJ45" s="249"/>
      <c r="BK45" s="249"/>
      <c r="BL45" s="249"/>
      <c r="BM45" s="249"/>
      <c r="BN45" s="249"/>
      <c r="BO45" s="262"/>
      <c r="BP45" s="262"/>
      <c r="BQ45" s="259">
        <v>39</v>
      </c>
      <c r="BR45" s="260"/>
      <c r="BS45" s="846"/>
      <c r="BT45" s="847"/>
      <c r="BU45" s="847"/>
      <c r="BV45" s="847"/>
      <c r="BW45" s="847"/>
      <c r="BX45" s="847"/>
      <c r="BY45" s="847"/>
      <c r="BZ45" s="847"/>
      <c r="CA45" s="847"/>
      <c r="CB45" s="847"/>
      <c r="CC45" s="847"/>
      <c r="CD45" s="847"/>
      <c r="CE45" s="847"/>
      <c r="CF45" s="847"/>
      <c r="CG45" s="848"/>
      <c r="CH45" s="859"/>
      <c r="CI45" s="860"/>
      <c r="CJ45" s="860"/>
      <c r="CK45" s="860"/>
      <c r="CL45" s="861"/>
      <c r="CM45" s="859"/>
      <c r="CN45" s="860"/>
      <c r="CO45" s="860"/>
      <c r="CP45" s="860"/>
      <c r="CQ45" s="861"/>
      <c r="CR45" s="859"/>
      <c r="CS45" s="860"/>
      <c r="CT45" s="860"/>
      <c r="CU45" s="860"/>
      <c r="CV45" s="861"/>
      <c r="CW45" s="859"/>
      <c r="CX45" s="860"/>
      <c r="CY45" s="860"/>
      <c r="CZ45" s="860"/>
      <c r="DA45" s="861"/>
      <c r="DB45" s="859"/>
      <c r="DC45" s="860"/>
      <c r="DD45" s="860"/>
      <c r="DE45" s="860"/>
      <c r="DF45" s="861"/>
      <c r="DG45" s="859"/>
      <c r="DH45" s="860"/>
      <c r="DI45" s="860"/>
      <c r="DJ45" s="860"/>
      <c r="DK45" s="861"/>
      <c r="DL45" s="859"/>
      <c r="DM45" s="860"/>
      <c r="DN45" s="860"/>
      <c r="DO45" s="860"/>
      <c r="DP45" s="861"/>
      <c r="DQ45" s="859"/>
      <c r="DR45" s="860"/>
      <c r="DS45" s="860"/>
      <c r="DT45" s="860"/>
      <c r="DU45" s="861"/>
      <c r="DV45" s="862"/>
      <c r="DW45" s="863"/>
      <c r="DX45" s="863"/>
      <c r="DY45" s="863"/>
      <c r="DZ45" s="864"/>
      <c r="EA45" s="243"/>
    </row>
    <row r="46" spans="1:131" s="244" customFormat="1" ht="26.25" customHeight="1" x14ac:dyDescent="0.15">
      <c r="A46" s="258">
        <v>19</v>
      </c>
      <c r="B46" s="833"/>
      <c r="C46" s="834"/>
      <c r="D46" s="834"/>
      <c r="E46" s="834"/>
      <c r="F46" s="834"/>
      <c r="G46" s="834"/>
      <c r="H46" s="834"/>
      <c r="I46" s="834"/>
      <c r="J46" s="834"/>
      <c r="K46" s="834"/>
      <c r="L46" s="834"/>
      <c r="M46" s="834"/>
      <c r="N46" s="834"/>
      <c r="O46" s="834"/>
      <c r="P46" s="835"/>
      <c r="Q46" s="836"/>
      <c r="R46" s="837"/>
      <c r="S46" s="837"/>
      <c r="T46" s="837"/>
      <c r="U46" s="837"/>
      <c r="V46" s="837"/>
      <c r="W46" s="837"/>
      <c r="X46" s="837"/>
      <c r="Y46" s="837"/>
      <c r="Z46" s="837"/>
      <c r="AA46" s="837"/>
      <c r="AB46" s="837"/>
      <c r="AC46" s="837"/>
      <c r="AD46" s="837"/>
      <c r="AE46" s="838"/>
      <c r="AF46" s="839"/>
      <c r="AG46" s="840"/>
      <c r="AH46" s="840"/>
      <c r="AI46" s="840"/>
      <c r="AJ46" s="841"/>
      <c r="AK46" s="908"/>
      <c r="AL46" s="909"/>
      <c r="AM46" s="909"/>
      <c r="AN46" s="909"/>
      <c r="AO46" s="909"/>
      <c r="AP46" s="909"/>
      <c r="AQ46" s="909"/>
      <c r="AR46" s="909"/>
      <c r="AS46" s="909"/>
      <c r="AT46" s="909"/>
      <c r="AU46" s="909"/>
      <c r="AV46" s="909"/>
      <c r="AW46" s="909"/>
      <c r="AX46" s="909"/>
      <c r="AY46" s="909"/>
      <c r="AZ46" s="910"/>
      <c r="BA46" s="910"/>
      <c r="BB46" s="910"/>
      <c r="BC46" s="910"/>
      <c r="BD46" s="910"/>
      <c r="BE46" s="906"/>
      <c r="BF46" s="906"/>
      <c r="BG46" s="906"/>
      <c r="BH46" s="906"/>
      <c r="BI46" s="907"/>
      <c r="BJ46" s="249"/>
      <c r="BK46" s="249"/>
      <c r="BL46" s="249"/>
      <c r="BM46" s="249"/>
      <c r="BN46" s="249"/>
      <c r="BO46" s="262"/>
      <c r="BP46" s="262"/>
      <c r="BQ46" s="259">
        <v>40</v>
      </c>
      <c r="BR46" s="260"/>
      <c r="BS46" s="846"/>
      <c r="BT46" s="847"/>
      <c r="BU46" s="847"/>
      <c r="BV46" s="847"/>
      <c r="BW46" s="847"/>
      <c r="BX46" s="847"/>
      <c r="BY46" s="847"/>
      <c r="BZ46" s="847"/>
      <c r="CA46" s="847"/>
      <c r="CB46" s="847"/>
      <c r="CC46" s="847"/>
      <c r="CD46" s="847"/>
      <c r="CE46" s="847"/>
      <c r="CF46" s="847"/>
      <c r="CG46" s="848"/>
      <c r="CH46" s="859"/>
      <c r="CI46" s="860"/>
      <c r="CJ46" s="860"/>
      <c r="CK46" s="860"/>
      <c r="CL46" s="861"/>
      <c r="CM46" s="859"/>
      <c r="CN46" s="860"/>
      <c r="CO46" s="860"/>
      <c r="CP46" s="860"/>
      <c r="CQ46" s="861"/>
      <c r="CR46" s="859"/>
      <c r="CS46" s="860"/>
      <c r="CT46" s="860"/>
      <c r="CU46" s="860"/>
      <c r="CV46" s="861"/>
      <c r="CW46" s="859"/>
      <c r="CX46" s="860"/>
      <c r="CY46" s="860"/>
      <c r="CZ46" s="860"/>
      <c r="DA46" s="861"/>
      <c r="DB46" s="859"/>
      <c r="DC46" s="860"/>
      <c r="DD46" s="860"/>
      <c r="DE46" s="860"/>
      <c r="DF46" s="861"/>
      <c r="DG46" s="859"/>
      <c r="DH46" s="860"/>
      <c r="DI46" s="860"/>
      <c r="DJ46" s="860"/>
      <c r="DK46" s="861"/>
      <c r="DL46" s="859"/>
      <c r="DM46" s="860"/>
      <c r="DN46" s="860"/>
      <c r="DO46" s="860"/>
      <c r="DP46" s="861"/>
      <c r="DQ46" s="859"/>
      <c r="DR46" s="860"/>
      <c r="DS46" s="860"/>
      <c r="DT46" s="860"/>
      <c r="DU46" s="861"/>
      <c r="DV46" s="862"/>
      <c r="DW46" s="863"/>
      <c r="DX46" s="863"/>
      <c r="DY46" s="863"/>
      <c r="DZ46" s="864"/>
      <c r="EA46" s="243"/>
    </row>
    <row r="47" spans="1:131" s="244" customFormat="1" ht="26.25" customHeight="1" x14ac:dyDescent="0.15">
      <c r="A47" s="258">
        <v>20</v>
      </c>
      <c r="B47" s="833"/>
      <c r="C47" s="834"/>
      <c r="D47" s="834"/>
      <c r="E47" s="834"/>
      <c r="F47" s="834"/>
      <c r="G47" s="834"/>
      <c r="H47" s="834"/>
      <c r="I47" s="834"/>
      <c r="J47" s="834"/>
      <c r="K47" s="834"/>
      <c r="L47" s="834"/>
      <c r="M47" s="834"/>
      <c r="N47" s="834"/>
      <c r="O47" s="834"/>
      <c r="P47" s="835"/>
      <c r="Q47" s="836"/>
      <c r="R47" s="837"/>
      <c r="S47" s="837"/>
      <c r="T47" s="837"/>
      <c r="U47" s="837"/>
      <c r="V47" s="837"/>
      <c r="W47" s="837"/>
      <c r="X47" s="837"/>
      <c r="Y47" s="837"/>
      <c r="Z47" s="837"/>
      <c r="AA47" s="837"/>
      <c r="AB47" s="837"/>
      <c r="AC47" s="837"/>
      <c r="AD47" s="837"/>
      <c r="AE47" s="838"/>
      <c r="AF47" s="839"/>
      <c r="AG47" s="840"/>
      <c r="AH47" s="840"/>
      <c r="AI47" s="840"/>
      <c r="AJ47" s="841"/>
      <c r="AK47" s="908"/>
      <c r="AL47" s="909"/>
      <c r="AM47" s="909"/>
      <c r="AN47" s="909"/>
      <c r="AO47" s="909"/>
      <c r="AP47" s="909"/>
      <c r="AQ47" s="909"/>
      <c r="AR47" s="909"/>
      <c r="AS47" s="909"/>
      <c r="AT47" s="909"/>
      <c r="AU47" s="909"/>
      <c r="AV47" s="909"/>
      <c r="AW47" s="909"/>
      <c r="AX47" s="909"/>
      <c r="AY47" s="909"/>
      <c r="AZ47" s="910"/>
      <c r="BA47" s="910"/>
      <c r="BB47" s="910"/>
      <c r="BC47" s="910"/>
      <c r="BD47" s="910"/>
      <c r="BE47" s="906"/>
      <c r="BF47" s="906"/>
      <c r="BG47" s="906"/>
      <c r="BH47" s="906"/>
      <c r="BI47" s="907"/>
      <c r="BJ47" s="249"/>
      <c r="BK47" s="249"/>
      <c r="BL47" s="249"/>
      <c r="BM47" s="249"/>
      <c r="BN47" s="249"/>
      <c r="BO47" s="262"/>
      <c r="BP47" s="262"/>
      <c r="BQ47" s="259">
        <v>41</v>
      </c>
      <c r="BR47" s="260"/>
      <c r="BS47" s="846"/>
      <c r="BT47" s="847"/>
      <c r="BU47" s="847"/>
      <c r="BV47" s="847"/>
      <c r="BW47" s="847"/>
      <c r="BX47" s="847"/>
      <c r="BY47" s="847"/>
      <c r="BZ47" s="847"/>
      <c r="CA47" s="847"/>
      <c r="CB47" s="847"/>
      <c r="CC47" s="847"/>
      <c r="CD47" s="847"/>
      <c r="CE47" s="847"/>
      <c r="CF47" s="847"/>
      <c r="CG47" s="848"/>
      <c r="CH47" s="859"/>
      <c r="CI47" s="860"/>
      <c r="CJ47" s="860"/>
      <c r="CK47" s="860"/>
      <c r="CL47" s="861"/>
      <c r="CM47" s="859"/>
      <c r="CN47" s="860"/>
      <c r="CO47" s="860"/>
      <c r="CP47" s="860"/>
      <c r="CQ47" s="861"/>
      <c r="CR47" s="859"/>
      <c r="CS47" s="860"/>
      <c r="CT47" s="860"/>
      <c r="CU47" s="860"/>
      <c r="CV47" s="861"/>
      <c r="CW47" s="859"/>
      <c r="CX47" s="860"/>
      <c r="CY47" s="860"/>
      <c r="CZ47" s="860"/>
      <c r="DA47" s="861"/>
      <c r="DB47" s="859"/>
      <c r="DC47" s="860"/>
      <c r="DD47" s="860"/>
      <c r="DE47" s="860"/>
      <c r="DF47" s="861"/>
      <c r="DG47" s="859"/>
      <c r="DH47" s="860"/>
      <c r="DI47" s="860"/>
      <c r="DJ47" s="860"/>
      <c r="DK47" s="861"/>
      <c r="DL47" s="859"/>
      <c r="DM47" s="860"/>
      <c r="DN47" s="860"/>
      <c r="DO47" s="860"/>
      <c r="DP47" s="861"/>
      <c r="DQ47" s="859"/>
      <c r="DR47" s="860"/>
      <c r="DS47" s="860"/>
      <c r="DT47" s="860"/>
      <c r="DU47" s="861"/>
      <c r="DV47" s="862"/>
      <c r="DW47" s="863"/>
      <c r="DX47" s="863"/>
      <c r="DY47" s="863"/>
      <c r="DZ47" s="864"/>
      <c r="EA47" s="243"/>
    </row>
    <row r="48" spans="1:131" s="244" customFormat="1" ht="26.25" customHeight="1" x14ac:dyDescent="0.15">
      <c r="A48" s="258">
        <v>21</v>
      </c>
      <c r="B48" s="833"/>
      <c r="C48" s="834"/>
      <c r="D48" s="834"/>
      <c r="E48" s="834"/>
      <c r="F48" s="834"/>
      <c r="G48" s="834"/>
      <c r="H48" s="834"/>
      <c r="I48" s="834"/>
      <c r="J48" s="834"/>
      <c r="K48" s="834"/>
      <c r="L48" s="834"/>
      <c r="M48" s="834"/>
      <c r="N48" s="834"/>
      <c r="O48" s="834"/>
      <c r="P48" s="835"/>
      <c r="Q48" s="836"/>
      <c r="R48" s="837"/>
      <c r="S48" s="837"/>
      <c r="T48" s="837"/>
      <c r="U48" s="837"/>
      <c r="V48" s="837"/>
      <c r="W48" s="837"/>
      <c r="X48" s="837"/>
      <c r="Y48" s="837"/>
      <c r="Z48" s="837"/>
      <c r="AA48" s="837"/>
      <c r="AB48" s="837"/>
      <c r="AC48" s="837"/>
      <c r="AD48" s="837"/>
      <c r="AE48" s="838"/>
      <c r="AF48" s="839"/>
      <c r="AG48" s="840"/>
      <c r="AH48" s="840"/>
      <c r="AI48" s="840"/>
      <c r="AJ48" s="841"/>
      <c r="AK48" s="908"/>
      <c r="AL48" s="909"/>
      <c r="AM48" s="909"/>
      <c r="AN48" s="909"/>
      <c r="AO48" s="909"/>
      <c r="AP48" s="909"/>
      <c r="AQ48" s="909"/>
      <c r="AR48" s="909"/>
      <c r="AS48" s="909"/>
      <c r="AT48" s="909"/>
      <c r="AU48" s="909"/>
      <c r="AV48" s="909"/>
      <c r="AW48" s="909"/>
      <c r="AX48" s="909"/>
      <c r="AY48" s="909"/>
      <c r="AZ48" s="910"/>
      <c r="BA48" s="910"/>
      <c r="BB48" s="910"/>
      <c r="BC48" s="910"/>
      <c r="BD48" s="910"/>
      <c r="BE48" s="906"/>
      <c r="BF48" s="906"/>
      <c r="BG48" s="906"/>
      <c r="BH48" s="906"/>
      <c r="BI48" s="907"/>
      <c r="BJ48" s="249"/>
      <c r="BK48" s="249"/>
      <c r="BL48" s="249"/>
      <c r="BM48" s="249"/>
      <c r="BN48" s="249"/>
      <c r="BO48" s="262"/>
      <c r="BP48" s="262"/>
      <c r="BQ48" s="259">
        <v>42</v>
      </c>
      <c r="BR48" s="260"/>
      <c r="BS48" s="846"/>
      <c r="BT48" s="847"/>
      <c r="BU48" s="847"/>
      <c r="BV48" s="847"/>
      <c r="BW48" s="847"/>
      <c r="BX48" s="847"/>
      <c r="BY48" s="847"/>
      <c r="BZ48" s="847"/>
      <c r="CA48" s="847"/>
      <c r="CB48" s="847"/>
      <c r="CC48" s="847"/>
      <c r="CD48" s="847"/>
      <c r="CE48" s="847"/>
      <c r="CF48" s="847"/>
      <c r="CG48" s="848"/>
      <c r="CH48" s="859"/>
      <c r="CI48" s="860"/>
      <c r="CJ48" s="860"/>
      <c r="CK48" s="860"/>
      <c r="CL48" s="861"/>
      <c r="CM48" s="859"/>
      <c r="CN48" s="860"/>
      <c r="CO48" s="860"/>
      <c r="CP48" s="860"/>
      <c r="CQ48" s="861"/>
      <c r="CR48" s="859"/>
      <c r="CS48" s="860"/>
      <c r="CT48" s="860"/>
      <c r="CU48" s="860"/>
      <c r="CV48" s="861"/>
      <c r="CW48" s="859"/>
      <c r="CX48" s="860"/>
      <c r="CY48" s="860"/>
      <c r="CZ48" s="860"/>
      <c r="DA48" s="861"/>
      <c r="DB48" s="859"/>
      <c r="DC48" s="860"/>
      <c r="DD48" s="860"/>
      <c r="DE48" s="860"/>
      <c r="DF48" s="861"/>
      <c r="DG48" s="859"/>
      <c r="DH48" s="860"/>
      <c r="DI48" s="860"/>
      <c r="DJ48" s="860"/>
      <c r="DK48" s="861"/>
      <c r="DL48" s="859"/>
      <c r="DM48" s="860"/>
      <c r="DN48" s="860"/>
      <c r="DO48" s="860"/>
      <c r="DP48" s="861"/>
      <c r="DQ48" s="859"/>
      <c r="DR48" s="860"/>
      <c r="DS48" s="860"/>
      <c r="DT48" s="860"/>
      <c r="DU48" s="861"/>
      <c r="DV48" s="862"/>
      <c r="DW48" s="863"/>
      <c r="DX48" s="863"/>
      <c r="DY48" s="863"/>
      <c r="DZ48" s="864"/>
      <c r="EA48" s="243"/>
    </row>
    <row r="49" spans="1:131" s="244" customFormat="1" ht="26.25" customHeight="1" x14ac:dyDescent="0.15">
      <c r="A49" s="258">
        <v>22</v>
      </c>
      <c r="B49" s="833"/>
      <c r="C49" s="834"/>
      <c r="D49" s="834"/>
      <c r="E49" s="834"/>
      <c r="F49" s="834"/>
      <c r="G49" s="834"/>
      <c r="H49" s="834"/>
      <c r="I49" s="834"/>
      <c r="J49" s="834"/>
      <c r="K49" s="834"/>
      <c r="L49" s="834"/>
      <c r="M49" s="834"/>
      <c r="N49" s="834"/>
      <c r="O49" s="834"/>
      <c r="P49" s="835"/>
      <c r="Q49" s="836"/>
      <c r="R49" s="837"/>
      <c r="S49" s="837"/>
      <c r="T49" s="837"/>
      <c r="U49" s="837"/>
      <c r="V49" s="837"/>
      <c r="W49" s="837"/>
      <c r="X49" s="837"/>
      <c r="Y49" s="837"/>
      <c r="Z49" s="837"/>
      <c r="AA49" s="837"/>
      <c r="AB49" s="837"/>
      <c r="AC49" s="837"/>
      <c r="AD49" s="837"/>
      <c r="AE49" s="838"/>
      <c r="AF49" s="839"/>
      <c r="AG49" s="840"/>
      <c r="AH49" s="840"/>
      <c r="AI49" s="840"/>
      <c r="AJ49" s="841"/>
      <c r="AK49" s="908"/>
      <c r="AL49" s="909"/>
      <c r="AM49" s="909"/>
      <c r="AN49" s="909"/>
      <c r="AO49" s="909"/>
      <c r="AP49" s="909"/>
      <c r="AQ49" s="909"/>
      <c r="AR49" s="909"/>
      <c r="AS49" s="909"/>
      <c r="AT49" s="909"/>
      <c r="AU49" s="909"/>
      <c r="AV49" s="909"/>
      <c r="AW49" s="909"/>
      <c r="AX49" s="909"/>
      <c r="AY49" s="909"/>
      <c r="AZ49" s="910"/>
      <c r="BA49" s="910"/>
      <c r="BB49" s="910"/>
      <c r="BC49" s="910"/>
      <c r="BD49" s="910"/>
      <c r="BE49" s="906"/>
      <c r="BF49" s="906"/>
      <c r="BG49" s="906"/>
      <c r="BH49" s="906"/>
      <c r="BI49" s="907"/>
      <c r="BJ49" s="249"/>
      <c r="BK49" s="249"/>
      <c r="BL49" s="249"/>
      <c r="BM49" s="249"/>
      <c r="BN49" s="249"/>
      <c r="BO49" s="262"/>
      <c r="BP49" s="262"/>
      <c r="BQ49" s="259">
        <v>43</v>
      </c>
      <c r="BR49" s="260"/>
      <c r="BS49" s="846"/>
      <c r="BT49" s="847"/>
      <c r="BU49" s="847"/>
      <c r="BV49" s="847"/>
      <c r="BW49" s="847"/>
      <c r="BX49" s="847"/>
      <c r="BY49" s="847"/>
      <c r="BZ49" s="847"/>
      <c r="CA49" s="847"/>
      <c r="CB49" s="847"/>
      <c r="CC49" s="847"/>
      <c r="CD49" s="847"/>
      <c r="CE49" s="847"/>
      <c r="CF49" s="847"/>
      <c r="CG49" s="848"/>
      <c r="CH49" s="859"/>
      <c r="CI49" s="860"/>
      <c r="CJ49" s="860"/>
      <c r="CK49" s="860"/>
      <c r="CL49" s="861"/>
      <c r="CM49" s="859"/>
      <c r="CN49" s="860"/>
      <c r="CO49" s="860"/>
      <c r="CP49" s="860"/>
      <c r="CQ49" s="861"/>
      <c r="CR49" s="859"/>
      <c r="CS49" s="860"/>
      <c r="CT49" s="860"/>
      <c r="CU49" s="860"/>
      <c r="CV49" s="861"/>
      <c r="CW49" s="859"/>
      <c r="CX49" s="860"/>
      <c r="CY49" s="860"/>
      <c r="CZ49" s="860"/>
      <c r="DA49" s="861"/>
      <c r="DB49" s="859"/>
      <c r="DC49" s="860"/>
      <c r="DD49" s="860"/>
      <c r="DE49" s="860"/>
      <c r="DF49" s="861"/>
      <c r="DG49" s="859"/>
      <c r="DH49" s="860"/>
      <c r="DI49" s="860"/>
      <c r="DJ49" s="860"/>
      <c r="DK49" s="861"/>
      <c r="DL49" s="859"/>
      <c r="DM49" s="860"/>
      <c r="DN49" s="860"/>
      <c r="DO49" s="860"/>
      <c r="DP49" s="861"/>
      <c r="DQ49" s="859"/>
      <c r="DR49" s="860"/>
      <c r="DS49" s="860"/>
      <c r="DT49" s="860"/>
      <c r="DU49" s="861"/>
      <c r="DV49" s="862"/>
      <c r="DW49" s="863"/>
      <c r="DX49" s="863"/>
      <c r="DY49" s="863"/>
      <c r="DZ49" s="864"/>
      <c r="EA49" s="243"/>
    </row>
    <row r="50" spans="1:131" s="244" customFormat="1" ht="26.25" customHeight="1" x14ac:dyDescent="0.15">
      <c r="A50" s="258">
        <v>23</v>
      </c>
      <c r="B50" s="833"/>
      <c r="C50" s="834"/>
      <c r="D50" s="834"/>
      <c r="E50" s="834"/>
      <c r="F50" s="834"/>
      <c r="G50" s="834"/>
      <c r="H50" s="834"/>
      <c r="I50" s="834"/>
      <c r="J50" s="834"/>
      <c r="K50" s="834"/>
      <c r="L50" s="834"/>
      <c r="M50" s="834"/>
      <c r="N50" s="834"/>
      <c r="O50" s="834"/>
      <c r="P50" s="835"/>
      <c r="Q50" s="911"/>
      <c r="R50" s="912"/>
      <c r="S50" s="912"/>
      <c r="T50" s="912"/>
      <c r="U50" s="912"/>
      <c r="V50" s="912"/>
      <c r="W50" s="912"/>
      <c r="X50" s="912"/>
      <c r="Y50" s="912"/>
      <c r="Z50" s="912"/>
      <c r="AA50" s="912"/>
      <c r="AB50" s="912"/>
      <c r="AC50" s="912"/>
      <c r="AD50" s="912"/>
      <c r="AE50" s="913"/>
      <c r="AF50" s="839"/>
      <c r="AG50" s="840"/>
      <c r="AH50" s="840"/>
      <c r="AI50" s="840"/>
      <c r="AJ50" s="841"/>
      <c r="AK50" s="914"/>
      <c r="AL50" s="912"/>
      <c r="AM50" s="912"/>
      <c r="AN50" s="912"/>
      <c r="AO50" s="912"/>
      <c r="AP50" s="912"/>
      <c r="AQ50" s="912"/>
      <c r="AR50" s="912"/>
      <c r="AS50" s="912"/>
      <c r="AT50" s="912"/>
      <c r="AU50" s="912"/>
      <c r="AV50" s="912"/>
      <c r="AW50" s="912"/>
      <c r="AX50" s="912"/>
      <c r="AY50" s="912"/>
      <c r="AZ50" s="915"/>
      <c r="BA50" s="915"/>
      <c r="BB50" s="915"/>
      <c r="BC50" s="915"/>
      <c r="BD50" s="915"/>
      <c r="BE50" s="906"/>
      <c r="BF50" s="906"/>
      <c r="BG50" s="906"/>
      <c r="BH50" s="906"/>
      <c r="BI50" s="907"/>
      <c r="BJ50" s="249"/>
      <c r="BK50" s="249"/>
      <c r="BL50" s="249"/>
      <c r="BM50" s="249"/>
      <c r="BN50" s="249"/>
      <c r="BO50" s="262"/>
      <c r="BP50" s="262"/>
      <c r="BQ50" s="259">
        <v>44</v>
      </c>
      <c r="BR50" s="260"/>
      <c r="BS50" s="846"/>
      <c r="BT50" s="847"/>
      <c r="BU50" s="847"/>
      <c r="BV50" s="847"/>
      <c r="BW50" s="847"/>
      <c r="BX50" s="847"/>
      <c r="BY50" s="847"/>
      <c r="BZ50" s="847"/>
      <c r="CA50" s="847"/>
      <c r="CB50" s="847"/>
      <c r="CC50" s="847"/>
      <c r="CD50" s="847"/>
      <c r="CE50" s="847"/>
      <c r="CF50" s="847"/>
      <c r="CG50" s="848"/>
      <c r="CH50" s="859"/>
      <c r="CI50" s="860"/>
      <c r="CJ50" s="860"/>
      <c r="CK50" s="860"/>
      <c r="CL50" s="861"/>
      <c r="CM50" s="859"/>
      <c r="CN50" s="860"/>
      <c r="CO50" s="860"/>
      <c r="CP50" s="860"/>
      <c r="CQ50" s="861"/>
      <c r="CR50" s="859"/>
      <c r="CS50" s="860"/>
      <c r="CT50" s="860"/>
      <c r="CU50" s="860"/>
      <c r="CV50" s="861"/>
      <c r="CW50" s="859"/>
      <c r="CX50" s="860"/>
      <c r="CY50" s="860"/>
      <c r="CZ50" s="860"/>
      <c r="DA50" s="861"/>
      <c r="DB50" s="859"/>
      <c r="DC50" s="860"/>
      <c r="DD50" s="860"/>
      <c r="DE50" s="860"/>
      <c r="DF50" s="861"/>
      <c r="DG50" s="859"/>
      <c r="DH50" s="860"/>
      <c r="DI50" s="860"/>
      <c r="DJ50" s="860"/>
      <c r="DK50" s="861"/>
      <c r="DL50" s="859"/>
      <c r="DM50" s="860"/>
      <c r="DN50" s="860"/>
      <c r="DO50" s="860"/>
      <c r="DP50" s="861"/>
      <c r="DQ50" s="859"/>
      <c r="DR50" s="860"/>
      <c r="DS50" s="860"/>
      <c r="DT50" s="860"/>
      <c r="DU50" s="861"/>
      <c r="DV50" s="862"/>
      <c r="DW50" s="863"/>
      <c r="DX50" s="863"/>
      <c r="DY50" s="863"/>
      <c r="DZ50" s="864"/>
      <c r="EA50" s="243"/>
    </row>
    <row r="51" spans="1:131" s="244" customFormat="1" ht="26.25" customHeight="1" x14ac:dyDescent="0.15">
      <c r="A51" s="258">
        <v>24</v>
      </c>
      <c r="B51" s="833"/>
      <c r="C51" s="834"/>
      <c r="D51" s="834"/>
      <c r="E51" s="834"/>
      <c r="F51" s="834"/>
      <c r="G51" s="834"/>
      <c r="H51" s="834"/>
      <c r="I51" s="834"/>
      <c r="J51" s="834"/>
      <c r="K51" s="834"/>
      <c r="L51" s="834"/>
      <c r="M51" s="834"/>
      <c r="N51" s="834"/>
      <c r="O51" s="834"/>
      <c r="P51" s="835"/>
      <c r="Q51" s="911"/>
      <c r="R51" s="912"/>
      <c r="S51" s="912"/>
      <c r="T51" s="912"/>
      <c r="U51" s="912"/>
      <c r="V51" s="912"/>
      <c r="W51" s="912"/>
      <c r="X51" s="912"/>
      <c r="Y51" s="912"/>
      <c r="Z51" s="912"/>
      <c r="AA51" s="912"/>
      <c r="AB51" s="912"/>
      <c r="AC51" s="912"/>
      <c r="AD51" s="912"/>
      <c r="AE51" s="913"/>
      <c r="AF51" s="839"/>
      <c r="AG51" s="840"/>
      <c r="AH51" s="840"/>
      <c r="AI51" s="840"/>
      <c r="AJ51" s="841"/>
      <c r="AK51" s="914"/>
      <c r="AL51" s="912"/>
      <c r="AM51" s="912"/>
      <c r="AN51" s="912"/>
      <c r="AO51" s="912"/>
      <c r="AP51" s="912"/>
      <c r="AQ51" s="912"/>
      <c r="AR51" s="912"/>
      <c r="AS51" s="912"/>
      <c r="AT51" s="912"/>
      <c r="AU51" s="912"/>
      <c r="AV51" s="912"/>
      <c r="AW51" s="912"/>
      <c r="AX51" s="912"/>
      <c r="AY51" s="912"/>
      <c r="AZ51" s="915"/>
      <c r="BA51" s="915"/>
      <c r="BB51" s="915"/>
      <c r="BC51" s="915"/>
      <c r="BD51" s="915"/>
      <c r="BE51" s="906"/>
      <c r="BF51" s="906"/>
      <c r="BG51" s="906"/>
      <c r="BH51" s="906"/>
      <c r="BI51" s="907"/>
      <c r="BJ51" s="249"/>
      <c r="BK51" s="249"/>
      <c r="BL51" s="249"/>
      <c r="BM51" s="249"/>
      <c r="BN51" s="249"/>
      <c r="BO51" s="262"/>
      <c r="BP51" s="262"/>
      <c r="BQ51" s="259">
        <v>45</v>
      </c>
      <c r="BR51" s="260"/>
      <c r="BS51" s="846"/>
      <c r="BT51" s="847"/>
      <c r="BU51" s="847"/>
      <c r="BV51" s="847"/>
      <c r="BW51" s="847"/>
      <c r="BX51" s="847"/>
      <c r="BY51" s="847"/>
      <c r="BZ51" s="847"/>
      <c r="CA51" s="847"/>
      <c r="CB51" s="847"/>
      <c r="CC51" s="847"/>
      <c r="CD51" s="847"/>
      <c r="CE51" s="847"/>
      <c r="CF51" s="847"/>
      <c r="CG51" s="848"/>
      <c r="CH51" s="859"/>
      <c r="CI51" s="860"/>
      <c r="CJ51" s="860"/>
      <c r="CK51" s="860"/>
      <c r="CL51" s="861"/>
      <c r="CM51" s="859"/>
      <c r="CN51" s="860"/>
      <c r="CO51" s="860"/>
      <c r="CP51" s="860"/>
      <c r="CQ51" s="861"/>
      <c r="CR51" s="859"/>
      <c r="CS51" s="860"/>
      <c r="CT51" s="860"/>
      <c r="CU51" s="860"/>
      <c r="CV51" s="861"/>
      <c r="CW51" s="859"/>
      <c r="CX51" s="860"/>
      <c r="CY51" s="860"/>
      <c r="CZ51" s="860"/>
      <c r="DA51" s="861"/>
      <c r="DB51" s="859"/>
      <c r="DC51" s="860"/>
      <c r="DD51" s="860"/>
      <c r="DE51" s="860"/>
      <c r="DF51" s="861"/>
      <c r="DG51" s="859"/>
      <c r="DH51" s="860"/>
      <c r="DI51" s="860"/>
      <c r="DJ51" s="860"/>
      <c r="DK51" s="861"/>
      <c r="DL51" s="859"/>
      <c r="DM51" s="860"/>
      <c r="DN51" s="860"/>
      <c r="DO51" s="860"/>
      <c r="DP51" s="861"/>
      <c r="DQ51" s="859"/>
      <c r="DR51" s="860"/>
      <c r="DS51" s="860"/>
      <c r="DT51" s="860"/>
      <c r="DU51" s="861"/>
      <c r="DV51" s="862"/>
      <c r="DW51" s="863"/>
      <c r="DX51" s="863"/>
      <c r="DY51" s="863"/>
      <c r="DZ51" s="864"/>
      <c r="EA51" s="243"/>
    </row>
    <row r="52" spans="1:131" s="244" customFormat="1" ht="26.25" customHeight="1" x14ac:dyDescent="0.15">
      <c r="A52" s="258">
        <v>25</v>
      </c>
      <c r="B52" s="833"/>
      <c r="C52" s="834"/>
      <c r="D52" s="834"/>
      <c r="E52" s="834"/>
      <c r="F52" s="834"/>
      <c r="G52" s="834"/>
      <c r="H52" s="834"/>
      <c r="I52" s="834"/>
      <c r="J52" s="834"/>
      <c r="K52" s="834"/>
      <c r="L52" s="834"/>
      <c r="M52" s="834"/>
      <c r="N52" s="834"/>
      <c r="O52" s="834"/>
      <c r="P52" s="835"/>
      <c r="Q52" s="911"/>
      <c r="R52" s="912"/>
      <c r="S52" s="912"/>
      <c r="T52" s="912"/>
      <c r="U52" s="912"/>
      <c r="V52" s="912"/>
      <c r="W52" s="912"/>
      <c r="X52" s="912"/>
      <c r="Y52" s="912"/>
      <c r="Z52" s="912"/>
      <c r="AA52" s="912"/>
      <c r="AB52" s="912"/>
      <c r="AC52" s="912"/>
      <c r="AD52" s="912"/>
      <c r="AE52" s="913"/>
      <c r="AF52" s="839"/>
      <c r="AG52" s="840"/>
      <c r="AH52" s="840"/>
      <c r="AI52" s="840"/>
      <c r="AJ52" s="841"/>
      <c r="AK52" s="914"/>
      <c r="AL52" s="912"/>
      <c r="AM52" s="912"/>
      <c r="AN52" s="912"/>
      <c r="AO52" s="912"/>
      <c r="AP52" s="912"/>
      <c r="AQ52" s="912"/>
      <c r="AR52" s="912"/>
      <c r="AS52" s="912"/>
      <c r="AT52" s="912"/>
      <c r="AU52" s="912"/>
      <c r="AV52" s="912"/>
      <c r="AW52" s="912"/>
      <c r="AX52" s="912"/>
      <c r="AY52" s="912"/>
      <c r="AZ52" s="915"/>
      <c r="BA52" s="915"/>
      <c r="BB52" s="915"/>
      <c r="BC52" s="915"/>
      <c r="BD52" s="915"/>
      <c r="BE52" s="906"/>
      <c r="BF52" s="906"/>
      <c r="BG52" s="906"/>
      <c r="BH52" s="906"/>
      <c r="BI52" s="907"/>
      <c r="BJ52" s="249"/>
      <c r="BK52" s="249"/>
      <c r="BL52" s="249"/>
      <c r="BM52" s="249"/>
      <c r="BN52" s="249"/>
      <c r="BO52" s="262"/>
      <c r="BP52" s="262"/>
      <c r="BQ52" s="259">
        <v>46</v>
      </c>
      <c r="BR52" s="260"/>
      <c r="BS52" s="846"/>
      <c r="BT52" s="847"/>
      <c r="BU52" s="847"/>
      <c r="BV52" s="847"/>
      <c r="BW52" s="847"/>
      <c r="BX52" s="847"/>
      <c r="BY52" s="847"/>
      <c r="BZ52" s="847"/>
      <c r="CA52" s="847"/>
      <c r="CB52" s="847"/>
      <c r="CC52" s="847"/>
      <c r="CD52" s="847"/>
      <c r="CE52" s="847"/>
      <c r="CF52" s="847"/>
      <c r="CG52" s="848"/>
      <c r="CH52" s="859"/>
      <c r="CI52" s="860"/>
      <c r="CJ52" s="860"/>
      <c r="CK52" s="860"/>
      <c r="CL52" s="861"/>
      <c r="CM52" s="859"/>
      <c r="CN52" s="860"/>
      <c r="CO52" s="860"/>
      <c r="CP52" s="860"/>
      <c r="CQ52" s="861"/>
      <c r="CR52" s="859"/>
      <c r="CS52" s="860"/>
      <c r="CT52" s="860"/>
      <c r="CU52" s="860"/>
      <c r="CV52" s="861"/>
      <c r="CW52" s="859"/>
      <c r="CX52" s="860"/>
      <c r="CY52" s="860"/>
      <c r="CZ52" s="860"/>
      <c r="DA52" s="861"/>
      <c r="DB52" s="859"/>
      <c r="DC52" s="860"/>
      <c r="DD52" s="860"/>
      <c r="DE52" s="860"/>
      <c r="DF52" s="861"/>
      <c r="DG52" s="859"/>
      <c r="DH52" s="860"/>
      <c r="DI52" s="860"/>
      <c r="DJ52" s="860"/>
      <c r="DK52" s="861"/>
      <c r="DL52" s="859"/>
      <c r="DM52" s="860"/>
      <c r="DN52" s="860"/>
      <c r="DO52" s="860"/>
      <c r="DP52" s="861"/>
      <c r="DQ52" s="859"/>
      <c r="DR52" s="860"/>
      <c r="DS52" s="860"/>
      <c r="DT52" s="860"/>
      <c r="DU52" s="861"/>
      <c r="DV52" s="862"/>
      <c r="DW52" s="863"/>
      <c r="DX52" s="863"/>
      <c r="DY52" s="863"/>
      <c r="DZ52" s="864"/>
      <c r="EA52" s="243"/>
    </row>
    <row r="53" spans="1:131" s="244" customFormat="1" ht="26.25" customHeight="1" x14ac:dyDescent="0.15">
      <c r="A53" s="258">
        <v>26</v>
      </c>
      <c r="B53" s="833"/>
      <c r="C53" s="834"/>
      <c r="D53" s="834"/>
      <c r="E53" s="834"/>
      <c r="F53" s="834"/>
      <c r="G53" s="834"/>
      <c r="H53" s="834"/>
      <c r="I53" s="834"/>
      <c r="J53" s="834"/>
      <c r="K53" s="834"/>
      <c r="L53" s="834"/>
      <c r="M53" s="834"/>
      <c r="N53" s="834"/>
      <c r="O53" s="834"/>
      <c r="P53" s="835"/>
      <c r="Q53" s="911"/>
      <c r="R53" s="912"/>
      <c r="S53" s="912"/>
      <c r="T53" s="912"/>
      <c r="U53" s="912"/>
      <c r="V53" s="912"/>
      <c r="W53" s="912"/>
      <c r="X53" s="912"/>
      <c r="Y53" s="912"/>
      <c r="Z53" s="912"/>
      <c r="AA53" s="912"/>
      <c r="AB53" s="912"/>
      <c r="AC53" s="912"/>
      <c r="AD53" s="912"/>
      <c r="AE53" s="913"/>
      <c r="AF53" s="839"/>
      <c r="AG53" s="840"/>
      <c r="AH53" s="840"/>
      <c r="AI53" s="840"/>
      <c r="AJ53" s="841"/>
      <c r="AK53" s="914"/>
      <c r="AL53" s="912"/>
      <c r="AM53" s="912"/>
      <c r="AN53" s="912"/>
      <c r="AO53" s="912"/>
      <c r="AP53" s="912"/>
      <c r="AQ53" s="912"/>
      <c r="AR53" s="912"/>
      <c r="AS53" s="912"/>
      <c r="AT53" s="912"/>
      <c r="AU53" s="912"/>
      <c r="AV53" s="912"/>
      <c r="AW53" s="912"/>
      <c r="AX53" s="912"/>
      <c r="AY53" s="912"/>
      <c r="AZ53" s="915"/>
      <c r="BA53" s="915"/>
      <c r="BB53" s="915"/>
      <c r="BC53" s="915"/>
      <c r="BD53" s="915"/>
      <c r="BE53" s="906"/>
      <c r="BF53" s="906"/>
      <c r="BG53" s="906"/>
      <c r="BH53" s="906"/>
      <c r="BI53" s="907"/>
      <c r="BJ53" s="249"/>
      <c r="BK53" s="249"/>
      <c r="BL53" s="249"/>
      <c r="BM53" s="249"/>
      <c r="BN53" s="249"/>
      <c r="BO53" s="262"/>
      <c r="BP53" s="262"/>
      <c r="BQ53" s="259">
        <v>47</v>
      </c>
      <c r="BR53" s="260"/>
      <c r="BS53" s="846"/>
      <c r="BT53" s="847"/>
      <c r="BU53" s="847"/>
      <c r="BV53" s="847"/>
      <c r="BW53" s="847"/>
      <c r="BX53" s="847"/>
      <c r="BY53" s="847"/>
      <c r="BZ53" s="847"/>
      <c r="CA53" s="847"/>
      <c r="CB53" s="847"/>
      <c r="CC53" s="847"/>
      <c r="CD53" s="847"/>
      <c r="CE53" s="847"/>
      <c r="CF53" s="847"/>
      <c r="CG53" s="848"/>
      <c r="CH53" s="859"/>
      <c r="CI53" s="860"/>
      <c r="CJ53" s="860"/>
      <c r="CK53" s="860"/>
      <c r="CL53" s="861"/>
      <c r="CM53" s="859"/>
      <c r="CN53" s="860"/>
      <c r="CO53" s="860"/>
      <c r="CP53" s="860"/>
      <c r="CQ53" s="861"/>
      <c r="CR53" s="859"/>
      <c r="CS53" s="860"/>
      <c r="CT53" s="860"/>
      <c r="CU53" s="860"/>
      <c r="CV53" s="861"/>
      <c r="CW53" s="859"/>
      <c r="CX53" s="860"/>
      <c r="CY53" s="860"/>
      <c r="CZ53" s="860"/>
      <c r="DA53" s="861"/>
      <c r="DB53" s="859"/>
      <c r="DC53" s="860"/>
      <c r="DD53" s="860"/>
      <c r="DE53" s="860"/>
      <c r="DF53" s="861"/>
      <c r="DG53" s="859"/>
      <c r="DH53" s="860"/>
      <c r="DI53" s="860"/>
      <c r="DJ53" s="860"/>
      <c r="DK53" s="861"/>
      <c r="DL53" s="859"/>
      <c r="DM53" s="860"/>
      <c r="DN53" s="860"/>
      <c r="DO53" s="860"/>
      <c r="DP53" s="861"/>
      <c r="DQ53" s="859"/>
      <c r="DR53" s="860"/>
      <c r="DS53" s="860"/>
      <c r="DT53" s="860"/>
      <c r="DU53" s="861"/>
      <c r="DV53" s="862"/>
      <c r="DW53" s="863"/>
      <c r="DX53" s="863"/>
      <c r="DY53" s="863"/>
      <c r="DZ53" s="864"/>
      <c r="EA53" s="243"/>
    </row>
    <row r="54" spans="1:131" s="244" customFormat="1" ht="26.25" customHeight="1" x14ac:dyDescent="0.15">
      <c r="A54" s="258">
        <v>27</v>
      </c>
      <c r="B54" s="833"/>
      <c r="C54" s="834"/>
      <c r="D54" s="834"/>
      <c r="E54" s="834"/>
      <c r="F54" s="834"/>
      <c r="G54" s="834"/>
      <c r="H54" s="834"/>
      <c r="I54" s="834"/>
      <c r="J54" s="834"/>
      <c r="K54" s="834"/>
      <c r="L54" s="834"/>
      <c r="M54" s="834"/>
      <c r="N54" s="834"/>
      <c r="O54" s="834"/>
      <c r="P54" s="835"/>
      <c r="Q54" s="911"/>
      <c r="R54" s="912"/>
      <c r="S54" s="912"/>
      <c r="T54" s="912"/>
      <c r="U54" s="912"/>
      <c r="V54" s="912"/>
      <c r="W54" s="912"/>
      <c r="X54" s="912"/>
      <c r="Y54" s="912"/>
      <c r="Z54" s="912"/>
      <c r="AA54" s="912"/>
      <c r="AB54" s="912"/>
      <c r="AC54" s="912"/>
      <c r="AD54" s="912"/>
      <c r="AE54" s="913"/>
      <c r="AF54" s="839"/>
      <c r="AG54" s="840"/>
      <c r="AH54" s="840"/>
      <c r="AI54" s="840"/>
      <c r="AJ54" s="841"/>
      <c r="AK54" s="914"/>
      <c r="AL54" s="912"/>
      <c r="AM54" s="912"/>
      <c r="AN54" s="912"/>
      <c r="AO54" s="912"/>
      <c r="AP54" s="912"/>
      <c r="AQ54" s="912"/>
      <c r="AR54" s="912"/>
      <c r="AS54" s="912"/>
      <c r="AT54" s="912"/>
      <c r="AU54" s="912"/>
      <c r="AV54" s="912"/>
      <c r="AW54" s="912"/>
      <c r="AX54" s="912"/>
      <c r="AY54" s="912"/>
      <c r="AZ54" s="915"/>
      <c r="BA54" s="915"/>
      <c r="BB54" s="915"/>
      <c r="BC54" s="915"/>
      <c r="BD54" s="915"/>
      <c r="BE54" s="906"/>
      <c r="BF54" s="906"/>
      <c r="BG54" s="906"/>
      <c r="BH54" s="906"/>
      <c r="BI54" s="907"/>
      <c r="BJ54" s="249"/>
      <c r="BK54" s="249"/>
      <c r="BL54" s="249"/>
      <c r="BM54" s="249"/>
      <c r="BN54" s="249"/>
      <c r="BO54" s="262"/>
      <c r="BP54" s="262"/>
      <c r="BQ54" s="259">
        <v>48</v>
      </c>
      <c r="BR54" s="260"/>
      <c r="BS54" s="846"/>
      <c r="BT54" s="847"/>
      <c r="BU54" s="847"/>
      <c r="BV54" s="847"/>
      <c r="BW54" s="847"/>
      <c r="BX54" s="847"/>
      <c r="BY54" s="847"/>
      <c r="BZ54" s="847"/>
      <c r="CA54" s="847"/>
      <c r="CB54" s="847"/>
      <c r="CC54" s="847"/>
      <c r="CD54" s="847"/>
      <c r="CE54" s="847"/>
      <c r="CF54" s="847"/>
      <c r="CG54" s="848"/>
      <c r="CH54" s="859"/>
      <c r="CI54" s="860"/>
      <c r="CJ54" s="860"/>
      <c r="CK54" s="860"/>
      <c r="CL54" s="861"/>
      <c r="CM54" s="859"/>
      <c r="CN54" s="860"/>
      <c r="CO54" s="860"/>
      <c r="CP54" s="860"/>
      <c r="CQ54" s="861"/>
      <c r="CR54" s="859"/>
      <c r="CS54" s="860"/>
      <c r="CT54" s="860"/>
      <c r="CU54" s="860"/>
      <c r="CV54" s="861"/>
      <c r="CW54" s="859"/>
      <c r="CX54" s="860"/>
      <c r="CY54" s="860"/>
      <c r="CZ54" s="860"/>
      <c r="DA54" s="861"/>
      <c r="DB54" s="859"/>
      <c r="DC54" s="860"/>
      <c r="DD54" s="860"/>
      <c r="DE54" s="860"/>
      <c r="DF54" s="861"/>
      <c r="DG54" s="859"/>
      <c r="DH54" s="860"/>
      <c r="DI54" s="860"/>
      <c r="DJ54" s="860"/>
      <c r="DK54" s="861"/>
      <c r="DL54" s="859"/>
      <c r="DM54" s="860"/>
      <c r="DN54" s="860"/>
      <c r="DO54" s="860"/>
      <c r="DP54" s="861"/>
      <c r="DQ54" s="859"/>
      <c r="DR54" s="860"/>
      <c r="DS54" s="860"/>
      <c r="DT54" s="860"/>
      <c r="DU54" s="861"/>
      <c r="DV54" s="862"/>
      <c r="DW54" s="863"/>
      <c r="DX54" s="863"/>
      <c r="DY54" s="863"/>
      <c r="DZ54" s="864"/>
      <c r="EA54" s="243"/>
    </row>
    <row r="55" spans="1:131" s="244" customFormat="1" ht="26.25" customHeight="1" x14ac:dyDescent="0.15">
      <c r="A55" s="258">
        <v>28</v>
      </c>
      <c r="B55" s="833"/>
      <c r="C55" s="834"/>
      <c r="D55" s="834"/>
      <c r="E55" s="834"/>
      <c r="F55" s="834"/>
      <c r="G55" s="834"/>
      <c r="H55" s="834"/>
      <c r="I55" s="834"/>
      <c r="J55" s="834"/>
      <c r="K55" s="834"/>
      <c r="L55" s="834"/>
      <c r="M55" s="834"/>
      <c r="N55" s="834"/>
      <c r="O55" s="834"/>
      <c r="P55" s="835"/>
      <c r="Q55" s="911"/>
      <c r="R55" s="912"/>
      <c r="S55" s="912"/>
      <c r="T55" s="912"/>
      <c r="U55" s="912"/>
      <c r="V55" s="912"/>
      <c r="W55" s="912"/>
      <c r="X55" s="912"/>
      <c r="Y55" s="912"/>
      <c r="Z55" s="912"/>
      <c r="AA55" s="912"/>
      <c r="AB55" s="912"/>
      <c r="AC55" s="912"/>
      <c r="AD55" s="912"/>
      <c r="AE55" s="913"/>
      <c r="AF55" s="839"/>
      <c r="AG55" s="840"/>
      <c r="AH55" s="840"/>
      <c r="AI55" s="840"/>
      <c r="AJ55" s="841"/>
      <c r="AK55" s="914"/>
      <c r="AL55" s="912"/>
      <c r="AM55" s="912"/>
      <c r="AN55" s="912"/>
      <c r="AO55" s="912"/>
      <c r="AP55" s="912"/>
      <c r="AQ55" s="912"/>
      <c r="AR55" s="912"/>
      <c r="AS55" s="912"/>
      <c r="AT55" s="912"/>
      <c r="AU55" s="912"/>
      <c r="AV55" s="912"/>
      <c r="AW55" s="912"/>
      <c r="AX55" s="912"/>
      <c r="AY55" s="912"/>
      <c r="AZ55" s="915"/>
      <c r="BA55" s="915"/>
      <c r="BB55" s="915"/>
      <c r="BC55" s="915"/>
      <c r="BD55" s="915"/>
      <c r="BE55" s="906"/>
      <c r="BF55" s="906"/>
      <c r="BG55" s="906"/>
      <c r="BH55" s="906"/>
      <c r="BI55" s="907"/>
      <c r="BJ55" s="249"/>
      <c r="BK55" s="249"/>
      <c r="BL55" s="249"/>
      <c r="BM55" s="249"/>
      <c r="BN55" s="249"/>
      <c r="BO55" s="262"/>
      <c r="BP55" s="262"/>
      <c r="BQ55" s="259">
        <v>49</v>
      </c>
      <c r="BR55" s="260"/>
      <c r="BS55" s="846"/>
      <c r="BT55" s="847"/>
      <c r="BU55" s="847"/>
      <c r="BV55" s="847"/>
      <c r="BW55" s="847"/>
      <c r="BX55" s="847"/>
      <c r="BY55" s="847"/>
      <c r="BZ55" s="847"/>
      <c r="CA55" s="847"/>
      <c r="CB55" s="847"/>
      <c r="CC55" s="847"/>
      <c r="CD55" s="847"/>
      <c r="CE55" s="847"/>
      <c r="CF55" s="847"/>
      <c r="CG55" s="848"/>
      <c r="CH55" s="859"/>
      <c r="CI55" s="860"/>
      <c r="CJ55" s="860"/>
      <c r="CK55" s="860"/>
      <c r="CL55" s="861"/>
      <c r="CM55" s="859"/>
      <c r="CN55" s="860"/>
      <c r="CO55" s="860"/>
      <c r="CP55" s="860"/>
      <c r="CQ55" s="861"/>
      <c r="CR55" s="859"/>
      <c r="CS55" s="860"/>
      <c r="CT55" s="860"/>
      <c r="CU55" s="860"/>
      <c r="CV55" s="861"/>
      <c r="CW55" s="859"/>
      <c r="CX55" s="860"/>
      <c r="CY55" s="860"/>
      <c r="CZ55" s="860"/>
      <c r="DA55" s="861"/>
      <c r="DB55" s="859"/>
      <c r="DC55" s="860"/>
      <c r="DD55" s="860"/>
      <c r="DE55" s="860"/>
      <c r="DF55" s="861"/>
      <c r="DG55" s="859"/>
      <c r="DH55" s="860"/>
      <c r="DI55" s="860"/>
      <c r="DJ55" s="860"/>
      <c r="DK55" s="861"/>
      <c r="DL55" s="859"/>
      <c r="DM55" s="860"/>
      <c r="DN55" s="860"/>
      <c r="DO55" s="860"/>
      <c r="DP55" s="861"/>
      <c r="DQ55" s="859"/>
      <c r="DR55" s="860"/>
      <c r="DS55" s="860"/>
      <c r="DT55" s="860"/>
      <c r="DU55" s="861"/>
      <c r="DV55" s="862"/>
      <c r="DW55" s="863"/>
      <c r="DX55" s="863"/>
      <c r="DY55" s="863"/>
      <c r="DZ55" s="864"/>
      <c r="EA55" s="243"/>
    </row>
    <row r="56" spans="1:131" s="244" customFormat="1" ht="26.25" customHeight="1" x14ac:dyDescent="0.15">
      <c r="A56" s="258">
        <v>29</v>
      </c>
      <c r="B56" s="833"/>
      <c r="C56" s="834"/>
      <c r="D56" s="834"/>
      <c r="E56" s="834"/>
      <c r="F56" s="834"/>
      <c r="G56" s="834"/>
      <c r="H56" s="834"/>
      <c r="I56" s="834"/>
      <c r="J56" s="834"/>
      <c r="K56" s="834"/>
      <c r="L56" s="834"/>
      <c r="M56" s="834"/>
      <c r="N56" s="834"/>
      <c r="O56" s="834"/>
      <c r="P56" s="835"/>
      <c r="Q56" s="911"/>
      <c r="R56" s="912"/>
      <c r="S56" s="912"/>
      <c r="T56" s="912"/>
      <c r="U56" s="912"/>
      <c r="V56" s="912"/>
      <c r="W56" s="912"/>
      <c r="X56" s="912"/>
      <c r="Y56" s="912"/>
      <c r="Z56" s="912"/>
      <c r="AA56" s="912"/>
      <c r="AB56" s="912"/>
      <c r="AC56" s="912"/>
      <c r="AD56" s="912"/>
      <c r="AE56" s="913"/>
      <c r="AF56" s="839"/>
      <c r="AG56" s="840"/>
      <c r="AH56" s="840"/>
      <c r="AI56" s="840"/>
      <c r="AJ56" s="841"/>
      <c r="AK56" s="914"/>
      <c r="AL56" s="912"/>
      <c r="AM56" s="912"/>
      <c r="AN56" s="912"/>
      <c r="AO56" s="912"/>
      <c r="AP56" s="912"/>
      <c r="AQ56" s="912"/>
      <c r="AR56" s="912"/>
      <c r="AS56" s="912"/>
      <c r="AT56" s="912"/>
      <c r="AU56" s="912"/>
      <c r="AV56" s="912"/>
      <c r="AW56" s="912"/>
      <c r="AX56" s="912"/>
      <c r="AY56" s="912"/>
      <c r="AZ56" s="915"/>
      <c r="BA56" s="915"/>
      <c r="BB56" s="915"/>
      <c r="BC56" s="915"/>
      <c r="BD56" s="915"/>
      <c r="BE56" s="906"/>
      <c r="BF56" s="906"/>
      <c r="BG56" s="906"/>
      <c r="BH56" s="906"/>
      <c r="BI56" s="907"/>
      <c r="BJ56" s="249"/>
      <c r="BK56" s="249"/>
      <c r="BL56" s="249"/>
      <c r="BM56" s="249"/>
      <c r="BN56" s="249"/>
      <c r="BO56" s="262"/>
      <c r="BP56" s="262"/>
      <c r="BQ56" s="259">
        <v>50</v>
      </c>
      <c r="BR56" s="260"/>
      <c r="BS56" s="846"/>
      <c r="BT56" s="847"/>
      <c r="BU56" s="847"/>
      <c r="BV56" s="847"/>
      <c r="BW56" s="847"/>
      <c r="BX56" s="847"/>
      <c r="BY56" s="847"/>
      <c r="BZ56" s="847"/>
      <c r="CA56" s="847"/>
      <c r="CB56" s="847"/>
      <c r="CC56" s="847"/>
      <c r="CD56" s="847"/>
      <c r="CE56" s="847"/>
      <c r="CF56" s="847"/>
      <c r="CG56" s="848"/>
      <c r="CH56" s="859"/>
      <c r="CI56" s="860"/>
      <c r="CJ56" s="860"/>
      <c r="CK56" s="860"/>
      <c r="CL56" s="861"/>
      <c r="CM56" s="859"/>
      <c r="CN56" s="860"/>
      <c r="CO56" s="860"/>
      <c r="CP56" s="860"/>
      <c r="CQ56" s="861"/>
      <c r="CR56" s="859"/>
      <c r="CS56" s="860"/>
      <c r="CT56" s="860"/>
      <c r="CU56" s="860"/>
      <c r="CV56" s="861"/>
      <c r="CW56" s="859"/>
      <c r="CX56" s="860"/>
      <c r="CY56" s="860"/>
      <c r="CZ56" s="860"/>
      <c r="DA56" s="861"/>
      <c r="DB56" s="859"/>
      <c r="DC56" s="860"/>
      <c r="DD56" s="860"/>
      <c r="DE56" s="860"/>
      <c r="DF56" s="861"/>
      <c r="DG56" s="859"/>
      <c r="DH56" s="860"/>
      <c r="DI56" s="860"/>
      <c r="DJ56" s="860"/>
      <c r="DK56" s="861"/>
      <c r="DL56" s="859"/>
      <c r="DM56" s="860"/>
      <c r="DN56" s="860"/>
      <c r="DO56" s="860"/>
      <c r="DP56" s="861"/>
      <c r="DQ56" s="859"/>
      <c r="DR56" s="860"/>
      <c r="DS56" s="860"/>
      <c r="DT56" s="860"/>
      <c r="DU56" s="861"/>
      <c r="DV56" s="862"/>
      <c r="DW56" s="863"/>
      <c r="DX56" s="863"/>
      <c r="DY56" s="863"/>
      <c r="DZ56" s="864"/>
      <c r="EA56" s="243"/>
    </row>
    <row r="57" spans="1:131" s="244" customFormat="1" ht="26.25" customHeight="1" x14ac:dyDescent="0.15">
      <c r="A57" s="258">
        <v>30</v>
      </c>
      <c r="B57" s="833"/>
      <c r="C57" s="834"/>
      <c r="D57" s="834"/>
      <c r="E57" s="834"/>
      <c r="F57" s="834"/>
      <c r="G57" s="834"/>
      <c r="H57" s="834"/>
      <c r="I57" s="834"/>
      <c r="J57" s="834"/>
      <c r="K57" s="834"/>
      <c r="L57" s="834"/>
      <c r="M57" s="834"/>
      <c r="N57" s="834"/>
      <c r="O57" s="834"/>
      <c r="P57" s="835"/>
      <c r="Q57" s="911"/>
      <c r="R57" s="912"/>
      <c r="S57" s="912"/>
      <c r="T57" s="912"/>
      <c r="U57" s="912"/>
      <c r="V57" s="912"/>
      <c r="W57" s="912"/>
      <c r="X57" s="912"/>
      <c r="Y57" s="912"/>
      <c r="Z57" s="912"/>
      <c r="AA57" s="912"/>
      <c r="AB57" s="912"/>
      <c r="AC57" s="912"/>
      <c r="AD57" s="912"/>
      <c r="AE57" s="913"/>
      <c r="AF57" s="839"/>
      <c r="AG57" s="840"/>
      <c r="AH57" s="840"/>
      <c r="AI57" s="840"/>
      <c r="AJ57" s="841"/>
      <c r="AK57" s="914"/>
      <c r="AL57" s="912"/>
      <c r="AM57" s="912"/>
      <c r="AN57" s="912"/>
      <c r="AO57" s="912"/>
      <c r="AP57" s="912"/>
      <c r="AQ57" s="912"/>
      <c r="AR57" s="912"/>
      <c r="AS57" s="912"/>
      <c r="AT57" s="912"/>
      <c r="AU57" s="912"/>
      <c r="AV57" s="912"/>
      <c r="AW57" s="912"/>
      <c r="AX57" s="912"/>
      <c r="AY57" s="912"/>
      <c r="AZ57" s="915"/>
      <c r="BA57" s="915"/>
      <c r="BB57" s="915"/>
      <c r="BC57" s="915"/>
      <c r="BD57" s="915"/>
      <c r="BE57" s="906"/>
      <c r="BF57" s="906"/>
      <c r="BG57" s="906"/>
      <c r="BH57" s="906"/>
      <c r="BI57" s="907"/>
      <c r="BJ57" s="249"/>
      <c r="BK57" s="249"/>
      <c r="BL57" s="249"/>
      <c r="BM57" s="249"/>
      <c r="BN57" s="249"/>
      <c r="BO57" s="262"/>
      <c r="BP57" s="262"/>
      <c r="BQ57" s="259">
        <v>51</v>
      </c>
      <c r="BR57" s="260"/>
      <c r="BS57" s="846"/>
      <c r="BT57" s="847"/>
      <c r="BU57" s="847"/>
      <c r="BV57" s="847"/>
      <c r="BW57" s="847"/>
      <c r="BX57" s="847"/>
      <c r="BY57" s="847"/>
      <c r="BZ57" s="847"/>
      <c r="CA57" s="847"/>
      <c r="CB57" s="847"/>
      <c r="CC57" s="847"/>
      <c r="CD57" s="847"/>
      <c r="CE57" s="847"/>
      <c r="CF57" s="847"/>
      <c r="CG57" s="848"/>
      <c r="CH57" s="859"/>
      <c r="CI57" s="860"/>
      <c r="CJ57" s="860"/>
      <c r="CK57" s="860"/>
      <c r="CL57" s="861"/>
      <c r="CM57" s="859"/>
      <c r="CN57" s="860"/>
      <c r="CO57" s="860"/>
      <c r="CP57" s="860"/>
      <c r="CQ57" s="861"/>
      <c r="CR57" s="859"/>
      <c r="CS57" s="860"/>
      <c r="CT57" s="860"/>
      <c r="CU57" s="860"/>
      <c r="CV57" s="861"/>
      <c r="CW57" s="859"/>
      <c r="CX57" s="860"/>
      <c r="CY57" s="860"/>
      <c r="CZ57" s="860"/>
      <c r="DA57" s="861"/>
      <c r="DB57" s="859"/>
      <c r="DC57" s="860"/>
      <c r="DD57" s="860"/>
      <c r="DE57" s="860"/>
      <c r="DF57" s="861"/>
      <c r="DG57" s="859"/>
      <c r="DH57" s="860"/>
      <c r="DI57" s="860"/>
      <c r="DJ57" s="860"/>
      <c r="DK57" s="861"/>
      <c r="DL57" s="859"/>
      <c r="DM57" s="860"/>
      <c r="DN57" s="860"/>
      <c r="DO57" s="860"/>
      <c r="DP57" s="861"/>
      <c r="DQ57" s="859"/>
      <c r="DR57" s="860"/>
      <c r="DS57" s="860"/>
      <c r="DT57" s="860"/>
      <c r="DU57" s="861"/>
      <c r="DV57" s="862"/>
      <c r="DW57" s="863"/>
      <c r="DX57" s="863"/>
      <c r="DY57" s="863"/>
      <c r="DZ57" s="864"/>
      <c r="EA57" s="243"/>
    </row>
    <row r="58" spans="1:131" s="244" customFormat="1" ht="26.25" customHeight="1" x14ac:dyDescent="0.15">
      <c r="A58" s="258">
        <v>31</v>
      </c>
      <c r="B58" s="833"/>
      <c r="C58" s="834"/>
      <c r="D58" s="834"/>
      <c r="E58" s="834"/>
      <c r="F58" s="834"/>
      <c r="G58" s="834"/>
      <c r="H58" s="834"/>
      <c r="I58" s="834"/>
      <c r="J58" s="834"/>
      <c r="K58" s="834"/>
      <c r="L58" s="834"/>
      <c r="M58" s="834"/>
      <c r="N58" s="834"/>
      <c r="O58" s="834"/>
      <c r="P58" s="835"/>
      <c r="Q58" s="911"/>
      <c r="R58" s="912"/>
      <c r="S58" s="912"/>
      <c r="T58" s="912"/>
      <c r="U58" s="912"/>
      <c r="V58" s="912"/>
      <c r="W58" s="912"/>
      <c r="X58" s="912"/>
      <c r="Y58" s="912"/>
      <c r="Z58" s="912"/>
      <c r="AA58" s="912"/>
      <c r="AB58" s="912"/>
      <c r="AC58" s="912"/>
      <c r="AD58" s="912"/>
      <c r="AE58" s="913"/>
      <c r="AF58" s="839"/>
      <c r="AG58" s="840"/>
      <c r="AH58" s="840"/>
      <c r="AI58" s="840"/>
      <c r="AJ58" s="841"/>
      <c r="AK58" s="914"/>
      <c r="AL58" s="912"/>
      <c r="AM58" s="912"/>
      <c r="AN58" s="912"/>
      <c r="AO58" s="912"/>
      <c r="AP58" s="912"/>
      <c r="AQ58" s="912"/>
      <c r="AR58" s="912"/>
      <c r="AS58" s="912"/>
      <c r="AT58" s="912"/>
      <c r="AU58" s="912"/>
      <c r="AV58" s="912"/>
      <c r="AW58" s="912"/>
      <c r="AX58" s="912"/>
      <c r="AY58" s="912"/>
      <c r="AZ58" s="915"/>
      <c r="BA58" s="915"/>
      <c r="BB58" s="915"/>
      <c r="BC58" s="915"/>
      <c r="BD58" s="915"/>
      <c r="BE58" s="906"/>
      <c r="BF58" s="906"/>
      <c r="BG58" s="906"/>
      <c r="BH58" s="906"/>
      <c r="BI58" s="907"/>
      <c r="BJ58" s="249"/>
      <c r="BK58" s="249"/>
      <c r="BL58" s="249"/>
      <c r="BM58" s="249"/>
      <c r="BN58" s="249"/>
      <c r="BO58" s="262"/>
      <c r="BP58" s="262"/>
      <c r="BQ58" s="259">
        <v>52</v>
      </c>
      <c r="BR58" s="260"/>
      <c r="BS58" s="846"/>
      <c r="BT58" s="847"/>
      <c r="BU58" s="847"/>
      <c r="BV58" s="847"/>
      <c r="BW58" s="847"/>
      <c r="BX58" s="847"/>
      <c r="BY58" s="847"/>
      <c r="BZ58" s="847"/>
      <c r="CA58" s="847"/>
      <c r="CB58" s="847"/>
      <c r="CC58" s="847"/>
      <c r="CD58" s="847"/>
      <c r="CE58" s="847"/>
      <c r="CF58" s="847"/>
      <c r="CG58" s="848"/>
      <c r="CH58" s="859"/>
      <c r="CI58" s="860"/>
      <c r="CJ58" s="860"/>
      <c r="CK58" s="860"/>
      <c r="CL58" s="861"/>
      <c r="CM58" s="859"/>
      <c r="CN58" s="860"/>
      <c r="CO58" s="860"/>
      <c r="CP58" s="860"/>
      <c r="CQ58" s="861"/>
      <c r="CR58" s="859"/>
      <c r="CS58" s="860"/>
      <c r="CT58" s="860"/>
      <c r="CU58" s="860"/>
      <c r="CV58" s="861"/>
      <c r="CW58" s="859"/>
      <c r="CX58" s="860"/>
      <c r="CY58" s="860"/>
      <c r="CZ58" s="860"/>
      <c r="DA58" s="861"/>
      <c r="DB58" s="859"/>
      <c r="DC58" s="860"/>
      <c r="DD58" s="860"/>
      <c r="DE58" s="860"/>
      <c r="DF58" s="861"/>
      <c r="DG58" s="859"/>
      <c r="DH58" s="860"/>
      <c r="DI58" s="860"/>
      <c r="DJ58" s="860"/>
      <c r="DK58" s="861"/>
      <c r="DL58" s="859"/>
      <c r="DM58" s="860"/>
      <c r="DN58" s="860"/>
      <c r="DO58" s="860"/>
      <c r="DP58" s="861"/>
      <c r="DQ58" s="859"/>
      <c r="DR58" s="860"/>
      <c r="DS58" s="860"/>
      <c r="DT58" s="860"/>
      <c r="DU58" s="861"/>
      <c r="DV58" s="862"/>
      <c r="DW58" s="863"/>
      <c r="DX58" s="863"/>
      <c r="DY58" s="863"/>
      <c r="DZ58" s="864"/>
      <c r="EA58" s="243"/>
    </row>
    <row r="59" spans="1:131" s="244" customFormat="1" ht="26.25" customHeight="1" x14ac:dyDescent="0.15">
      <c r="A59" s="258">
        <v>32</v>
      </c>
      <c r="B59" s="833"/>
      <c r="C59" s="834"/>
      <c r="D59" s="834"/>
      <c r="E59" s="834"/>
      <c r="F59" s="834"/>
      <c r="G59" s="834"/>
      <c r="H59" s="834"/>
      <c r="I59" s="834"/>
      <c r="J59" s="834"/>
      <c r="K59" s="834"/>
      <c r="L59" s="834"/>
      <c r="M59" s="834"/>
      <c r="N59" s="834"/>
      <c r="O59" s="834"/>
      <c r="P59" s="835"/>
      <c r="Q59" s="911"/>
      <c r="R59" s="912"/>
      <c r="S59" s="912"/>
      <c r="T59" s="912"/>
      <c r="U59" s="912"/>
      <c r="V59" s="912"/>
      <c r="W59" s="912"/>
      <c r="X59" s="912"/>
      <c r="Y59" s="912"/>
      <c r="Z59" s="912"/>
      <c r="AA59" s="912"/>
      <c r="AB59" s="912"/>
      <c r="AC59" s="912"/>
      <c r="AD59" s="912"/>
      <c r="AE59" s="913"/>
      <c r="AF59" s="839"/>
      <c r="AG59" s="840"/>
      <c r="AH59" s="840"/>
      <c r="AI59" s="840"/>
      <c r="AJ59" s="841"/>
      <c r="AK59" s="914"/>
      <c r="AL59" s="912"/>
      <c r="AM59" s="912"/>
      <c r="AN59" s="912"/>
      <c r="AO59" s="912"/>
      <c r="AP59" s="912"/>
      <c r="AQ59" s="912"/>
      <c r="AR59" s="912"/>
      <c r="AS59" s="912"/>
      <c r="AT59" s="912"/>
      <c r="AU59" s="912"/>
      <c r="AV59" s="912"/>
      <c r="AW59" s="912"/>
      <c r="AX59" s="912"/>
      <c r="AY59" s="912"/>
      <c r="AZ59" s="915"/>
      <c r="BA59" s="915"/>
      <c r="BB59" s="915"/>
      <c r="BC59" s="915"/>
      <c r="BD59" s="915"/>
      <c r="BE59" s="906"/>
      <c r="BF59" s="906"/>
      <c r="BG59" s="906"/>
      <c r="BH59" s="906"/>
      <c r="BI59" s="907"/>
      <c r="BJ59" s="249"/>
      <c r="BK59" s="249"/>
      <c r="BL59" s="249"/>
      <c r="BM59" s="249"/>
      <c r="BN59" s="249"/>
      <c r="BO59" s="262"/>
      <c r="BP59" s="262"/>
      <c r="BQ59" s="259">
        <v>53</v>
      </c>
      <c r="BR59" s="260"/>
      <c r="BS59" s="846"/>
      <c r="BT59" s="847"/>
      <c r="BU59" s="847"/>
      <c r="BV59" s="847"/>
      <c r="BW59" s="847"/>
      <c r="BX59" s="847"/>
      <c r="BY59" s="847"/>
      <c r="BZ59" s="847"/>
      <c r="CA59" s="847"/>
      <c r="CB59" s="847"/>
      <c r="CC59" s="847"/>
      <c r="CD59" s="847"/>
      <c r="CE59" s="847"/>
      <c r="CF59" s="847"/>
      <c r="CG59" s="848"/>
      <c r="CH59" s="859"/>
      <c r="CI59" s="860"/>
      <c r="CJ59" s="860"/>
      <c r="CK59" s="860"/>
      <c r="CL59" s="861"/>
      <c r="CM59" s="859"/>
      <c r="CN59" s="860"/>
      <c r="CO59" s="860"/>
      <c r="CP59" s="860"/>
      <c r="CQ59" s="861"/>
      <c r="CR59" s="859"/>
      <c r="CS59" s="860"/>
      <c r="CT59" s="860"/>
      <c r="CU59" s="860"/>
      <c r="CV59" s="861"/>
      <c r="CW59" s="859"/>
      <c r="CX59" s="860"/>
      <c r="CY59" s="860"/>
      <c r="CZ59" s="860"/>
      <c r="DA59" s="861"/>
      <c r="DB59" s="859"/>
      <c r="DC59" s="860"/>
      <c r="DD59" s="860"/>
      <c r="DE59" s="860"/>
      <c r="DF59" s="861"/>
      <c r="DG59" s="859"/>
      <c r="DH59" s="860"/>
      <c r="DI59" s="860"/>
      <c r="DJ59" s="860"/>
      <c r="DK59" s="861"/>
      <c r="DL59" s="859"/>
      <c r="DM59" s="860"/>
      <c r="DN59" s="860"/>
      <c r="DO59" s="860"/>
      <c r="DP59" s="861"/>
      <c r="DQ59" s="859"/>
      <c r="DR59" s="860"/>
      <c r="DS59" s="860"/>
      <c r="DT59" s="860"/>
      <c r="DU59" s="861"/>
      <c r="DV59" s="862"/>
      <c r="DW59" s="863"/>
      <c r="DX59" s="863"/>
      <c r="DY59" s="863"/>
      <c r="DZ59" s="864"/>
      <c r="EA59" s="243"/>
    </row>
    <row r="60" spans="1:131" s="244" customFormat="1" ht="26.25" customHeight="1" x14ac:dyDescent="0.15">
      <c r="A60" s="258">
        <v>33</v>
      </c>
      <c r="B60" s="833"/>
      <c r="C60" s="834"/>
      <c r="D60" s="834"/>
      <c r="E60" s="834"/>
      <c r="F60" s="834"/>
      <c r="G60" s="834"/>
      <c r="H60" s="834"/>
      <c r="I60" s="834"/>
      <c r="J60" s="834"/>
      <c r="K60" s="834"/>
      <c r="L60" s="834"/>
      <c r="M60" s="834"/>
      <c r="N60" s="834"/>
      <c r="O60" s="834"/>
      <c r="P60" s="835"/>
      <c r="Q60" s="911"/>
      <c r="R60" s="912"/>
      <c r="S60" s="912"/>
      <c r="T60" s="912"/>
      <c r="U60" s="912"/>
      <c r="V60" s="912"/>
      <c r="W60" s="912"/>
      <c r="X60" s="912"/>
      <c r="Y60" s="912"/>
      <c r="Z60" s="912"/>
      <c r="AA60" s="912"/>
      <c r="AB60" s="912"/>
      <c r="AC60" s="912"/>
      <c r="AD60" s="912"/>
      <c r="AE60" s="913"/>
      <c r="AF60" s="839"/>
      <c r="AG60" s="840"/>
      <c r="AH60" s="840"/>
      <c r="AI60" s="840"/>
      <c r="AJ60" s="841"/>
      <c r="AK60" s="914"/>
      <c r="AL60" s="912"/>
      <c r="AM60" s="912"/>
      <c r="AN60" s="912"/>
      <c r="AO60" s="912"/>
      <c r="AP60" s="912"/>
      <c r="AQ60" s="912"/>
      <c r="AR60" s="912"/>
      <c r="AS60" s="912"/>
      <c r="AT60" s="912"/>
      <c r="AU60" s="912"/>
      <c r="AV60" s="912"/>
      <c r="AW60" s="912"/>
      <c r="AX60" s="912"/>
      <c r="AY60" s="912"/>
      <c r="AZ60" s="915"/>
      <c r="BA60" s="915"/>
      <c r="BB60" s="915"/>
      <c r="BC60" s="915"/>
      <c r="BD60" s="915"/>
      <c r="BE60" s="906"/>
      <c r="BF60" s="906"/>
      <c r="BG60" s="906"/>
      <c r="BH60" s="906"/>
      <c r="BI60" s="907"/>
      <c r="BJ60" s="249"/>
      <c r="BK60" s="249"/>
      <c r="BL60" s="249"/>
      <c r="BM60" s="249"/>
      <c r="BN60" s="249"/>
      <c r="BO60" s="262"/>
      <c r="BP60" s="262"/>
      <c r="BQ60" s="259">
        <v>54</v>
      </c>
      <c r="BR60" s="260"/>
      <c r="BS60" s="846"/>
      <c r="BT60" s="847"/>
      <c r="BU60" s="847"/>
      <c r="BV60" s="847"/>
      <c r="BW60" s="847"/>
      <c r="BX60" s="847"/>
      <c r="BY60" s="847"/>
      <c r="BZ60" s="847"/>
      <c r="CA60" s="847"/>
      <c r="CB60" s="847"/>
      <c r="CC60" s="847"/>
      <c r="CD60" s="847"/>
      <c r="CE60" s="847"/>
      <c r="CF60" s="847"/>
      <c r="CG60" s="848"/>
      <c r="CH60" s="859"/>
      <c r="CI60" s="860"/>
      <c r="CJ60" s="860"/>
      <c r="CK60" s="860"/>
      <c r="CL60" s="861"/>
      <c r="CM60" s="859"/>
      <c r="CN60" s="860"/>
      <c r="CO60" s="860"/>
      <c r="CP60" s="860"/>
      <c r="CQ60" s="861"/>
      <c r="CR60" s="859"/>
      <c r="CS60" s="860"/>
      <c r="CT60" s="860"/>
      <c r="CU60" s="860"/>
      <c r="CV60" s="861"/>
      <c r="CW60" s="859"/>
      <c r="CX60" s="860"/>
      <c r="CY60" s="860"/>
      <c r="CZ60" s="860"/>
      <c r="DA60" s="861"/>
      <c r="DB60" s="859"/>
      <c r="DC60" s="860"/>
      <c r="DD60" s="860"/>
      <c r="DE60" s="860"/>
      <c r="DF60" s="861"/>
      <c r="DG60" s="859"/>
      <c r="DH60" s="860"/>
      <c r="DI60" s="860"/>
      <c r="DJ60" s="860"/>
      <c r="DK60" s="861"/>
      <c r="DL60" s="859"/>
      <c r="DM60" s="860"/>
      <c r="DN60" s="860"/>
      <c r="DO60" s="860"/>
      <c r="DP60" s="861"/>
      <c r="DQ60" s="859"/>
      <c r="DR60" s="860"/>
      <c r="DS60" s="860"/>
      <c r="DT60" s="860"/>
      <c r="DU60" s="861"/>
      <c r="DV60" s="862"/>
      <c r="DW60" s="863"/>
      <c r="DX60" s="863"/>
      <c r="DY60" s="863"/>
      <c r="DZ60" s="864"/>
      <c r="EA60" s="243"/>
    </row>
    <row r="61" spans="1:131" s="244" customFormat="1" ht="26.25" customHeight="1" thickBot="1" x14ac:dyDescent="0.2">
      <c r="A61" s="258">
        <v>34</v>
      </c>
      <c r="B61" s="833"/>
      <c r="C61" s="834"/>
      <c r="D61" s="834"/>
      <c r="E61" s="834"/>
      <c r="F61" s="834"/>
      <c r="G61" s="834"/>
      <c r="H61" s="834"/>
      <c r="I61" s="834"/>
      <c r="J61" s="834"/>
      <c r="K61" s="834"/>
      <c r="L61" s="834"/>
      <c r="M61" s="834"/>
      <c r="N61" s="834"/>
      <c r="O61" s="834"/>
      <c r="P61" s="835"/>
      <c r="Q61" s="911"/>
      <c r="R61" s="912"/>
      <c r="S61" s="912"/>
      <c r="T61" s="912"/>
      <c r="U61" s="912"/>
      <c r="V61" s="912"/>
      <c r="W61" s="912"/>
      <c r="X61" s="912"/>
      <c r="Y61" s="912"/>
      <c r="Z61" s="912"/>
      <c r="AA61" s="912"/>
      <c r="AB61" s="912"/>
      <c r="AC61" s="912"/>
      <c r="AD61" s="912"/>
      <c r="AE61" s="913"/>
      <c r="AF61" s="839"/>
      <c r="AG61" s="840"/>
      <c r="AH61" s="840"/>
      <c r="AI61" s="840"/>
      <c r="AJ61" s="841"/>
      <c r="AK61" s="914"/>
      <c r="AL61" s="912"/>
      <c r="AM61" s="912"/>
      <c r="AN61" s="912"/>
      <c r="AO61" s="912"/>
      <c r="AP61" s="912"/>
      <c r="AQ61" s="912"/>
      <c r="AR61" s="912"/>
      <c r="AS61" s="912"/>
      <c r="AT61" s="912"/>
      <c r="AU61" s="912"/>
      <c r="AV61" s="912"/>
      <c r="AW61" s="912"/>
      <c r="AX61" s="912"/>
      <c r="AY61" s="912"/>
      <c r="AZ61" s="915"/>
      <c r="BA61" s="915"/>
      <c r="BB61" s="915"/>
      <c r="BC61" s="915"/>
      <c r="BD61" s="915"/>
      <c r="BE61" s="906"/>
      <c r="BF61" s="906"/>
      <c r="BG61" s="906"/>
      <c r="BH61" s="906"/>
      <c r="BI61" s="907"/>
      <c r="BJ61" s="249"/>
      <c r="BK61" s="249"/>
      <c r="BL61" s="249"/>
      <c r="BM61" s="249"/>
      <c r="BN61" s="249"/>
      <c r="BO61" s="262"/>
      <c r="BP61" s="262"/>
      <c r="BQ61" s="259">
        <v>55</v>
      </c>
      <c r="BR61" s="260"/>
      <c r="BS61" s="846"/>
      <c r="BT61" s="847"/>
      <c r="BU61" s="847"/>
      <c r="BV61" s="847"/>
      <c r="BW61" s="847"/>
      <c r="BX61" s="847"/>
      <c r="BY61" s="847"/>
      <c r="BZ61" s="847"/>
      <c r="CA61" s="847"/>
      <c r="CB61" s="847"/>
      <c r="CC61" s="847"/>
      <c r="CD61" s="847"/>
      <c r="CE61" s="847"/>
      <c r="CF61" s="847"/>
      <c r="CG61" s="848"/>
      <c r="CH61" s="859"/>
      <c r="CI61" s="860"/>
      <c r="CJ61" s="860"/>
      <c r="CK61" s="860"/>
      <c r="CL61" s="861"/>
      <c r="CM61" s="859"/>
      <c r="CN61" s="860"/>
      <c r="CO61" s="860"/>
      <c r="CP61" s="860"/>
      <c r="CQ61" s="861"/>
      <c r="CR61" s="859"/>
      <c r="CS61" s="860"/>
      <c r="CT61" s="860"/>
      <c r="CU61" s="860"/>
      <c r="CV61" s="861"/>
      <c r="CW61" s="859"/>
      <c r="CX61" s="860"/>
      <c r="CY61" s="860"/>
      <c r="CZ61" s="860"/>
      <c r="DA61" s="861"/>
      <c r="DB61" s="859"/>
      <c r="DC61" s="860"/>
      <c r="DD61" s="860"/>
      <c r="DE61" s="860"/>
      <c r="DF61" s="861"/>
      <c r="DG61" s="859"/>
      <c r="DH61" s="860"/>
      <c r="DI61" s="860"/>
      <c r="DJ61" s="860"/>
      <c r="DK61" s="861"/>
      <c r="DL61" s="859"/>
      <c r="DM61" s="860"/>
      <c r="DN61" s="860"/>
      <c r="DO61" s="860"/>
      <c r="DP61" s="861"/>
      <c r="DQ61" s="859"/>
      <c r="DR61" s="860"/>
      <c r="DS61" s="860"/>
      <c r="DT61" s="860"/>
      <c r="DU61" s="861"/>
      <c r="DV61" s="862"/>
      <c r="DW61" s="863"/>
      <c r="DX61" s="863"/>
      <c r="DY61" s="863"/>
      <c r="DZ61" s="864"/>
      <c r="EA61" s="243"/>
    </row>
    <row r="62" spans="1:131" s="244" customFormat="1" ht="26.25" customHeight="1" x14ac:dyDescent="0.15">
      <c r="A62" s="258">
        <v>35</v>
      </c>
      <c r="B62" s="833"/>
      <c r="C62" s="834"/>
      <c r="D62" s="834"/>
      <c r="E62" s="834"/>
      <c r="F62" s="834"/>
      <c r="G62" s="834"/>
      <c r="H62" s="834"/>
      <c r="I62" s="834"/>
      <c r="J62" s="834"/>
      <c r="K62" s="834"/>
      <c r="L62" s="834"/>
      <c r="M62" s="834"/>
      <c r="N62" s="834"/>
      <c r="O62" s="834"/>
      <c r="P62" s="835"/>
      <c r="Q62" s="911"/>
      <c r="R62" s="912"/>
      <c r="S62" s="912"/>
      <c r="T62" s="912"/>
      <c r="U62" s="912"/>
      <c r="V62" s="912"/>
      <c r="W62" s="912"/>
      <c r="X62" s="912"/>
      <c r="Y62" s="912"/>
      <c r="Z62" s="912"/>
      <c r="AA62" s="912"/>
      <c r="AB62" s="912"/>
      <c r="AC62" s="912"/>
      <c r="AD62" s="912"/>
      <c r="AE62" s="913"/>
      <c r="AF62" s="839"/>
      <c r="AG62" s="840"/>
      <c r="AH62" s="840"/>
      <c r="AI62" s="840"/>
      <c r="AJ62" s="841"/>
      <c r="AK62" s="914"/>
      <c r="AL62" s="912"/>
      <c r="AM62" s="912"/>
      <c r="AN62" s="912"/>
      <c r="AO62" s="912"/>
      <c r="AP62" s="912"/>
      <c r="AQ62" s="912"/>
      <c r="AR62" s="912"/>
      <c r="AS62" s="912"/>
      <c r="AT62" s="912"/>
      <c r="AU62" s="912"/>
      <c r="AV62" s="912"/>
      <c r="AW62" s="912"/>
      <c r="AX62" s="912"/>
      <c r="AY62" s="912"/>
      <c r="AZ62" s="915"/>
      <c r="BA62" s="915"/>
      <c r="BB62" s="915"/>
      <c r="BC62" s="915"/>
      <c r="BD62" s="915"/>
      <c r="BE62" s="906"/>
      <c r="BF62" s="906"/>
      <c r="BG62" s="906"/>
      <c r="BH62" s="906"/>
      <c r="BI62" s="907"/>
      <c r="BJ62" s="923" t="s">
        <v>403</v>
      </c>
      <c r="BK62" s="884"/>
      <c r="BL62" s="884"/>
      <c r="BM62" s="884"/>
      <c r="BN62" s="885"/>
      <c r="BO62" s="262"/>
      <c r="BP62" s="262"/>
      <c r="BQ62" s="259">
        <v>56</v>
      </c>
      <c r="BR62" s="260"/>
      <c r="BS62" s="846"/>
      <c r="BT62" s="847"/>
      <c r="BU62" s="847"/>
      <c r="BV62" s="847"/>
      <c r="BW62" s="847"/>
      <c r="BX62" s="847"/>
      <c r="BY62" s="847"/>
      <c r="BZ62" s="847"/>
      <c r="CA62" s="847"/>
      <c r="CB62" s="847"/>
      <c r="CC62" s="847"/>
      <c r="CD62" s="847"/>
      <c r="CE62" s="847"/>
      <c r="CF62" s="847"/>
      <c r="CG62" s="848"/>
      <c r="CH62" s="859"/>
      <c r="CI62" s="860"/>
      <c r="CJ62" s="860"/>
      <c r="CK62" s="860"/>
      <c r="CL62" s="861"/>
      <c r="CM62" s="859"/>
      <c r="CN62" s="860"/>
      <c r="CO62" s="860"/>
      <c r="CP62" s="860"/>
      <c r="CQ62" s="861"/>
      <c r="CR62" s="859"/>
      <c r="CS62" s="860"/>
      <c r="CT62" s="860"/>
      <c r="CU62" s="860"/>
      <c r="CV62" s="861"/>
      <c r="CW62" s="859"/>
      <c r="CX62" s="860"/>
      <c r="CY62" s="860"/>
      <c r="CZ62" s="860"/>
      <c r="DA62" s="861"/>
      <c r="DB62" s="859"/>
      <c r="DC62" s="860"/>
      <c r="DD62" s="860"/>
      <c r="DE62" s="860"/>
      <c r="DF62" s="861"/>
      <c r="DG62" s="859"/>
      <c r="DH62" s="860"/>
      <c r="DI62" s="860"/>
      <c r="DJ62" s="860"/>
      <c r="DK62" s="861"/>
      <c r="DL62" s="859"/>
      <c r="DM62" s="860"/>
      <c r="DN62" s="860"/>
      <c r="DO62" s="860"/>
      <c r="DP62" s="861"/>
      <c r="DQ62" s="859"/>
      <c r="DR62" s="860"/>
      <c r="DS62" s="860"/>
      <c r="DT62" s="860"/>
      <c r="DU62" s="861"/>
      <c r="DV62" s="862"/>
      <c r="DW62" s="863"/>
      <c r="DX62" s="863"/>
      <c r="DY62" s="863"/>
      <c r="DZ62" s="864"/>
      <c r="EA62" s="243"/>
    </row>
    <row r="63" spans="1:131" s="244" customFormat="1" ht="26.25" customHeight="1" thickBot="1" x14ac:dyDescent="0.2">
      <c r="A63" s="261" t="s">
        <v>386</v>
      </c>
      <c r="B63" s="868" t="s">
        <v>404</v>
      </c>
      <c r="C63" s="869"/>
      <c r="D63" s="869"/>
      <c r="E63" s="869"/>
      <c r="F63" s="869"/>
      <c r="G63" s="869"/>
      <c r="H63" s="869"/>
      <c r="I63" s="869"/>
      <c r="J63" s="869"/>
      <c r="K63" s="869"/>
      <c r="L63" s="869"/>
      <c r="M63" s="869"/>
      <c r="N63" s="869"/>
      <c r="O63" s="869"/>
      <c r="P63" s="870"/>
      <c r="Q63" s="916"/>
      <c r="R63" s="917"/>
      <c r="S63" s="917"/>
      <c r="T63" s="917"/>
      <c r="U63" s="917"/>
      <c r="V63" s="917"/>
      <c r="W63" s="917"/>
      <c r="X63" s="917"/>
      <c r="Y63" s="917"/>
      <c r="Z63" s="917"/>
      <c r="AA63" s="917"/>
      <c r="AB63" s="917"/>
      <c r="AC63" s="917"/>
      <c r="AD63" s="917"/>
      <c r="AE63" s="918"/>
      <c r="AF63" s="919">
        <v>134</v>
      </c>
      <c r="AG63" s="920"/>
      <c r="AH63" s="920"/>
      <c r="AI63" s="920"/>
      <c r="AJ63" s="921"/>
      <c r="AK63" s="922"/>
      <c r="AL63" s="917"/>
      <c r="AM63" s="917"/>
      <c r="AN63" s="917"/>
      <c r="AO63" s="917"/>
      <c r="AP63" s="920">
        <v>2162</v>
      </c>
      <c r="AQ63" s="920"/>
      <c r="AR63" s="920"/>
      <c r="AS63" s="920"/>
      <c r="AT63" s="920"/>
      <c r="AU63" s="920">
        <v>1753</v>
      </c>
      <c r="AV63" s="920"/>
      <c r="AW63" s="920"/>
      <c r="AX63" s="920"/>
      <c r="AY63" s="920"/>
      <c r="AZ63" s="924"/>
      <c r="BA63" s="924"/>
      <c r="BB63" s="924"/>
      <c r="BC63" s="924"/>
      <c r="BD63" s="924"/>
      <c r="BE63" s="925"/>
      <c r="BF63" s="925"/>
      <c r="BG63" s="925"/>
      <c r="BH63" s="925"/>
      <c r="BI63" s="926"/>
      <c r="BJ63" s="927" t="s">
        <v>405</v>
      </c>
      <c r="BK63" s="928"/>
      <c r="BL63" s="928"/>
      <c r="BM63" s="928"/>
      <c r="BN63" s="929"/>
      <c r="BO63" s="262"/>
      <c r="BP63" s="262"/>
      <c r="BQ63" s="259">
        <v>57</v>
      </c>
      <c r="BR63" s="260"/>
      <c r="BS63" s="846"/>
      <c r="BT63" s="847"/>
      <c r="BU63" s="847"/>
      <c r="BV63" s="847"/>
      <c r="BW63" s="847"/>
      <c r="BX63" s="847"/>
      <c r="BY63" s="847"/>
      <c r="BZ63" s="847"/>
      <c r="CA63" s="847"/>
      <c r="CB63" s="847"/>
      <c r="CC63" s="847"/>
      <c r="CD63" s="847"/>
      <c r="CE63" s="847"/>
      <c r="CF63" s="847"/>
      <c r="CG63" s="848"/>
      <c r="CH63" s="859"/>
      <c r="CI63" s="860"/>
      <c r="CJ63" s="860"/>
      <c r="CK63" s="860"/>
      <c r="CL63" s="861"/>
      <c r="CM63" s="859"/>
      <c r="CN63" s="860"/>
      <c r="CO63" s="860"/>
      <c r="CP63" s="860"/>
      <c r="CQ63" s="861"/>
      <c r="CR63" s="859"/>
      <c r="CS63" s="860"/>
      <c r="CT63" s="860"/>
      <c r="CU63" s="860"/>
      <c r="CV63" s="861"/>
      <c r="CW63" s="859"/>
      <c r="CX63" s="860"/>
      <c r="CY63" s="860"/>
      <c r="CZ63" s="860"/>
      <c r="DA63" s="861"/>
      <c r="DB63" s="859"/>
      <c r="DC63" s="860"/>
      <c r="DD63" s="860"/>
      <c r="DE63" s="860"/>
      <c r="DF63" s="861"/>
      <c r="DG63" s="859"/>
      <c r="DH63" s="860"/>
      <c r="DI63" s="860"/>
      <c r="DJ63" s="860"/>
      <c r="DK63" s="861"/>
      <c r="DL63" s="859"/>
      <c r="DM63" s="860"/>
      <c r="DN63" s="860"/>
      <c r="DO63" s="860"/>
      <c r="DP63" s="861"/>
      <c r="DQ63" s="859"/>
      <c r="DR63" s="860"/>
      <c r="DS63" s="860"/>
      <c r="DT63" s="860"/>
      <c r="DU63" s="861"/>
      <c r="DV63" s="862"/>
      <c r="DW63" s="863"/>
      <c r="DX63" s="863"/>
      <c r="DY63" s="863"/>
      <c r="DZ63" s="864"/>
      <c r="EA63" s="243"/>
    </row>
    <row r="64" spans="1:131" s="244" customFormat="1" ht="26.25" customHeight="1" x14ac:dyDescent="0.15">
      <c r="A64" s="262"/>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262"/>
      <c r="BG64" s="262"/>
      <c r="BH64" s="262"/>
      <c r="BI64" s="262"/>
      <c r="BJ64" s="262"/>
      <c r="BK64" s="262"/>
      <c r="BL64" s="262"/>
      <c r="BM64" s="262"/>
      <c r="BN64" s="262"/>
      <c r="BO64" s="262"/>
      <c r="BP64" s="262"/>
      <c r="BQ64" s="259">
        <v>58</v>
      </c>
      <c r="BR64" s="260"/>
      <c r="BS64" s="846"/>
      <c r="BT64" s="847"/>
      <c r="BU64" s="847"/>
      <c r="BV64" s="847"/>
      <c r="BW64" s="847"/>
      <c r="BX64" s="847"/>
      <c r="BY64" s="847"/>
      <c r="BZ64" s="847"/>
      <c r="CA64" s="847"/>
      <c r="CB64" s="847"/>
      <c r="CC64" s="847"/>
      <c r="CD64" s="847"/>
      <c r="CE64" s="847"/>
      <c r="CF64" s="847"/>
      <c r="CG64" s="848"/>
      <c r="CH64" s="859"/>
      <c r="CI64" s="860"/>
      <c r="CJ64" s="860"/>
      <c r="CK64" s="860"/>
      <c r="CL64" s="861"/>
      <c r="CM64" s="859"/>
      <c r="CN64" s="860"/>
      <c r="CO64" s="860"/>
      <c r="CP64" s="860"/>
      <c r="CQ64" s="861"/>
      <c r="CR64" s="859"/>
      <c r="CS64" s="860"/>
      <c r="CT64" s="860"/>
      <c r="CU64" s="860"/>
      <c r="CV64" s="861"/>
      <c r="CW64" s="859"/>
      <c r="CX64" s="860"/>
      <c r="CY64" s="860"/>
      <c r="CZ64" s="860"/>
      <c r="DA64" s="861"/>
      <c r="DB64" s="859"/>
      <c r="DC64" s="860"/>
      <c r="DD64" s="860"/>
      <c r="DE64" s="860"/>
      <c r="DF64" s="861"/>
      <c r="DG64" s="859"/>
      <c r="DH64" s="860"/>
      <c r="DI64" s="860"/>
      <c r="DJ64" s="860"/>
      <c r="DK64" s="861"/>
      <c r="DL64" s="859"/>
      <c r="DM64" s="860"/>
      <c r="DN64" s="860"/>
      <c r="DO64" s="860"/>
      <c r="DP64" s="861"/>
      <c r="DQ64" s="859"/>
      <c r="DR64" s="860"/>
      <c r="DS64" s="860"/>
      <c r="DT64" s="860"/>
      <c r="DU64" s="861"/>
      <c r="DV64" s="862"/>
      <c r="DW64" s="863"/>
      <c r="DX64" s="863"/>
      <c r="DY64" s="863"/>
      <c r="DZ64" s="864"/>
      <c r="EA64" s="243"/>
    </row>
    <row r="65" spans="1:131" s="244" customFormat="1" ht="26.25" customHeight="1" thickBot="1" x14ac:dyDescent="0.2">
      <c r="A65" s="249" t="s">
        <v>406</v>
      </c>
      <c r="B65" s="249"/>
      <c r="C65" s="249"/>
      <c r="D65" s="249"/>
      <c r="E65" s="249"/>
      <c r="F65" s="249"/>
      <c r="G65" s="249"/>
      <c r="H65" s="249"/>
      <c r="I65" s="249"/>
      <c r="J65" s="249"/>
      <c r="K65" s="249"/>
      <c r="L65" s="249"/>
      <c r="M65" s="249"/>
      <c r="N65" s="249"/>
      <c r="O65" s="249"/>
      <c r="P65" s="249"/>
      <c r="Q65" s="249"/>
      <c r="R65" s="249"/>
      <c r="S65" s="249"/>
      <c r="T65" s="249"/>
      <c r="U65" s="249"/>
      <c r="V65" s="249"/>
      <c r="W65" s="249"/>
      <c r="X65" s="249"/>
      <c r="Y65" s="249"/>
      <c r="Z65" s="249"/>
      <c r="AA65" s="249"/>
      <c r="AB65" s="249"/>
      <c r="AC65" s="249"/>
      <c r="AD65" s="249"/>
      <c r="AE65" s="249"/>
      <c r="AF65" s="249"/>
      <c r="AG65" s="249"/>
      <c r="AH65" s="249"/>
      <c r="AI65" s="249"/>
      <c r="AJ65" s="249"/>
      <c r="AK65" s="249"/>
      <c r="AL65" s="249"/>
      <c r="AM65" s="249"/>
      <c r="AN65" s="249"/>
      <c r="AO65" s="249"/>
      <c r="AP65" s="249"/>
      <c r="AQ65" s="249"/>
      <c r="AR65" s="249"/>
      <c r="AS65" s="249"/>
      <c r="AT65" s="249"/>
      <c r="AU65" s="249"/>
      <c r="AV65" s="249"/>
      <c r="AW65" s="249"/>
      <c r="AX65" s="249"/>
      <c r="AY65" s="249"/>
      <c r="AZ65" s="249"/>
      <c r="BA65" s="249"/>
      <c r="BB65" s="249"/>
      <c r="BC65" s="249"/>
      <c r="BD65" s="249"/>
      <c r="BE65" s="262"/>
      <c r="BF65" s="262"/>
      <c r="BG65" s="262"/>
      <c r="BH65" s="262"/>
      <c r="BI65" s="262"/>
      <c r="BJ65" s="262"/>
      <c r="BK65" s="262"/>
      <c r="BL65" s="262"/>
      <c r="BM65" s="262"/>
      <c r="BN65" s="262"/>
      <c r="BO65" s="262"/>
      <c r="BP65" s="262"/>
      <c r="BQ65" s="259">
        <v>59</v>
      </c>
      <c r="BR65" s="260"/>
      <c r="BS65" s="846"/>
      <c r="BT65" s="847"/>
      <c r="BU65" s="847"/>
      <c r="BV65" s="847"/>
      <c r="BW65" s="847"/>
      <c r="BX65" s="847"/>
      <c r="BY65" s="847"/>
      <c r="BZ65" s="847"/>
      <c r="CA65" s="847"/>
      <c r="CB65" s="847"/>
      <c r="CC65" s="847"/>
      <c r="CD65" s="847"/>
      <c r="CE65" s="847"/>
      <c r="CF65" s="847"/>
      <c r="CG65" s="848"/>
      <c r="CH65" s="859"/>
      <c r="CI65" s="860"/>
      <c r="CJ65" s="860"/>
      <c r="CK65" s="860"/>
      <c r="CL65" s="861"/>
      <c r="CM65" s="859"/>
      <c r="CN65" s="860"/>
      <c r="CO65" s="860"/>
      <c r="CP65" s="860"/>
      <c r="CQ65" s="861"/>
      <c r="CR65" s="859"/>
      <c r="CS65" s="860"/>
      <c r="CT65" s="860"/>
      <c r="CU65" s="860"/>
      <c r="CV65" s="861"/>
      <c r="CW65" s="859"/>
      <c r="CX65" s="860"/>
      <c r="CY65" s="860"/>
      <c r="CZ65" s="860"/>
      <c r="DA65" s="861"/>
      <c r="DB65" s="859"/>
      <c r="DC65" s="860"/>
      <c r="DD65" s="860"/>
      <c r="DE65" s="860"/>
      <c r="DF65" s="861"/>
      <c r="DG65" s="859"/>
      <c r="DH65" s="860"/>
      <c r="DI65" s="860"/>
      <c r="DJ65" s="860"/>
      <c r="DK65" s="861"/>
      <c r="DL65" s="859"/>
      <c r="DM65" s="860"/>
      <c r="DN65" s="860"/>
      <c r="DO65" s="860"/>
      <c r="DP65" s="861"/>
      <c r="DQ65" s="859"/>
      <c r="DR65" s="860"/>
      <c r="DS65" s="860"/>
      <c r="DT65" s="860"/>
      <c r="DU65" s="861"/>
      <c r="DV65" s="862"/>
      <c r="DW65" s="863"/>
      <c r="DX65" s="863"/>
      <c r="DY65" s="863"/>
      <c r="DZ65" s="864"/>
      <c r="EA65" s="243"/>
    </row>
    <row r="66" spans="1:131" s="244" customFormat="1" ht="26.25" customHeight="1" x14ac:dyDescent="0.15">
      <c r="A66" s="818" t="s">
        <v>407</v>
      </c>
      <c r="B66" s="819"/>
      <c r="C66" s="819"/>
      <c r="D66" s="819"/>
      <c r="E66" s="819"/>
      <c r="F66" s="819"/>
      <c r="G66" s="819"/>
      <c r="H66" s="819"/>
      <c r="I66" s="819"/>
      <c r="J66" s="819"/>
      <c r="K66" s="819"/>
      <c r="L66" s="819"/>
      <c r="M66" s="819"/>
      <c r="N66" s="819"/>
      <c r="O66" s="819"/>
      <c r="P66" s="820"/>
      <c r="Q66" s="795" t="s">
        <v>408</v>
      </c>
      <c r="R66" s="796"/>
      <c r="S66" s="796"/>
      <c r="T66" s="796"/>
      <c r="U66" s="797"/>
      <c r="V66" s="795" t="s">
        <v>392</v>
      </c>
      <c r="W66" s="796"/>
      <c r="X66" s="796"/>
      <c r="Y66" s="796"/>
      <c r="Z66" s="797"/>
      <c r="AA66" s="795" t="s">
        <v>409</v>
      </c>
      <c r="AB66" s="796"/>
      <c r="AC66" s="796"/>
      <c r="AD66" s="796"/>
      <c r="AE66" s="797"/>
      <c r="AF66" s="930" t="s">
        <v>410</v>
      </c>
      <c r="AG66" s="891"/>
      <c r="AH66" s="891"/>
      <c r="AI66" s="891"/>
      <c r="AJ66" s="931"/>
      <c r="AK66" s="795" t="s">
        <v>411</v>
      </c>
      <c r="AL66" s="819"/>
      <c r="AM66" s="819"/>
      <c r="AN66" s="819"/>
      <c r="AO66" s="820"/>
      <c r="AP66" s="795" t="s">
        <v>412</v>
      </c>
      <c r="AQ66" s="796"/>
      <c r="AR66" s="796"/>
      <c r="AS66" s="796"/>
      <c r="AT66" s="797"/>
      <c r="AU66" s="795" t="s">
        <v>413</v>
      </c>
      <c r="AV66" s="796"/>
      <c r="AW66" s="796"/>
      <c r="AX66" s="796"/>
      <c r="AY66" s="797"/>
      <c r="AZ66" s="795" t="s">
        <v>374</v>
      </c>
      <c r="BA66" s="796"/>
      <c r="BB66" s="796"/>
      <c r="BC66" s="796"/>
      <c r="BD66" s="807"/>
      <c r="BE66" s="262"/>
      <c r="BF66" s="262"/>
      <c r="BG66" s="262"/>
      <c r="BH66" s="262"/>
      <c r="BI66" s="262"/>
      <c r="BJ66" s="262"/>
      <c r="BK66" s="262"/>
      <c r="BL66" s="262"/>
      <c r="BM66" s="262"/>
      <c r="BN66" s="262"/>
      <c r="BO66" s="262"/>
      <c r="BP66" s="262"/>
      <c r="BQ66" s="259">
        <v>60</v>
      </c>
      <c r="BR66" s="264"/>
      <c r="BS66" s="941"/>
      <c r="BT66" s="942"/>
      <c r="BU66" s="942"/>
      <c r="BV66" s="942"/>
      <c r="BW66" s="942"/>
      <c r="BX66" s="942"/>
      <c r="BY66" s="942"/>
      <c r="BZ66" s="942"/>
      <c r="CA66" s="942"/>
      <c r="CB66" s="942"/>
      <c r="CC66" s="942"/>
      <c r="CD66" s="942"/>
      <c r="CE66" s="942"/>
      <c r="CF66" s="942"/>
      <c r="CG66" s="943"/>
      <c r="CH66" s="938"/>
      <c r="CI66" s="939"/>
      <c r="CJ66" s="939"/>
      <c r="CK66" s="939"/>
      <c r="CL66" s="940"/>
      <c r="CM66" s="938"/>
      <c r="CN66" s="939"/>
      <c r="CO66" s="939"/>
      <c r="CP66" s="939"/>
      <c r="CQ66" s="940"/>
      <c r="CR66" s="938"/>
      <c r="CS66" s="939"/>
      <c r="CT66" s="939"/>
      <c r="CU66" s="939"/>
      <c r="CV66" s="940"/>
      <c r="CW66" s="938"/>
      <c r="CX66" s="939"/>
      <c r="CY66" s="939"/>
      <c r="CZ66" s="939"/>
      <c r="DA66" s="940"/>
      <c r="DB66" s="938"/>
      <c r="DC66" s="939"/>
      <c r="DD66" s="939"/>
      <c r="DE66" s="939"/>
      <c r="DF66" s="940"/>
      <c r="DG66" s="938"/>
      <c r="DH66" s="939"/>
      <c r="DI66" s="939"/>
      <c r="DJ66" s="939"/>
      <c r="DK66" s="940"/>
      <c r="DL66" s="938"/>
      <c r="DM66" s="939"/>
      <c r="DN66" s="939"/>
      <c r="DO66" s="939"/>
      <c r="DP66" s="940"/>
      <c r="DQ66" s="938"/>
      <c r="DR66" s="939"/>
      <c r="DS66" s="939"/>
      <c r="DT66" s="939"/>
      <c r="DU66" s="940"/>
      <c r="DV66" s="935"/>
      <c r="DW66" s="936"/>
      <c r="DX66" s="936"/>
      <c r="DY66" s="936"/>
      <c r="DZ66" s="937"/>
      <c r="EA66" s="243"/>
    </row>
    <row r="67" spans="1:131" s="244" customFormat="1" ht="26.25" customHeight="1" thickBot="1" x14ac:dyDescent="0.2">
      <c r="A67" s="821"/>
      <c r="B67" s="822"/>
      <c r="C67" s="822"/>
      <c r="D67" s="822"/>
      <c r="E67" s="822"/>
      <c r="F67" s="822"/>
      <c r="G67" s="822"/>
      <c r="H67" s="822"/>
      <c r="I67" s="822"/>
      <c r="J67" s="822"/>
      <c r="K67" s="822"/>
      <c r="L67" s="822"/>
      <c r="M67" s="822"/>
      <c r="N67" s="822"/>
      <c r="O67" s="822"/>
      <c r="P67" s="823"/>
      <c r="Q67" s="798"/>
      <c r="R67" s="799"/>
      <c r="S67" s="799"/>
      <c r="T67" s="799"/>
      <c r="U67" s="800"/>
      <c r="V67" s="798"/>
      <c r="W67" s="799"/>
      <c r="X67" s="799"/>
      <c r="Y67" s="799"/>
      <c r="Z67" s="800"/>
      <c r="AA67" s="798"/>
      <c r="AB67" s="799"/>
      <c r="AC67" s="799"/>
      <c r="AD67" s="799"/>
      <c r="AE67" s="800"/>
      <c r="AF67" s="932"/>
      <c r="AG67" s="894"/>
      <c r="AH67" s="894"/>
      <c r="AI67" s="894"/>
      <c r="AJ67" s="933"/>
      <c r="AK67" s="934"/>
      <c r="AL67" s="822"/>
      <c r="AM67" s="822"/>
      <c r="AN67" s="822"/>
      <c r="AO67" s="823"/>
      <c r="AP67" s="798"/>
      <c r="AQ67" s="799"/>
      <c r="AR67" s="799"/>
      <c r="AS67" s="799"/>
      <c r="AT67" s="800"/>
      <c r="AU67" s="798"/>
      <c r="AV67" s="799"/>
      <c r="AW67" s="799"/>
      <c r="AX67" s="799"/>
      <c r="AY67" s="800"/>
      <c r="AZ67" s="798"/>
      <c r="BA67" s="799"/>
      <c r="BB67" s="799"/>
      <c r="BC67" s="799"/>
      <c r="BD67" s="808"/>
      <c r="BE67" s="262"/>
      <c r="BF67" s="262"/>
      <c r="BG67" s="262"/>
      <c r="BH67" s="262"/>
      <c r="BI67" s="262"/>
      <c r="BJ67" s="262"/>
      <c r="BK67" s="262"/>
      <c r="BL67" s="262"/>
      <c r="BM67" s="262"/>
      <c r="BN67" s="262"/>
      <c r="BO67" s="262"/>
      <c r="BP67" s="262"/>
      <c r="BQ67" s="259">
        <v>61</v>
      </c>
      <c r="BR67" s="264"/>
      <c r="BS67" s="941"/>
      <c r="BT67" s="942"/>
      <c r="BU67" s="942"/>
      <c r="BV67" s="942"/>
      <c r="BW67" s="942"/>
      <c r="BX67" s="942"/>
      <c r="BY67" s="942"/>
      <c r="BZ67" s="942"/>
      <c r="CA67" s="942"/>
      <c r="CB67" s="942"/>
      <c r="CC67" s="942"/>
      <c r="CD67" s="942"/>
      <c r="CE67" s="942"/>
      <c r="CF67" s="942"/>
      <c r="CG67" s="943"/>
      <c r="CH67" s="938"/>
      <c r="CI67" s="939"/>
      <c r="CJ67" s="939"/>
      <c r="CK67" s="939"/>
      <c r="CL67" s="940"/>
      <c r="CM67" s="938"/>
      <c r="CN67" s="939"/>
      <c r="CO67" s="939"/>
      <c r="CP67" s="939"/>
      <c r="CQ67" s="940"/>
      <c r="CR67" s="938"/>
      <c r="CS67" s="939"/>
      <c r="CT67" s="939"/>
      <c r="CU67" s="939"/>
      <c r="CV67" s="940"/>
      <c r="CW67" s="938"/>
      <c r="CX67" s="939"/>
      <c r="CY67" s="939"/>
      <c r="CZ67" s="939"/>
      <c r="DA67" s="940"/>
      <c r="DB67" s="938"/>
      <c r="DC67" s="939"/>
      <c r="DD67" s="939"/>
      <c r="DE67" s="939"/>
      <c r="DF67" s="940"/>
      <c r="DG67" s="938"/>
      <c r="DH67" s="939"/>
      <c r="DI67" s="939"/>
      <c r="DJ67" s="939"/>
      <c r="DK67" s="940"/>
      <c r="DL67" s="938"/>
      <c r="DM67" s="939"/>
      <c r="DN67" s="939"/>
      <c r="DO67" s="939"/>
      <c r="DP67" s="940"/>
      <c r="DQ67" s="938"/>
      <c r="DR67" s="939"/>
      <c r="DS67" s="939"/>
      <c r="DT67" s="939"/>
      <c r="DU67" s="940"/>
      <c r="DV67" s="935"/>
      <c r="DW67" s="936"/>
      <c r="DX67" s="936"/>
      <c r="DY67" s="936"/>
      <c r="DZ67" s="937"/>
      <c r="EA67" s="243"/>
    </row>
    <row r="68" spans="1:131" s="244" customFormat="1" ht="26.25" customHeight="1" thickTop="1" x14ac:dyDescent="0.15">
      <c r="A68" s="255">
        <v>1</v>
      </c>
      <c r="B68" s="947" t="s">
        <v>566</v>
      </c>
      <c r="C68" s="948"/>
      <c r="D68" s="948"/>
      <c r="E68" s="948"/>
      <c r="F68" s="948"/>
      <c r="G68" s="948"/>
      <c r="H68" s="948"/>
      <c r="I68" s="948"/>
      <c r="J68" s="948"/>
      <c r="K68" s="948"/>
      <c r="L68" s="948"/>
      <c r="M68" s="948"/>
      <c r="N68" s="948"/>
      <c r="O68" s="948"/>
      <c r="P68" s="949"/>
      <c r="Q68" s="950">
        <v>3489</v>
      </c>
      <c r="R68" s="944"/>
      <c r="S68" s="944"/>
      <c r="T68" s="944"/>
      <c r="U68" s="944"/>
      <c r="V68" s="944">
        <v>3185</v>
      </c>
      <c r="W68" s="944"/>
      <c r="X68" s="944"/>
      <c r="Y68" s="944"/>
      <c r="Z68" s="944"/>
      <c r="AA68" s="944">
        <v>304</v>
      </c>
      <c r="AB68" s="944"/>
      <c r="AC68" s="944"/>
      <c r="AD68" s="944"/>
      <c r="AE68" s="944"/>
      <c r="AF68" s="944">
        <v>279</v>
      </c>
      <c r="AG68" s="944"/>
      <c r="AH68" s="944"/>
      <c r="AI68" s="944"/>
      <c r="AJ68" s="944"/>
      <c r="AK68" s="944">
        <v>53</v>
      </c>
      <c r="AL68" s="944"/>
      <c r="AM68" s="944"/>
      <c r="AN68" s="944"/>
      <c r="AO68" s="944"/>
      <c r="AP68" s="944" t="s">
        <v>565</v>
      </c>
      <c r="AQ68" s="944"/>
      <c r="AR68" s="944"/>
      <c r="AS68" s="944"/>
      <c r="AT68" s="944"/>
      <c r="AU68" s="944" t="s">
        <v>565</v>
      </c>
      <c r="AV68" s="944"/>
      <c r="AW68" s="944"/>
      <c r="AX68" s="944"/>
      <c r="AY68" s="944"/>
      <c r="AZ68" s="945"/>
      <c r="BA68" s="945"/>
      <c r="BB68" s="945"/>
      <c r="BC68" s="945"/>
      <c r="BD68" s="946"/>
      <c r="BE68" s="262"/>
      <c r="BF68" s="262"/>
      <c r="BG68" s="262"/>
      <c r="BH68" s="262"/>
      <c r="BI68" s="262"/>
      <c r="BJ68" s="262"/>
      <c r="BK68" s="262"/>
      <c r="BL68" s="262"/>
      <c r="BM68" s="262"/>
      <c r="BN68" s="262"/>
      <c r="BO68" s="262"/>
      <c r="BP68" s="262"/>
      <c r="BQ68" s="259">
        <v>62</v>
      </c>
      <c r="BR68" s="264"/>
      <c r="BS68" s="941"/>
      <c r="BT68" s="942"/>
      <c r="BU68" s="942"/>
      <c r="BV68" s="942"/>
      <c r="BW68" s="942"/>
      <c r="BX68" s="942"/>
      <c r="BY68" s="942"/>
      <c r="BZ68" s="942"/>
      <c r="CA68" s="942"/>
      <c r="CB68" s="942"/>
      <c r="CC68" s="942"/>
      <c r="CD68" s="942"/>
      <c r="CE68" s="942"/>
      <c r="CF68" s="942"/>
      <c r="CG68" s="943"/>
      <c r="CH68" s="938"/>
      <c r="CI68" s="939"/>
      <c r="CJ68" s="939"/>
      <c r="CK68" s="939"/>
      <c r="CL68" s="940"/>
      <c r="CM68" s="938"/>
      <c r="CN68" s="939"/>
      <c r="CO68" s="939"/>
      <c r="CP68" s="939"/>
      <c r="CQ68" s="940"/>
      <c r="CR68" s="938"/>
      <c r="CS68" s="939"/>
      <c r="CT68" s="939"/>
      <c r="CU68" s="939"/>
      <c r="CV68" s="940"/>
      <c r="CW68" s="938"/>
      <c r="CX68" s="939"/>
      <c r="CY68" s="939"/>
      <c r="CZ68" s="939"/>
      <c r="DA68" s="940"/>
      <c r="DB68" s="938"/>
      <c r="DC68" s="939"/>
      <c r="DD68" s="939"/>
      <c r="DE68" s="939"/>
      <c r="DF68" s="940"/>
      <c r="DG68" s="938"/>
      <c r="DH68" s="939"/>
      <c r="DI68" s="939"/>
      <c r="DJ68" s="939"/>
      <c r="DK68" s="940"/>
      <c r="DL68" s="938"/>
      <c r="DM68" s="939"/>
      <c r="DN68" s="939"/>
      <c r="DO68" s="939"/>
      <c r="DP68" s="940"/>
      <c r="DQ68" s="938"/>
      <c r="DR68" s="939"/>
      <c r="DS68" s="939"/>
      <c r="DT68" s="939"/>
      <c r="DU68" s="940"/>
      <c r="DV68" s="935"/>
      <c r="DW68" s="936"/>
      <c r="DX68" s="936"/>
      <c r="DY68" s="936"/>
      <c r="DZ68" s="937"/>
      <c r="EA68" s="243"/>
    </row>
    <row r="69" spans="1:131" s="244" customFormat="1" ht="26.25" customHeight="1" x14ac:dyDescent="0.15">
      <c r="A69" s="258">
        <v>2</v>
      </c>
      <c r="B69" s="951" t="s">
        <v>567</v>
      </c>
      <c r="C69" s="952"/>
      <c r="D69" s="952"/>
      <c r="E69" s="952"/>
      <c r="F69" s="952"/>
      <c r="G69" s="952"/>
      <c r="H69" s="952"/>
      <c r="I69" s="952"/>
      <c r="J69" s="952"/>
      <c r="K69" s="952"/>
      <c r="L69" s="952"/>
      <c r="M69" s="952"/>
      <c r="N69" s="952"/>
      <c r="O69" s="952"/>
      <c r="P69" s="953"/>
      <c r="Q69" s="954">
        <v>33</v>
      </c>
      <c r="R69" s="909"/>
      <c r="S69" s="909"/>
      <c r="T69" s="909"/>
      <c r="U69" s="909"/>
      <c r="V69" s="909">
        <v>29</v>
      </c>
      <c r="W69" s="909"/>
      <c r="X69" s="909"/>
      <c r="Y69" s="909"/>
      <c r="Z69" s="909"/>
      <c r="AA69" s="909">
        <v>4</v>
      </c>
      <c r="AB69" s="909"/>
      <c r="AC69" s="909"/>
      <c r="AD69" s="909"/>
      <c r="AE69" s="909"/>
      <c r="AF69" s="909">
        <v>4</v>
      </c>
      <c r="AG69" s="909"/>
      <c r="AH69" s="909"/>
      <c r="AI69" s="909"/>
      <c r="AJ69" s="909"/>
      <c r="AK69" s="909" t="s">
        <v>577</v>
      </c>
      <c r="AL69" s="909"/>
      <c r="AM69" s="909"/>
      <c r="AN69" s="909"/>
      <c r="AO69" s="909"/>
      <c r="AP69" s="909" t="s">
        <v>565</v>
      </c>
      <c r="AQ69" s="909"/>
      <c r="AR69" s="909"/>
      <c r="AS69" s="909"/>
      <c r="AT69" s="909"/>
      <c r="AU69" s="909" t="s">
        <v>565</v>
      </c>
      <c r="AV69" s="909"/>
      <c r="AW69" s="909"/>
      <c r="AX69" s="909"/>
      <c r="AY69" s="909"/>
      <c r="AZ69" s="906"/>
      <c r="BA69" s="906"/>
      <c r="BB69" s="906"/>
      <c r="BC69" s="906"/>
      <c r="BD69" s="907"/>
      <c r="BE69" s="262"/>
      <c r="BF69" s="262"/>
      <c r="BG69" s="262"/>
      <c r="BH69" s="262"/>
      <c r="BI69" s="262"/>
      <c r="BJ69" s="262"/>
      <c r="BK69" s="262"/>
      <c r="BL69" s="262"/>
      <c r="BM69" s="262"/>
      <c r="BN69" s="262"/>
      <c r="BO69" s="262"/>
      <c r="BP69" s="262"/>
      <c r="BQ69" s="259">
        <v>63</v>
      </c>
      <c r="BR69" s="264"/>
      <c r="BS69" s="941"/>
      <c r="BT69" s="942"/>
      <c r="BU69" s="942"/>
      <c r="BV69" s="942"/>
      <c r="BW69" s="942"/>
      <c r="BX69" s="942"/>
      <c r="BY69" s="942"/>
      <c r="BZ69" s="942"/>
      <c r="CA69" s="942"/>
      <c r="CB69" s="942"/>
      <c r="CC69" s="942"/>
      <c r="CD69" s="942"/>
      <c r="CE69" s="942"/>
      <c r="CF69" s="942"/>
      <c r="CG69" s="943"/>
      <c r="CH69" s="938"/>
      <c r="CI69" s="939"/>
      <c r="CJ69" s="939"/>
      <c r="CK69" s="939"/>
      <c r="CL69" s="940"/>
      <c r="CM69" s="938"/>
      <c r="CN69" s="939"/>
      <c r="CO69" s="939"/>
      <c r="CP69" s="939"/>
      <c r="CQ69" s="940"/>
      <c r="CR69" s="938"/>
      <c r="CS69" s="939"/>
      <c r="CT69" s="939"/>
      <c r="CU69" s="939"/>
      <c r="CV69" s="940"/>
      <c r="CW69" s="938"/>
      <c r="CX69" s="939"/>
      <c r="CY69" s="939"/>
      <c r="CZ69" s="939"/>
      <c r="DA69" s="940"/>
      <c r="DB69" s="938"/>
      <c r="DC69" s="939"/>
      <c r="DD69" s="939"/>
      <c r="DE69" s="939"/>
      <c r="DF69" s="940"/>
      <c r="DG69" s="938"/>
      <c r="DH69" s="939"/>
      <c r="DI69" s="939"/>
      <c r="DJ69" s="939"/>
      <c r="DK69" s="940"/>
      <c r="DL69" s="938"/>
      <c r="DM69" s="939"/>
      <c r="DN69" s="939"/>
      <c r="DO69" s="939"/>
      <c r="DP69" s="940"/>
      <c r="DQ69" s="938"/>
      <c r="DR69" s="939"/>
      <c r="DS69" s="939"/>
      <c r="DT69" s="939"/>
      <c r="DU69" s="940"/>
      <c r="DV69" s="935"/>
      <c r="DW69" s="936"/>
      <c r="DX69" s="936"/>
      <c r="DY69" s="936"/>
      <c r="DZ69" s="937"/>
      <c r="EA69" s="243"/>
    </row>
    <row r="70" spans="1:131" s="244" customFormat="1" ht="26.25" customHeight="1" x14ac:dyDescent="0.15">
      <c r="A70" s="258">
        <v>3</v>
      </c>
      <c r="B70" s="951" t="s">
        <v>568</v>
      </c>
      <c r="C70" s="952"/>
      <c r="D70" s="952"/>
      <c r="E70" s="952"/>
      <c r="F70" s="952"/>
      <c r="G70" s="952"/>
      <c r="H70" s="952"/>
      <c r="I70" s="952"/>
      <c r="J70" s="952"/>
      <c r="K70" s="952"/>
      <c r="L70" s="952"/>
      <c r="M70" s="952"/>
      <c r="N70" s="952"/>
      <c r="O70" s="952"/>
      <c r="P70" s="953"/>
      <c r="Q70" s="954">
        <v>1455</v>
      </c>
      <c r="R70" s="909"/>
      <c r="S70" s="909"/>
      <c r="T70" s="909"/>
      <c r="U70" s="909"/>
      <c r="V70" s="909">
        <v>1447</v>
      </c>
      <c r="W70" s="909"/>
      <c r="X70" s="909"/>
      <c r="Y70" s="909"/>
      <c r="Z70" s="909"/>
      <c r="AA70" s="909">
        <v>8</v>
      </c>
      <c r="AB70" s="909"/>
      <c r="AC70" s="909"/>
      <c r="AD70" s="909"/>
      <c r="AE70" s="909"/>
      <c r="AF70" s="909">
        <v>8</v>
      </c>
      <c r="AG70" s="909"/>
      <c r="AH70" s="909"/>
      <c r="AI70" s="909"/>
      <c r="AJ70" s="909"/>
      <c r="AK70" s="909">
        <v>13</v>
      </c>
      <c r="AL70" s="909"/>
      <c r="AM70" s="909"/>
      <c r="AN70" s="909"/>
      <c r="AO70" s="909"/>
      <c r="AP70" s="909">
        <v>383</v>
      </c>
      <c r="AQ70" s="909"/>
      <c r="AR70" s="909"/>
      <c r="AS70" s="909"/>
      <c r="AT70" s="909"/>
      <c r="AU70" s="909" t="s">
        <v>565</v>
      </c>
      <c r="AV70" s="909"/>
      <c r="AW70" s="909"/>
      <c r="AX70" s="909"/>
      <c r="AY70" s="909"/>
      <c r="AZ70" s="906"/>
      <c r="BA70" s="906"/>
      <c r="BB70" s="906"/>
      <c r="BC70" s="906"/>
      <c r="BD70" s="907"/>
      <c r="BE70" s="262"/>
      <c r="BF70" s="262"/>
      <c r="BG70" s="262"/>
      <c r="BH70" s="262"/>
      <c r="BI70" s="262"/>
      <c r="BJ70" s="262"/>
      <c r="BK70" s="262"/>
      <c r="BL70" s="262"/>
      <c r="BM70" s="262"/>
      <c r="BN70" s="262"/>
      <c r="BO70" s="262"/>
      <c r="BP70" s="262"/>
      <c r="BQ70" s="259">
        <v>64</v>
      </c>
      <c r="BR70" s="264"/>
      <c r="BS70" s="941"/>
      <c r="BT70" s="942"/>
      <c r="BU70" s="942"/>
      <c r="BV70" s="942"/>
      <c r="BW70" s="942"/>
      <c r="BX70" s="942"/>
      <c r="BY70" s="942"/>
      <c r="BZ70" s="942"/>
      <c r="CA70" s="942"/>
      <c r="CB70" s="942"/>
      <c r="CC70" s="942"/>
      <c r="CD70" s="942"/>
      <c r="CE70" s="942"/>
      <c r="CF70" s="942"/>
      <c r="CG70" s="943"/>
      <c r="CH70" s="938"/>
      <c r="CI70" s="939"/>
      <c r="CJ70" s="939"/>
      <c r="CK70" s="939"/>
      <c r="CL70" s="940"/>
      <c r="CM70" s="938"/>
      <c r="CN70" s="939"/>
      <c r="CO70" s="939"/>
      <c r="CP70" s="939"/>
      <c r="CQ70" s="940"/>
      <c r="CR70" s="938"/>
      <c r="CS70" s="939"/>
      <c r="CT70" s="939"/>
      <c r="CU70" s="939"/>
      <c r="CV70" s="940"/>
      <c r="CW70" s="938"/>
      <c r="CX70" s="939"/>
      <c r="CY70" s="939"/>
      <c r="CZ70" s="939"/>
      <c r="DA70" s="940"/>
      <c r="DB70" s="938"/>
      <c r="DC70" s="939"/>
      <c r="DD70" s="939"/>
      <c r="DE70" s="939"/>
      <c r="DF70" s="940"/>
      <c r="DG70" s="938"/>
      <c r="DH70" s="939"/>
      <c r="DI70" s="939"/>
      <c r="DJ70" s="939"/>
      <c r="DK70" s="940"/>
      <c r="DL70" s="938"/>
      <c r="DM70" s="939"/>
      <c r="DN70" s="939"/>
      <c r="DO70" s="939"/>
      <c r="DP70" s="940"/>
      <c r="DQ70" s="938"/>
      <c r="DR70" s="939"/>
      <c r="DS70" s="939"/>
      <c r="DT70" s="939"/>
      <c r="DU70" s="940"/>
      <c r="DV70" s="935"/>
      <c r="DW70" s="936"/>
      <c r="DX70" s="936"/>
      <c r="DY70" s="936"/>
      <c r="DZ70" s="937"/>
      <c r="EA70" s="243"/>
    </row>
    <row r="71" spans="1:131" s="244" customFormat="1" ht="26.25" customHeight="1" x14ac:dyDescent="0.15">
      <c r="A71" s="258">
        <v>4</v>
      </c>
      <c r="B71" s="951" t="s">
        <v>569</v>
      </c>
      <c r="C71" s="952"/>
      <c r="D71" s="952"/>
      <c r="E71" s="952"/>
      <c r="F71" s="952"/>
      <c r="G71" s="952"/>
      <c r="H71" s="952"/>
      <c r="I71" s="952"/>
      <c r="J71" s="952"/>
      <c r="K71" s="952"/>
      <c r="L71" s="952"/>
      <c r="M71" s="952"/>
      <c r="N71" s="952"/>
      <c r="O71" s="952"/>
      <c r="P71" s="953"/>
      <c r="Q71" s="954">
        <v>9500</v>
      </c>
      <c r="R71" s="909"/>
      <c r="S71" s="909"/>
      <c r="T71" s="909"/>
      <c r="U71" s="909"/>
      <c r="V71" s="909">
        <v>9112</v>
      </c>
      <c r="W71" s="909"/>
      <c r="X71" s="909"/>
      <c r="Y71" s="909"/>
      <c r="Z71" s="909"/>
      <c r="AA71" s="909">
        <v>388</v>
      </c>
      <c r="AB71" s="909"/>
      <c r="AC71" s="909"/>
      <c r="AD71" s="909"/>
      <c r="AE71" s="909"/>
      <c r="AF71" s="909">
        <v>388</v>
      </c>
      <c r="AG71" s="909"/>
      <c r="AH71" s="909"/>
      <c r="AI71" s="909"/>
      <c r="AJ71" s="909"/>
      <c r="AK71" s="909">
        <v>1389</v>
      </c>
      <c r="AL71" s="909"/>
      <c r="AM71" s="909"/>
      <c r="AN71" s="909"/>
      <c r="AO71" s="909"/>
      <c r="AP71" s="909" t="s">
        <v>565</v>
      </c>
      <c r="AQ71" s="909"/>
      <c r="AR71" s="909"/>
      <c r="AS71" s="909"/>
      <c r="AT71" s="909"/>
      <c r="AU71" s="909" t="s">
        <v>565</v>
      </c>
      <c r="AV71" s="909"/>
      <c r="AW71" s="909"/>
      <c r="AX71" s="909"/>
      <c r="AY71" s="909"/>
      <c r="AZ71" s="906"/>
      <c r="BA71" s="906"/>
      <c r="BB71" s="906"/>
      <c r="BC71" s="906"/>
      <c r="BD71" s="907"/>
      <c r="BE71" s="262"/>
      <c r="BF71" s="262"/>
      <c r="BG71" s="262"/>
      <c r="BH71" s="262"/>
      <c r="BI71" s="262"/>
      <c r="BJ71" s="262"/>
      <c r="BK71" s="262"/>
      <c r="BL71" s="262"/>
      <c r="BM71" s="262"/>
      <c r="BN71" s="262"/>
      <c r="BO71" s="262"/>
      <c r="BP71" s="262"/>
      <c r="BQ71" s="259">
        <v>65</v>
      </c>
      <c r="BR71" s="264"/>
      <c r="BS71" s="941"/>
      <c r="BT71" s="942"/>
      <c r="BU71" s="942"/>
      <c r="BV71" s="942"/>
      <c r="BW71" s="942"/>
      <c r="BX71" s="942"/>
      <c r="BY71" s="942"/>
      <c r="BZ71" s="942"/>
      <c r="CA71" s="942"/>
      <c r="CB71" s="942"/>
      <c r="CC71" s="942"/>
      <c r="CD71" s="942"/>
      <c r="CE71" s="942"/>
      <c r="CF71" s="942"/>
      <c r="CG71" s="943"/>
      <c r="CH71" s="938"/>
      <c r="CI71" s="939"/>
      <c r="CJ71" s="939"/>
      <c r="CK71" s="939"/>
      <c r="CL71" s="940"/>
      <c r="CM71" s="938"/>
      <c r="CN71" s="939"/>
      <c r="CO71" s="939"/>
      <c r="CP71" s="939"/>
      <c r="CQ71" s="940"/>
      <c r="CR71" s="938"/>
      <c r="CS71" s="939"/>
      <c r="CT71" s="939"/>
      <c r="CU71" s="939"/>
      <c r="CV71" s="940"/>
      <c r="CW71" s="938"/>
      <c r="CX71" s="939"/>
      <c r="CY71" s="939"/>
      <c r="CZ71" s="939"/>
      <c r="DA71" s="940"/>
      <c r="DB71" s="938"/>
      <c r="DC71" s="939"/>
      <c r="DD71" s="939"/>
      <c r="DE71" s="939"/>
      <c r="DF71" s="940"/>
      <c r="DG71" s="938"/>
      <c r="DH71" s="939"/>
      <c r="DI71" s="939"/>
      <c r="DJ71" s="939"/>
      <c r="DK71" s="940"/>
      <c r="DL71" s="938"/>
      <c r="DM71" s="939"/>
      <c r="DN71" s="939"/>
      <c r="DO71" s="939"/>
      <c r="DP71" s="940"/>
      <c r="DQ71" s="938"/>
      <c r="DR71" s="939"/>
      <c r="DS71" s="939"/>
      <c r="DT71" s="939"/>
      <c r="DU71" s="940"/>
      <c r="DV71" s="935"/>
      <c r="DW71" s="936"/>
      <c r="DX71" s="936"/>
      <c r="DY71" s="936"/>
      <c r="DZ71" s="937"/>
      <c r="EA71" s="243"/>
    </row>
    <row r="72" spans="1:131" s="244" customFormat="1" ht="26.25" customHeight="1" x14ac:dyDescent="0.15">
      <c r="A72" s="258">
        <v>5</v>
      </c>
      <c r="B72" s="951" t="s">
        <v>570</v>
      </c>
      <c r="C72" s="952"/>
      <c r="D72" s="952"/>
      <c r="E72" s="952"/>
      <c r="F72" s="952"/>
      <c r="G72" s="952"/>
      <c r="H72" s="952"/>
      <c r="I72" s="952"/>
      <c r="J72" s="952"/>
      <c r="K72" s="952"/>
      <c r="L72" s="952"/>
      <c r="M72" s="952"/>
      <c r="N72" s="952"/>
      <c r="O72" s="952"/>
      <c r="P72" s="953"/>
      <c r="Q72" s="954">
        <v>16</v>
      </c>
      <c r="R72" s="909"/>
      <c r="S72" s="909"/>
      <c r="T72" s="909"/>
      <c r="U72" s="909"/>
      <c r="V72" s="909">
        <v>16</v>
      </c>
      <c r="W72" s="909"/>
      <c r="X72" s="909"/>
      <c r="Y72" s="909"/>
      <c r="Z72" s="909"/>
      <c r="AA72" s="909">
        <v>1</v>
      </c>
      <c r="AB72" s="909"/>
      <c r="AC72" s="909"/>
      <c r="AD72" s="909"/>
      <c r="AE72" s="909"/>
      <c r="AF72" s="909">
        <v>1</v>
      </c>
      <c r="AG72" s="909"/>
      <c r="AH72" s="909"/>
      <c r="AI72" s="909"/>
      <c r="AJ72" s="909"/>
      <c r="AK72" s="909" t="s">
        <v>565</v>
      </c>
      <c r="AL72" s="909"/>
      <c r="AM72" s="909"/>
      <c r="AN72" s="909"/>
      <c r="AO72" s="909"/>
      <c r="AP72" s="909" t="s">
        <v>565</v>
      </c>
      <c r="AQ72" s="909"/>
      <c r="AR72" s="909"/>
      <c r="AS72" s="909"/>
      <c r="AT72" s="909"/>
      <c r="AU72" s="909" t="s">
        <v>565</v>
      </c>
      <c r="AV72" s="909"/>
      <c r="AW72" s="909"/>
      <c r="AX72" s="909"/>
      <c r="AY72" s="909"/>
      <c r="AZ72" s="906"/>
      <c r="BA72" s="906"/>
      <c r="BB72" s="906"/>
      <c r="BC72" s="906"/>
      <c r="BD72" s="907"/>
      <c r="BE72" s="262"/>
      <c r="BF72" s="262"/>
      <c r="BG72" s="262"/>
      <c r="BH72" s="262"/>
      <c r="BI72" s="262"/>
      <c r="BJ72" s="262"/>
      <c r="BK72" s="262"/>
      <c r="BL72" s="262"/>
      <c r="BM72" s="262"/>
      <c r="BN72" s="262"/>
      <c r="BO72" s="262"/>
      <c r="BP72" s="262"/>
      <c r="BQ72" s="259">
        <v>66</v>
      </c>
      <c r="BR72" s="264"/>
      <c r="BS72" s="941"/>
      <c r="BT72" s="942"/>
      <c r="BU72" s="942"/>
      <c r="BV72" s="942"/>
      <c r="BW72" s="942"/>
      <c r="BX72" s="942"/>
      <c r="BY72" s="942"/>
      <c r="BZ72" s="942"/>
      <c r="CA72" s="942"/>
      <c r="CB72" s="942"/>
      <c r="CC72" s="942"/>
      <c r="CD72" s="942"/>
      <c r="CE72" s="942"/>
      <c r="CF72" s="942"/>
      <c r="CG72" s="943"/>
      <c r="CH72" s="938"/>
      <c r="CI72" s="939"/>
      <c r="CJ72" s="939"/>
      <c r="CK72" s="939"/>
      <c r="CL72" s="940"/>
      <c r="CM72" s="938"/>
      <c r="CN72" s="939"/>
      <c r="CO72" s="939"/>
      <c r="CP72" s="939"/>
      <c r="CQ72" s="940"/>
      <c r="CR72" s="938"/>
      <c r="CS72" s="939"/>
      <c r="CT72" s="939"/>
      <c r="CU72" s="939"/>
      <c r="CV72" s="940"/>
      <c r="CW72" s="938"/>
      <c r="CX72" s="939"/>
      <c r="CY72" s="939"/>
      <c r="CZ72" s="939"/>
      <c r="DA72" s="940"/>
      <c r="DB72" s="938"/>
      <c r="DC72" s="939"/>
      <c r="DD72" s="939"/>
      <c r="DE72" s="939"/>
      <c r="DF72" s="940"/>
      <c r="DG72" s="938"/>
      <c r="DH72" s="939"/>
      <c r="DI72" s="939"/>
      <c r="DJ72" s="939"/>
      <c r="DK72" s="940"/>
      <c r="DL72" s="938"/>
      <c r="DM72" s="939"/>
      <c r="DN72" s="939"/>
      <c r="DO72" s="939"/>
      <c r="DP72" s="940"/>
      <c r="DQ72" s="938"/>
      <c r="DR72" s="939"/>
      <c r="DS72" s="939"/>
      <c r="DT72" s="939"/>
      <c r="DU72" s="940"/>
      <c r="DV72" s="935"/>
      <c r="DW72" s="936"/>
      <c r="DX72" s="936"/>
      <c r="DY72" s="936"/>
      <c r="DZ72" s="937"/>
      <c r="EA72" s="243"/>
    </row>
    <row r="73" spans="1:131" s="244" customFormat="1" ht="26.25" customHeight="1" x14ac:dyDescent="0.15">
      <c r="A73" s="258">
        <v>6</v>
      </c>
      <c r="B73" s="951" t="s">
        <v>571</v>
      </c>
      <c r="C73" s="952"/>
      <c r="D73" s="952"/>
      <c r="E73" s="952"/>
      <c r="F73" s="952"/>
      <c r="G73" s="952"/>
      <c r="H73" s="952"/>
      <c r="I73" s="952"/>
      <c r="J73" s="952"/>
      <c r="K73" s="952"/>
      <c r="L73" s="952"/>
      <c r="M73" s="952"/>
      <c r="N73" s="952"/>
      <c r="O73" s="952"/>
      <c r="P73" s="953"/>
      <c r="Q73" s="954">
        <v>454</v>
      </c>
      <c r="R73" s="909"/>
      <c r="S73" s="909"/>
      <c r="T73" s="909"/>
      <c r="U73" s="909"/>
      <c r="V73" s="909">
        <v>437</v>
      </c>
      <c r="W73" s="909"/>
      <c r="X73" s="909"/>
      <c r="Y73" s="909"/>
      <c r="Z73" s="909"/>
      <c r="AA73" s="909">
        <v>17</v>
      </c>
      <c r="AB73" s="909"/>
      <c r="AC73" s="909"/>
      <c r="AD73" s="909"/>
      <c r="AE73" s="909"/>
      <c r="AF73" s="909">
        <v>17</v>
      </c>
      <c r="AG73" s="909"/>
      <c r="AH73" s="909"/>
      <c r="AI73" s="909"/>
      <c r="AJ73" s="909"/>
      <c r="AK73" s="909">
        <v>24</v>
      </c>
      <c r="AL73" s="909"/>
      <c r="AM73" s="909"/>
      <c r="AN73" s="909"/>
      <c r="AO73" s="909"/>
      <c r="AP73" s="909" t="s">
        <v>565</v>
      </c>
      <c r="AQ73" s="909"/>
      <c r="AR73" s="909"/>
      <c r="AS73" s="909"/>
      <c r="AT73" s="909"/>
      <c r="AU73" s="909" t="s">
        <v>565</v>
      </c>
      <c r="AV73" s="909"/>
      <c r="AW73" s="909"/>
      <c r="AX73" s="909"/>
      <c r="AY73" s="909"/>
      <c r="AZ73" s="906"/>
      <c r="BA73" s="906"/>
      <c r="BB73" s="906"/>
      <c r="BC73" s="906"/>
      <c r="BD73" s="907"/>
      <c r="BE73" s="262"/>
      <c r="BF73" s="262"/>
      <c r="BG73" s="262"/>
      <c r="BH73" s="262"/>
      <c r="BI73" s="262"/>
      <c r="BJ73" s="262"/>
      <c r="BK73" s="262"/>
      <c r="BL73" s="262"/>
      <c r="BM73" s="262"/>
      <c r="BN73" s="262"/>
      <c r="BO73" s="262"/>
      <c r="BP73" s="262"/>
      <c r="BQ73" s="259">
        <v>67</v>
      </c>
      <c r="BR73" s="264"/>
      <c r="BS73" s="941"/>
      <c r="BT73" s="942"/>
      <c r="BU73" s="942"/>
      <c r="BV73" s="942"/>
      <c r="BW73" s="942"/>
      <c r="BX73" s="942"/>
      <c r="BY73" s="942"/>
      <c r="BZ73" s="942"/>
      <c r="CA73" s="942"/>
      <c r="CB73" s="942"/>
      <c r="CC73" s="942"/>
      <c r="CD73" s="942"/>
      <c r="CE73" s="942"/>
      <c r="CF73" s="942"/>
      <c r="CG73" s="943"/>
      <c r="CH73" s="938"/>
      <c r="CI73" s="939"/>
      <c r="CJ73" s="939"/>
      <c r="CK73" s="939"/>
      <c r="CL73" s="940"/>
      <c r="CM73" s="938"/>
      <c r="CN73" s="939"/>
      <c r="CO73" s="939"/>
      <c r="CP73" s="939"/>
      <c r="CQ73" s="940"/>
      <c r="CR73" s="938"/>
      <c r="CS73" s="939"/>
      <c r="CT73" s="939"/>
      <c r="CU73" s="939"/>
      <c r="CV73" s="940"/>
      <c r="CW73" s="938"/>
      <c r="CX73" s="939"/>
      <c r="CY73" s="939"/>
      <c r="CZ73" s="939"/>
      <c r="DA73" s="940"/>
      <c r="DB73" s="938"/>
      <c r="DC73" s="939"/>
      <c r="DD73" s="939"/>
      <c r="DE73" s="939"/>
      <c r="DF73" s="940"/>
      <c r="DG73" s="938"/>
      <c r="DH73" s="939"/>
      <c r="DI73" s="939"/>
      <c r="DJ73" s="939"/>
      <c r="DK73" s="940"/>
      <c r="DL73" s="938"/>
      <c r="DM73" s="939"/>
      <c r="DN73" s="939"/>
      <c r="DO73" s="939"/>
      <c r="DP73" s="940"/>
      <c r="DQ73" s="938"/>
      <c r="DR73" s="939"/>
      <c r="DS73" s="939"/>
      <c r="DT73" s="939"/>
      <c r="DU73" s="940"/>
      <c r="DV73" s="935"/>
      <c r="DW73" s="936"/>
      <c r="DX73" s="936"/>
      <c r="DY73" s="936"/>
      <c r="DZ73" s="937"/>
      <c r="EA73" s="243"/>
    </row>
    <row r="74" spans="1:131" s="244" customFormat="1" ht="26.25" customHeight="1" x14ac:dyDescent="0.15">
      <c r="A74" s="258">
        <v>7</v>
      </c>
      <c r="B74" s="951" t="s">
        <v>572</v>
      </c>
      <c r="C74" s="952"/>
      <c r="D74" s="952"/>
      <c r="E74" s="952"/>
      <c r="F74" s="952"/>
      <c r="G74" s="952"/>
      <c r="H74" s="952"/>
      <c r="I74" s="952"/>
      <c r="J74" s="952"/>
      <c r="K74" s="952"/>
      <c r="L74" s="952"/>
      <c r="M74" s="952"/>
      <c r="N74" s="952"/>
      <c r="O74" s="952"/>
      <c r="P74" s="953"/>
      <c r="Q74" s="954">
        <v>2567</v>
      </c>
      <c r="R74" s="909"/>
      <c r="S74" s="909"/>
      <c r="T74" s="909"/>
      <c r="U74" s="909"/>
      <c r="V74" s="909">
        <v>2400</v>
      </c>
      <c r="W74" s="909"/>
      <c r="X74" s="909"/>
      <c r="Y74" s="909"/>
      <c r="Z74" s="909"/>
      <c r="AA74" s="909">
        <v>167</v>
      </c>
      <c r="AB74" s="909"/>
      <c r="AC74" s="909"/>
      <c r="AD74" s="909"/>
      <c r="AE74" s="909"/>
      <c r="AF74" s="909">
        <v>2475</v>
      </c>
      <c r="AG74" s="909"/>
      <c r="AH74" s="909"/>
      <c r="AI74" s="909"/>
      <c r="AJ74" s="909"/>
      <c r="AK74" s="909">
        <v>40</v>
      </c>
      <c r="AL74" s="909"/>
      <c r="AM74" s="909"/>
      <c r="AN74" s="909"/>
      <c r="AO74" s="909"/>
      <c r="AP74" s="909">
        <v>1305</v>
      </c>
      <c r="AQ74" s="909"/>
      <c r="AR74" s="909"/>
      <c r="AS74" s="909"/>
      <c r="AT74" s="909"/>
      <c r="AU74" s="909" t="s">
        <v>565</v>
      </c>
      <c r="AV74" s="909"/>
      <c r="AW74" s="909"/>
      <c r="AX74" s="909"/>
      <c r="AY74" s="909"/>
      <c r="AZ74" s="906"/>
      <c r="BA74" s="906"/>
      <c r="BB74" s="906"/>
      <c r="BC74" s="906"/>
      <c r="BD74" s="907"/>
      <c r="BE74" s="262"/>
      <c r="BF74" s="262"/>
      <c r="BG74" s="262"/>
      <c r="BH74" s="262"/>
      <c r="BI74" s="262"/>
      <c r="BJ74" s="262"/>
      <c r="BK74" s="262"/>
      <c r="BL74" s="262"/>
      <c r="BM74" s="262"/>
      <c r="BN74" s="262"/>
      <c r="BO74" s="262"/>
      <c r="BP74" s="262"/>
      <c r="BQ74" s="259">
        <v>68</v>
      </c>
      <c r="BR74" s="264"/>
      <c r="BS74" s="941"/>
      <c r="BT74" s="942"/>
      <c r="BU74" s="942"/>
      <c r="BV74" s="942"/>
      <c r="BW74" s="942"/>
      <c r="BX74" s="942"/>
      <c r="BY74" s="942"/>
      <c r="BZ74" s="942"/>
      <c r="CA74" s="942"/>
      <c r="CB74" s="942"/>
      <c r="CC74" s="942"/>
      <c r="CD74" s="942"/>
      <c r="CE74" s="942"/>
      <c r="CF74" s="942"/>
      <c r="CG74" s="943"/>
      <c r="CH74" s="938"/>
      <c r="CI74" s="939"/>
      <c r="CJ74" s="939"/>
      <c r="CK74" s="939"/>
      <c r="CL74" s="940"/>
      <c r="CM74" s="938"/>
      <c r="CN74" s="939"/>
      <c r="CO74" s="939"/>
      <c r="CP74" s="939"/>
      <c r="CQ74" s="940"/>
      <c r="CR74" s="938"/>
      <c r="CS74" s="939"/>
      <c r="CT74" s="939"/>
      <c r="CU74" s="939"/>
      <c r="CV74" s="940"/>
      <c r="CW74" s="938"/>
      <c r="CX74" s="939"/>
      <c r="CY74" s="939"/>
      <c r="CZ74" s="939"/>
      <c r="DA74" s="940"/>
      <c r="DB74" s="938"/>
      <c r="DC74" s="939"/>
      <c r="DD74" s="939"/>
      <c r="DE74" s="939"/>
      <c r="DF74" s="940"/>
      <c r="DG74" s="938"/>
      <c r="DH74" s="939"/>
      <c r="DI74" s="939"/>
      <c r="DJ74" s="939"/>
      <c r="DK74" s="940"/>
      <c r="DL74" s="938"/>
      <c r="DM74" s="939"/>
      <c r="DN74" s="939"/>
      <c r="DO74" s="939"/>
      <c r="DP74" s="940"/>
      <c r="DQ74" s="938"/>
      <c r="DR74" s="939"/>
      <c r="DS74" s="939"/>
      <c r="DT74" s="939"/>
      <c r="DU74" s="940"/>
      <c r="DV74" s="935"/>
      <c r="DW74" s="936"/>
      <c r="DX74" s="936"/>
      <c r="DY74" s="936"/>
      <c r="DZ74" s="937"/>
      <c r="EA74" s="243"/>
    </row>
    <row r="75" spans="1:131" s="244" customFormat="1" ht="26.25" customHeight="1" x14ac:dyDescent="0.15">
      <c r="A75" s="258">
        <v>8</v>
      </c>
      <c r="B75" s="951" t="s">
        <v>573</v>
      </c>
      <c r="C75" s="952"/>
      <c r="D75" s="952"/>
      <c r="E75" s="952"/>
      <c r="F75" s="952"/>
      <c r="G75" s="952"/>
      <c r="H75" s="952"/>
      <c r="I75" s="952"/>
      <c r="J75" s="952"/>
      <c r="K75" s="952"/>
      <c r="L75" s="952"/>
      <c r="M75" s="952"/>
      <c r="N75" s="952"/>
      <c r="O75" s="952"/>
      <c r="P75" s="953"/>
      <c r="Q75" s="955">
        <v>2449</v>
      </c>
      <c r="R75" s="956"/>
      <c r="S75" s="956"/>
      <c r="T75" s="956"/>
      <c r="U75" s="908"/>
      <c r="V75" s="957">
        <v>2277</v>
      </c>
      <c r="W75" s="956"/>
      <c r="X75" s="956"/>
      <c r="Y75" s="956"/>
      <c r="Z75" s="908"/>
      <c r="AA75" s="957">
        <v>172</v>
      </c>
      <c r="AB75" s="956"/>
      <c r="AC75" s="956"/>
      <c r="AD75" s="956"/>
      <c r="AE75" s="908"/>
      <c r="AF75" s="957">
        <v>1406</v>
      </c>
      <c r="AG75" s="956"/>
      <c r="AH75" s="956"/>
      <c r="AI75" s="956"/>
      <c r="AJ75" s="908"/>
      <c r="AK75" s="957">
        <v>12</v>
      </c>
      <c r="AL75" s="956"/>
      <c r="AM75" s="956"/>
      <c r="AN75" s="956"/>
      <c r="AO75" s="908"/>
      <c r="AP75" s="957">
        <v>5935</v>
      </c>
      <c r="AQ75" s="956"/>
      <c r="AR75" s="956"/>
      <c r="AS75" s="956"/>
      <c r="AT75" s="908"/>
      <c r="AU75" s="957">
        <v>5</v>
      </c>
      <c r="AV75" s="956"/>
      <c r="AW75" s="956"/>
      <c r="AX75" s="956"/>
      <c r="AY75" s="908"/>
      <c r="AZ75" s="906"/>
      <c r="BA75" s="906"/>
      <c r="BB75" s="906"/>
      <c r="BC75" s="906"/>
      <c r="BD75" s="907"/>
      <c r="BE75" s="262"/>
      <c r="BF75" s="262"/>
      <c r="BG75" s="262"/>
      <c r="BH75" s="262"/>
      <c r="BI75" s="262"/>
      <c r="BJ75" s="262"/>
      <c r="BK75" s="262"/>
      <c r="BL75" s="262"/>
      <c r="BM75" s="262"/>
      <c r="BN75" s="262"/>
      <c r="BO75" s="262"/>
      <c r="BP75" s="262"/>
      <c r="BQ75" s="259">
        <v>69</v>
      </c>
      <c r="BR75" s="264"/>
      <c r="BS75" s="941"/>
      <c r="BT75" s="942"/>
      <c r="BU75" s="942"/>
      <c r="BV75" s="942"/>
      <c r="BW75" s="942"/>
      <c r="BX75" s="942"/>
      <c r="BY75" s="942"/>
      <c r="BZ75" s="942"/>
      <c r="CA75" s="942"/>
      <c r="CB75" s="942"/>
      <c r="CC75" s="942"/>
      <c r="CD75" s="942"/>
      <c r="CE75" s="942"/>
      <c r="CF75" s="942"/>
      <c r="CG75" s="943"/>
      <c r="CH75" s="938"/>
      <c r="CI75" s="939"/>
      <c r="CJ75" s="939"/>
      <c r="CK75" s="939"/>
      <c r="CL75" s="940"/>
      <c r="CM75" s="938"/>
      <c r="CN75" s="939"/>
      <c r="CO75" s="939"/>
      <c r="CP75" s="939"/>
      <c r="CQ75" s="940"/>
      <c r="CR75" s="938"/>
      <c r="CS75" s="939"/>
      <c r="CT75" s="939"/>
      <c r="CU75" s="939"/>
      <c r="CV75" s="940"/>
      <c r="CW75" s="938"/>
      <c r="CX75" s="939"/>
      <c r="CY75" s="939"/>
      <c r="CZ75" s="939"/>
      <c r="DA75" s="940"/>
      <c r="DB75" s="938"/>
      <c r="DC75" s="939"/>
      <c r="DD75" s="939"/>
      <c r="DE75" s="939"/>
      <c r="DF75" s="940"/>
      <c r="DG75" s="938"/>
      <c r="DH75" s="939"/>
      <c r="DI75" s="939"/>
      <c r="DJ75" s="939"/>
      <c r="DK75" s="940"/>
      <c r="DL75" s="938"/>
      <c r="DM75" s="939"/>
      <c r="DN75" s="939"/>
      <c r="DO75" s="939"/>
      <c r="DP75" s="940"/>
      <c r="DQ75" s="938"/>
      <c r="DR75" s="939"/>
      <c r="DS75" s="939"/>
      <c r="DT75" s="939"/>
      <c r="DU75" s="940"/>
      <c r="DV75" s="935"/>
      <c r="DW75" s="936"/>
      <c r="DX75" s="936"/>
      <c r="DY75" s="936"/>
      <c r="DZ75" s="937"/>
      <c r="EA75" s="243"/>
    </row>
    <row r="76" spans="1:131" s="244" customFormat="1" ht="26.25" customHeight="1" x14ac:dyDescent="0.15">
      <c r="A76" s="258">
        <v>9</v>
      </c>
      <c r="B76" s="951" t="s">
        <v>574</v>
      </c>
      <c r="C76" s="952"/>
      <c r="D76" s="952"/>
      <c r="E76" s="952"/>
      <c r="F76" s="952"/>
      <c r="G76" s="952"/>
      <c r="H76" s="952"/>
      <c r="I76" s="952"/>
      <c r="J76" s="952"/>
      <c r="K76" s="952"/>
      <c r="L76" s="952"/>
      <c r="M76" s="952"/>
      <c r="N76" s="952"/>
      <c r="O76" s="952"/>
      <c r="P76" s="953"/>
      <c r="Q76" s="955">
        <v>658</v>
      </c>
      <c r="R76" s="956"/>
      <c r="S76" s="956"/>
      <c r="T76" s="956"/>
      <c r="U76" s="908"/>
      <c r="V76" s="957">
        <v>652</v>
      </c>
      <c r="W76" s="956"/>
      <c r="X76" s="956"/>
      <c r="Y76" s="956"/>
      <c r="Z76" s="908"/>
      <c r="AA76" s="957">
        <v>6</v>
      </c>
      <c r="AB76" s="956"/>
      <c r="AC76" s="956"/>
      <c r="AD76" s="956"/>
      <c r="AE76" s="908"/>
      <c r="AF76" s="957">
        <v>6</v>
      </c>
      <c r="AG76" s="956"/>
      <c r="AH76" s="956"/>
      <c r="AI76" s="956"/>
      <c r="AJ76" s="908"/>
      <c r="AK76" s="957">
        <v>43</v>
      </c>
      <c r="AL76" s="956"/>
      <c r="AM76" s="956"/>
      <c r="AN76" s="956"/>
      <c r="AO76" s="908"/>
      <c r="AP76" s="909" t="s">
        <v>565</v>
      </c>
      <c r="AQ76" s="909"/>
      <c r="AR76" s="909"/>
      <c r="AS76" s="909"/>
      <c r="AT76" s="909"/>
      <c r="AU76" s="909" t="s">
        <v>565</v>
      </c>
      <c r="AV76" s="909"/>
      <c r="AW76" s="909"/>
      <c r="AX76" s="909"/>
      <c r="AY76" s="909"/>
      <c r="AZ76" s="906"/>
      <c r="BA76" s="906"/>
      <c r="BB76" s="906"/>
      <c r="BC76" s="906"/>
      <c r="BD76" s="907"/>
      <c r="BE76" s="262"/>
      <c r="BF76" s="262"/>
      <c r="BG76" s="262"/>
      <c r="BH76" s="262"/>
      <c r="BI76" s="262"/>
      <c r="BJ76" s="262"/>
      <c r="BK76" s="262"/>
      <c r="BL76" s="262"/>
      <c r="BM76" s="262"/>
      <c r="BN76" s="262"/>
      <c r="BO76" s="262"/>
      <c r="BP76" s="262"/>
      <c r="BQ76" s="259">
        <v>70</v>
      </c>
      <c r="BR76" s="264"/>
      <c r="BS76" s="941"/>
      <c r="BT76" s="942"/>
      <c r="BU76" s="942"/>
      <c r="BV76" s="942"/>
      <c r="BW76" s="942"/>
      <c r="BX76" s="942"/>
      <c r="BY76" s="942"/>
      <c r="BZ76" s="942"/>
      <c r="CA76" s="942"/>
      <c r="CB76" s="942"/>
      <c r="CC76" s="942"/>
      <c r="CD76" s="942"/>
      <c r="CE76" s="942"/>
      <c r="CF76" s="942"/>
      <c r="CG76" s="943"/>
      <c r="CH76" s="938"/>
      <c r="CI76" s="939"/>
      <c r="CJ76" s="939"/>
      <c r="CK76" s="939"/>
      <c r="CL76" s="940"/>
      <c r="CM76" s="938"/>
      <c r="CN76" s="939"/>
      <c r="CO76" s="939"/>
      <c r="CP76" s="939"/>
      <c r="CQ76" s="940"/>
      <c r="CR76" s="938"/>
      <c r="CS76" s="939"/>
      <c r="CT76" s="939"/>
      <c r="CU76" s="939"/>
      <c r="CV76" s="940"/>
      <c r="CW76" s="938"/>
      <c r="CX76" s="939"/>
      <c r="CY76" s="939"/>
      <c r="CZ76" s="939"/>
      <c r="DA76" s="940"/>
      <c r="DB76" s="938"/>
      <c r="DC76" s="939"/>
      <c r="DD76" s="939"/>
      <c r="DE76" s="939"/>
      <c r="DF76" s="940"/>
      <c r="DG76" s="938"/>
      <c r="DH76" s="939"/>
      <c r="DI76" s="939"/>
      <c r="DJ76" s="939"/>
      <c r="DK76" s="940"/>
      <c r="DL76" s="938"/>
      <c r="DM76" s="939"/>
      <c r="DN76" s="939"/>
      <c r="DO76" s="939"/>
      <c r="DP76" s="940"/>
      <c r="DQ76" s="938"/>
      <c r="DR76" s="939"/>
      <c r="DS76" s="939"/>
      <c r="DT76" s="939"/>
      <c r="DU76" s="940"/>
      <c r="DV76" s="935"/>
      <c r="DW76" s="936"/>
      <c r="DX76" s="936"/>
      <c r="DY76" s="936"/>
      <c r="DZ76" s="937"/>
      <c r="EA76" s="243"/>
    </row>
    <row r="77" spans="1:131" s="244" customFormat="1" ht="26.25" customHeight="1" x14ac:dyDescent="0.15">
      <c r="A77" s="258">
        <v>10</v>
      </c>
      <c r="B77" s="951" t="s">
        <v>575</v>
      </c>
      <c r="C77" s="952"/>
      <c r="D77" s="952"/>
      <c r="E77" s="952"/>
      <c r="F77" s="952"/>
      <c r="G77" s="952"/>
      <c r="H77" s="952"/>
      <c r="I77" s="952"/>
      <c r="J77" s="952"/>
      <c r="K77" s="952"/>
      <c r="L77" s="952"/>
      <c r="M77" s="952"/>
      <c r="N77" s="952"/>
      <c r="O77" s="952"/>
      <c r="P77" s="953"/>
      <c r="Q77" s="955">
        <v>129457</v>
      </c>
      <c r="R77" s="956"/>
      <c r="S77" s="956"/>
      <c r="T77" s="956"/>
      <c r="U77" s="908"/>
      <c r="V77" s="957">
        <v>126110</v>
      </c>
      <c r="W77" s="956"/>
      <c r="X77" s="956"/>
      <c r="Y77" s="956"/>
      <c r="Z77" s="908"/>
      <c r="AA77" s="957">
        <v>3347</v>
      </c>
      <c r="AB77" s="956"/>
      <c r="AC77" s="956"/>
      <c r="AD77" s="956"/>
      <c r="AE77" s="908"/>
      <c r="AF77" s="957">
        <v>3347</v>
      </c>
      <c r="AG77" s="956"/>
      <c r="AH77" s="956"/>
      <c r="AI77" s="956"/>
      <c r="AJ77" s="908"/>
      <c r="AK77" s="957">
        <v>1524</v>
      </c>
      <c r="AL77" s="956"/>
      <c r="AM77" s="956"/>
      <c r="AN77" s="956"/>
      <c r="AO77" s="908"/>
      <c r="AP77" s="909" t="s">
        <v>565</v>
      </c>
      <c r="AQ77" s="909"/>
      <c r="AR77" s="909"/>
      <c r="AS77" s="909"/>
      <c r="AT77" s="909"/>
      <c r="AU77" s="909" t="s">
        <v>565</v>
      </c>
      <c r="AV77" s="909"/>
      <c r="AW77" s="909"/>
      <c r="AX77" s="909"/>
      <c r="AY77" s="909"/>
      <c r="AZ77" s="906"/>
      <c r="BA77" s="906"/>
      <c r="BB77" s="906"/>
      <c r="BC77" s="906"/>
      <c r="BD77" s="907"/>
      <c r="BE77" s="262"/>
      <c r="BF77" s="262"/>
      <c r="BG77" s="262"/>
      <c r="BH77" s="262"/>
      <c r="BI77" s="262"/>
      <c r="BJ77" s="262"/>
      <c r="BK77" s="262"/>
      <c r="BL77" s="262"/>
      <c r="BM77" s="262"/>
      <c r="BN77" s="262"/>
      <c r="BO77" s="262"/>
      <c r="BP77" s="262"/>
      <c r="BQ77" s="259">
        <v>71</v>
      </c>
      <c r="BR77" s="264"/>
      <c r="BS77" s="941"/>
      <c r="BT77" s="942"/>
      <c r="BU77" s="942"/>
      <c r="BV77" s="942"/>
      <c r="BW77" s="942"/>
      <c r="BX77" s="942"/>
      <c r="BY77" s="942"/>
      <c r="BZ77" s="942"/>
      <c r="CA77" s="942"/>
      <c r="CB77" s="942"/>
      <c r="CC77" s="942"/>
      <c r="CD77" s="942"/>
      <c r="CE77" s="942"/>
      <c r="CF77" s="942"/>
      <c r="CG77" s="943"/>
      <c r="CH77" s="938"/>
      <c r="CI77" s="939"/>
      <c r="CJ77" s="939"/>
      <c r="CK77" s="939"/>
      <c r="CL77" s="940"/>
      <c r="CM77" s="938"/>
      <c r="CN77" s="939"/>
      <c r="CO77" s="939"/>
      <c r="CP77" s="939"/>
      <c r="CQ77" s="940"/>
      <c r="CR77" s="938"/>
      <c r="CS77" s="939"/>
      <c r="CT77" s="939"/>
      <c r="CU77" s="939"/>
      <c r="CV77" s="940"/>
      <c r="CW77" s="938"/>
      <c r="CX77" s="939"/>
      <c r="CY77" s="939"/>
      <c r="CZ77" s="939"/>
      <c r="DA77" s="940"/>
      <c r="DB77" s="938"/>
      <c r="DC77" s="939"/>
      <c r="DD77" s="939"/>
      <c r="DE77" s="939"/>
      <c r="DF77" s="940"/>
      <c r="DG77" s="938"/>
      <c r="DH77" s="939"/>
      <c r="DI77" s="939"/>
      <c r="DJ77" s="939"/>
      <c r="DK77" s="940"/>
      <c r="DL77" s="938"/>
      <c r="DM77" s="939"/>
      <c r="DN77" s="939"/>
      <c r="DO77" s="939"/>
      <c r="DP77" s="940"/>
      <c r="DQ77" s="938"/>
      <c r="DR77" s="939"/>
      <c r="DS77" s="939"/>
      <c r="DT77" s="939"/>
      <c r="DU77" s="940"/>
      <c r="DV77" s="935"/>
      <c r="DW77" s="936"/>
      <c r="DX77" s="936"/>
      <c r="DY77" s="936"/>
      <c r="DZ77" s="937"/>
      <c r="EA77" s="243"/>
    </row>
    <row r="78" spans="1:131" s="244" customFormat="1" ht="26.25" customHeight="1" x14ac:dyDescent="0.15">
      <c r="A78" s="258">
        <v>11</v>
      </c>
      <c r="B78" s="951" t="s">
        <v>576</v>
      </c>
      <c r="C78" s="952"/>
      <c r="D78" s="952"/>
      <c r="E78" s="952"/>
      <c r="F78" s="952"/>
      <c r="G78" s="952"/>
      <c r="H78" s="952"/>
      <c r="I78" s="952"/>
      <c r="J78" s="952"/>
      <c r="K78" s="952"/>
      <c r="L78" s="952"/>
      <c r="M78" s="952"/>
      <c r="N78" s="952"/>
      <c r="O78" s="952"/>
      <c r="P78" s="953"/>
      <c r="Q78" s="954">
        <v>2234</v>
      </c>
      <c r="R78" s="909"/>
      <c r="S78" s="909"/>
      <c r="T78" s="909"/>
      <c r="U78" s="909"/>
      <c r="V78" s="909">
        <v>2172</v>
      </c>
      <c r="W78" s="909"/>
      <c r="X78" s="909"/>
      <c r="Y78" s="909"/>
      <c r="Z78" s="909"/>
      <c r="AA78" s="909">
        <v>62</v>
      </c>
      <c r="AB78" s="909"/>
      <c r="AC78" s="909"/>
      <c r="AD78" s="909"/>
      <c r="AE78" s="909"/>
      <c r="AF78" s="909">
        <v>62</v>
      </c>
      <c r="AG78" s="909"/>
      <c r="AH78" s="909"/>
      <c r="AI78" s="909"/>
      <c r="AJ78" s="909"/>
      <c r="AK78" s="909" t="s">
        <v>565</v>
      </c>
      <c r="AL78" s="909"/>
      <c r="AM78" s="909"/>
      <c r="AN78" s="909"/>
      <c r="AO78" s="909"/>
      <c r="AP78" s="909">
        <v>2692</v>
      </c>
      <c r="AQ78" s="909"/>
      <c r="AR78" s="909"/>
      <c r="AS78" s="909"/>
      <c r="AT78" s="909"/>
      <c r="AU78" s="909">
        <v>350</v>
      </c>
      <c r="AV78" s="909"/>
      <c r="AW78" s="909"/>
      <c r="AX78" s="909"/>
      <c r="AY78" s="909"/>
      <c r="AZ78" s="906"/>
      <c r="BA78" s="906"/>
      <c r="BB78" s="906"/>
      <c r="BC78" s="906"/>
      <c r="BD78" s="907"/>
      <c r="BE78" s="262"/>
      <c r="BF78" s="262"/>
      <c r="BG78" s="262"/>
      <c r="BH78" s="262"/>
      <c r="BI78" s="262"/>
      <c r="BJ78" s="265"/>
      <c r="BK78" s="265"/>
      <c r="BL78" s="265"/>
      <c r="BM78" s="265"/>
      <c r="BN78" s="265"/>
      <c r="BO78" s="262"/>
      <c r="BP78" s="262"/>
      <c r="BQ78" s="259">
        <v>72</v>
      </c>
      <c r="BR78" s="264"/>
      <c r="BS78" s="941"/>
      <c r="BT78" s="942"/>
      <c r="BU78" s="942"/>
      <c r="BV78" s="942"/>
      <c r="BW78" s="942"/>
      <c r="BX78" s="942"/>
      <c r="BY78" s="942"/>
      <c r="BZ78" s="942"/>
      <c r="CA78" s="942"/>
      <c r="CB78" s="942"/>
      <c r="CC78" s="942"/>
      <c r="CD78" s="942"/>
      <c r="CE78" s="942"/>
      <c r="CF78" s="942"/>
      <c r="CG78" s="943"/>
      <c r="CH78" s="938"/>
      <c r="CI78" s="939"/>
      <c r="CJ78" s="939"/>
      <c r="CK78" s="939"/>
      <c r="CL78" s="940"/>
      <c r="CM78" s="938"/>
      <c r="CN78" s="939"/>
      <c r="CO78" s="939"/>
      <c r="CP78" s="939"/>
      <c r="CQ78" s="940"/>
      <c r="CR78" s="938"/>
      <c r="CS78" s="939"/>
      <c r="CT78" s="939"/>
      <c r="CU78" s="939"/>
      <c r="CV78" s="940"/>
      <c r="CW78" s="938"/>
      <c r="CX78" s="939"/>
      <c r="CY78" s="939"/>
      <c r="CZ78" s="939"/>
      <c r="DA78" s="940"/>
      <c r="DB78" s="938"/>
      <c r="DC78" s="939"/>
      <c r="DD78" s="939"/>
      <c r="DE78" s="939"/>
      <c r="DF78" s="940"/>
      <c r="DG78" s="938"/>
      <c r="DH78" s="939"/>
      <c r="DI78" s="939"/>
      <c r="DJ78" s="939"/>
      <c r="DK78" s="940"/>
      <c r="DL78" s="938"/>
      <c r="DM78" s="939"/>
      <c r="DN78" s="939"/>
      <c r="DO78" s="939"/>
      <c r="DP78" s="940"/>
      <c r="DQ78" s="938"/>
      <c r="DR78" s="939"/>
      <c r="DS78" s="939"/>
      <c r="DT78" s="939"/>
      <c r="DU78" s="940"/>
      <c r="DV78" s="935"/>
      <c r="DW78" s="936"/>
      <c r="DX78" s="936"/>
      <c r="DY78" s="936"/>
      <c r="DZ78" s="937"/>
      <c r="EA78" s="243"/>
    </row>
    <row r="79" spans="1:131" s="244" customFormat="1" ht="26.25" customHeight="1" x14ac:dyDescent="0.15">
      <c r="A79" s="258">
        <v>12</v>
      </c>
      <c r="B79" s="951"/>
      <c r="C79" s="952"/>
      <c r="D79" s="952"/>
      <c r="E79" s="952"/>
      <c r="F79" s="952"/>
      <c r="G79" s="952"/>
      <c r="H79" s="952"/>
      <c r="I79" s="952"/>
      <c r="J79" s="952"/>
      <c r="K79" s="952"/>
      <c r="L79" s="952"/>
      <c r="M79" s="952"/>
      <c r="N79" s="952"/>
      <c r="O79" s="952"/>
      <c r="P79" s="953"/>
      <c r="Q79" s="954"/>
      <c r="R79" s="909"/>
      <c r="S79" s="909"/>
      <c r="T79" s="909"/>
      <c r="U79" s="909"/>
      <c r="V79" s="909"/>
      <c r="W79" s="909"/>
      <c r="X79" s="909"/>
      <c r="Y79" s="909"/>
      <c r="Z79" s="909"/>
      <c r="AA79" s="909"/>
      <c r="AB79" s="909"/>
      <c r="AC79" s="909"/>
      <c r="AD79" s="909"/>
      <c r="AE79" s="909"/>
      <c r="AF79" s="909"/>
      <c r="AG79" s="909"/>
      <c r="AH79" s="909"/>
      <c r="AI79" s="909"/>
      <c r="AJ79" s="909"/>
      <c r="AK79" s="909"/>
      <c r="AL79" s="909"/>
      <c r="AM79" s="909"/>
      <c r="AN79" s="909"/>
      <c r="AO79" s="909"/>
      <c r="AP79" s="909"/>
      <c r="AQ79" s="909"/>
      <c r="AR79" s="909"/>
      <c r="AS79" s="909"/>
      <c r="AT79" s="909"/>
      <c r="AU79" s="909"/>
      <c r="AV79" s="909"/>
      <c r="AW79" s="909"/>
      <c r="AX79" s="909"/>
      <c r="AY79" s="909"/>
      <c r="AZ79" s="958"/>
      <c r="BA79" s="958"/>
      <c r="BB79" s="958"/>
      <c r="BC79" s="958"/>
      <c r="BD79" s="959"/>
      <c r="BE79" s="262"/>
      <c r="BF79" s="262"/>
      <c r="BG79" s="262"/>
      <c r="BH79" s="262"/>
      <c r="BI79" s="262"/>
      <c r="BJ79" s="265"/>
      <c r="BK79" s="265"/>
      <c r="BL79" s="265"/>
      <c r="BM79" s="265"/>
      <c r="BN79" s="265"/>
      <c r="BO79" s="262"/>
      <c r="BP79" s="262"/>
      <c r="BQ79" s="259">
        <v>73</v>
      </c>
      <c r="BR79" s="264"/>
      <c r="BS79" s="941"/>
      <c r="BT79" s="942"/>
      <c r="BU79" s="942"/>
      <c r="BV79" s="942"/>
      <c r="BW79" s="942"/>
      <c r="BX79" s="942"/>
      <c r="BY79" s="942"/>
      <c r="BZ79" s="942"/>
      <c r="CA79" s="942"/>
      <c r="CB79" s="942"/>
      <c r="CC79" s="942"/>
      <c r="CD79" s="942"/>
      <c r="CE79" s="942"/>
      <c r="CF79" s="942"/>
      <c r="CG79" s="943"/>
      <c r="CH79" s="938"/>
      <c r="CI79" s="939"/>
      <c r="CJ79" s="939"/>
      <c r="CK79" s="939"/>
      <c r="CL79" s="940"/>
      <c r="CM79" s="938"/>
      <c r="CN79" s="939"/>
      <c r="CO79" s="939"/>
      <c r="CP79" s="939"/>
      <c r="CQ79" s="940"/>
      <c r="CR79" s="938"/>
      <c r="CS79" s="939"/>
      <c r="CT79" s="939"/>
      <c r="CU79" s="939"/>
      <c r="CV79" s="940"/>
      <c r="CW79" s="938"/>
      <c r="CX79" s="939"/>
      <c r="CY79" s="939"/>
      <c r="CZ79" s="939"/>
      <c r="DA79" s="940"/>
      <c r="DB79" s="938"/>
      <c r="DC79" s="939"/>
      <c r="DD79" s="939"/>
      <c r="DE79" s="939"/>
      <c r="DF79" s="940"/>
      <c r="DG79" s="938"/>
      <c r="DH79" s="939"/>
      <c r="DI79" s="939"/>
      <c r="DJ79" s="939"/>
      <c r="DK79" s="940"/>
      <c r="DL79" s="938"/>
      <c r="DM79" s="939"/>
      <c r="DN79" s="939"/>
      <c r="DO79" s="939"/>
      <c r="DP79" s="940"/>
      <c r="DQ79" s="938"/>
      <c r="DR79" s="939"/>
      <c r="DS79" s="939"/>
      <c r="DT79" s="939"/>
      <c r="DU79" s="940"/>
      <c r="DV79" s="935"/>
      <c r="DW79" s="936"/>
      <c r="DX79" s="936"/>
      <c r="DY79" s="936"/>
      <c r="DZ79" s="937"/>
      <c r="EA79" s="243"/>
    </row>
    <row r="80" spans="1:131" s="244" customFormat="1" ht="26.25" customHeight="1" x14ac:dyDescent="0.15">
      <c r="A80" s="258">
        <v>13</v>
      </c>
      <c r="B80" s="951"/>
      <c r="C80" s="952"/>
      <c r="D80" s="952"/>
      <c r="E80" s="952"/>
      <c r="F80" s="952"/>
      <c r="G80" s="952"/>
      <c r="H80" s="952"/>
      <c r="I80" s="952"/>
      <c r="J80" s="952"/>
      <c r="K80" s="952"/>
      <c r="L80" s="952"/>
      <c r="M80" s="952"/>
      <c r="N80" s="952"/>
      <c r="O80" s="952"/>
      <c r="P80" s="953"/>
      <c r="Q80" s="954"/>
      <c r="R80" s="909"/>
      <c r="S80" s="909"/>
      <c r="T80" s="909"/>
      <c r="U80" s="909"/>
      <c r="V80" s="909"/>
      <c r="W80" s="909"/>
      <c r="X80" s="909"/>
      <c r="Y80" s="909"/>
      <c r="Z80" s="909"/>
      <c r="AA80" s="909"/>
      <c r="AB80" s="909"/>
      <c r="AC80" s="909"/>
      <c r="AD80" s="909"/>
      <c r="AE80" s="909"/>
      <c r="AF80" s="909"/>
      <c r="AG80" s="909"/>
      <c r="AH80" s="909"/>
      <c r="AI80" s="909"/>
      <c r="AJ80" s="909"/>
      <c r="AK80" s="909"/>
      <c r="AL80" s="909"/>
      <c r="AM80" s="909"/>
      <c r="AN80" s="909"/>
      <c r="AO80" s="909"/>
      <c r="AP80" s="909"/>
      <c r="AQ80" s="909"/>
      <c r="AR80" s="909"/>
      <c r="AS80" s="909"/>
      <c r="AT80" s="909"/>
      <c r="AU80" s="909"/>
      <c r="AV80" s="909"/>
      <c r="AW80" s="909"/>
      <c r="AX80" s="909"/>
      <c r="AY80" s="909"/>
      <c r="AZ80" s="958"/>
      <c r="BA80" s="958"/>
      <c r="BB80" s="958"/>
      <c r="BC80" s="958"/>
      <c r="BD80" s="959"/>
      <c r="BE80" s="262"/>
      <c r="BF80" s="262"/>
      <c r="BG80" s="262"/>
      <c r="BH80" s="262"/>
      <c r="BI80" s="262"/>
      <c r="BJ80" s="262"/>
      <c r="BK80" s="262"/>
      <c r="BL80" s="262"/>
      <c r="BM80" s="262"/>
      <c r="BN80" s="262"/>
      <c r="BO80" s="262"/>
      <c r="BP80" s="262"/>
      <c r="BQ80" s="259">
        <v>74</v>
      </c>
      <c r="BR80" s="264"/>
      <c r="BS80" s="941"/>
      <c r="BT80" s="942"/>
      <c r="BU80" s="942"/>
      <c r="BV80" s="942"/>
      <c r="BW80" s="942"/>
      <c r="BX80" s="942"/>
      <c r="BY80" s="942"/>
      <c r="BZ80" s="942"/>
      <c r="CA80" s="942"/>
      <c r="CB80" s="942"/>
      <c r="CC80" s="942"/>
      <c r="CD80" s="942"/>
      <c r="CE80" s="942"/>
      <c r="CF80" s="942"/>
      <c r="CG80" s="943"/>
      <c r="CH80" s="938"/>
      <c r="CI80" s="939"/>
      <c r="CJ80" s="939"/>
      <c r="CK80" s="939"/>
      <c r="CL80" s="940"/>
      <c r="CM80" s="938"/>
      <c r="CN80" s="939"/>
      <c r="CO80" s="939"/>
      <c r="CP80" s="939"/>
      <c r="CQ80" s="940"/>
      <c r="CR80" s="938"/>
      <c r="CS80" s="939"/>
      <c r="CT80" s="939"/>
      <c r="CU80" s="939"/>
      <c r="CV80" s="940"/>
      <c r="CW80" s="938"/>
      <c r="CX80" s="939"/>
      <c r="CY80" s="939"/>
      <c r="CZ80" s="939"/>
      <c r="DA80" s="940"/>
      <c r="DB80" s="938"/>
      <c r="DC80" s="939"/>
      <c r="DD80" s="939"/>
      <c r="DE80" s="939"/>
      <c r="DF80" s="940"/>
      <c r="DG80" s="938"/>
      <c r="DH80" s="939"/>
      <c r="DI80" s="939"/>
      <c r="DJ80" s="939"/>
      <c r="DK80" s="940"/>
      <c r="DL80" s="938"/>
      <c r="DM80" s="939"/>
      <c r="DN80" s="939"/>
      <c r="DO80" s="939"/>
      <c r="DP80" s="940"/>
      <c r="DQ80" s="938"/>
      <c r="DR80" s="939"/>
      <c r="DS80" s="939"/>
      <c r="DT80" s="939"/>
      <c r="DU80" s="940"/>
      <c r="DV80" s="935"/>
      <c r="DW80" s="936"/>
      <c r="DX80" s="936"/>
      <c r="DY80" s="936"/>
      <c r="DZ80" s="937"/>
      <c r="EA80" s="243"/>
    </row>
    <row r="81" spans="1:131" s="244" customFormat="1" ht="26.25" customHeight="1" x14ac:dyDescent="0.15">
      <c r="A81" s="258">
        <v>14</v>
      </c>
      <c r="B81" s="951"/>
      <c r="C81" s="952"/>
      <c r="D81" s="952"/>
      <c r="E81" s="952"/>
      <c r="F81" s="952"/>
      <c r="G81" s="952"/>
      <c r="H81" s="952"/>
      <c r="I81" s="952"/>
      <c r="J81" s="952"/>
      <c r="K81" s="952"/>
      <c r="L81" s="952"/>
      <c r="M81" s="952"/>
      <c r="N81" s="952"/>
      <c r="O81" s="952"/>
      <c r="P81" s="953"/>
      <c r="Q81" s="954"/>
      <c r="R81" s="909"/>
      <c r="S81" s="909"/>
      <c r="T81" s="909"/>
      <c r="U81" s="909"/>
      <c r="V81" s="909"/>
      <c r="W81" s="909"/>
      <c r="X81" s="909"/>
      <c r="Y81" s="909"/>
      <c r="Z81" s="909"/>
      <c r="AA81" s="909"/>
      <c r="AB81" s="909"/>
      <c r="AC81" s="909"/>
      <c r="AD81" s="909"/>
      <c r="AE81" s="909"/>
      <c r="AF81" s="909"/>
      <c r="AG81" s="909"/>
      <c r="AH81" s="909"/>
      <c r="AI81" s="909"/>
      <c r="AJ81" s="909"/>
      <c r="AK81" s="909"/>
      <c r="AL81" s="909"/>
      <c r="AM81" s="909"/>
      <c r="AN81" s="909"/>
      <c r="AO81" s="909"/>
      <c r="AP81" s="909"/>
      <c r="AQ81" s="909"/>
      <c r="AR81" s="909"/>
      <c r="AS81" s="909"/>
      <c r="AT81" s="909"/>
      <c r="AU81" s="909"/>
      <c r="AV81" s="909"/>
      <c r="AW81" s="909"/>
      <c r="AX81" s="909"/>
      <c r="AY81" s="909"/>
      <c r="AZ81" s="958"/>
      <c r="BA81" s="958"/>
      <c r="BB81" s="958"/>
      <c r="BC81" s="958"/>
      <c r="BD81" s="959"/>
      <c r="BE81" s="262"/>
      <c r="BF81" s="262"/>
      <c r="BG81" s="262"/>
      <c r="BH81" s="262"/>
      <c r="BI81" s="262"/>
      <c r="BJ81" s="262"/>
      <c r="BK81" s="262"/>
      <c r="BL81" s="262"/>
      <c r="BM81" s="262"/>
      <c r="BN81" s="262"/>
      <c r="BO81" s="262"/>
      <c r="BP81" s="262"/>
      <c r="BQ81" s="259">
        <v>75</v>
      </c>
      <c r="BR81" s="264"/>
      <c r="BS81" s="941"/>
      <c r="BT81" s="942"/>
      <c r="BU81" s="942"/>
      <c r="BV81" s="942"/>
      <c r="BW81" s="942"/>
      <c r="BX81" s="942"/>
      <c r="BY81" s="942"/>
      <c r="BZ81" s="942"/>
      <c r="CA81" s="942"/>
      <c r="CB81" s="942"/>
      <c r="CC81" s="942"/>
      <c r="CD81" s="942"/>
      <c r="CE81" s="942"/>
      <c r="CF81" s="942"/>
      <c r="CG81" s="943"/>
      <c r="CH81" s="938"/>
      <c r="CI81" s="939"/>
      <c r="CJ81" s="939"/>
      <c r="CK81" s="939"/>
      <c r="CL81" s="940"/>
      <c r="CM81" s="938"/>
      <c r="CN81" s="939"/>
      <c r="CO81" s="939"/>
      <c r="CP81" s="939"/>
      <c r="CQ81" s="940"/>
      <c r="CR81" s="938"/>
      <c r="CS81" s="939"/>
      <c r="CT81" s="939"/>
      <c r="CU81" s="939"/>
      <c r="CV81" s="940"/>
      <c r="CW81" s="938"/>
      <c r="CX81" s="939"/>
      <c r="CY81" s="939"/>
      <c r="CZ81" s="939"/>
      <c r="DA81" s="940"/>
      <c r="DB81" s="938"/>
      <c r="DC81" s="939"/>
      <c r="DD81" s="939"/>
      <c r="DE81" s="939"/>
      <c r="DF81" s="940"/>
      <c r="DG81" s="938"/>
      <c r="DH81" s="939"/>
      <c r="DI81" s="939"/>
      <c r="DJ81" s="939"/>
      <c r="DK81" s="940"/>
      <c r="DL81" s="938"/>
      <c r="DM81" s="939"/>
      <c r="DN81" s="939"/>
      <c r="DO81" s="939"/>
      <c r="DP81" s="940"/>
      <c r="DQ81" s="938"/>
      <c r="DR81" s="939"/>
      <c r="DS81" s="939"/>
      <c r="DT81" s="939"/>
      <c r="DU81" s="940"/>
      <c r="DV81" s="935"/>
      <c r="DW81" s="936"/>
      <c r="DX81" s="936"/>
      <c r="DY81" s="936"/>
      <c r="DZ81" s="937"/>
      <c r="EA81" s="243"/>
    </row>
    <row r="82" spans="1:131" s="244" customFormat="1" ht="26.25" customHeight="1" x14ac:dyDescent="0.15">
      <c r="A82" s="258">
        <v>15</v>
      </c>
      <c r="B82" s="951"/>
      <c r="C82" s="952"/>
      <c r="D82" s="952"/>
      <c r="E82" s="952"/>
      <c r="F82" s="952"/>
      <c r="G82" s="952"/>
      <c r="H82" s="952"/>
      <c r="I82" s="952"/>
      <c r="J82" s="952"/>
      <c r="K82" s="952"/>
      <c r="L82" s="952"/>
      <c r="M82" s="952"/>
      <c r="N82" s="952"/>
      <c r="O82" s="952"/>
      <c r="P82" s="953"/>
      <c r="Q82" s="954"/>
      <c r="R82" s="909"/>
      <c r="S82" s="909"/>
      <c r="T82" s="909"/>
      <c r="U82" s="909"/>
      <c r="V82" s="909"/>
      <c r="W82" s="909"/>
      <c r="X82" s="909"/>
      <c r="Y82" s="909"/>
      <c r="Z82" s="909"/>
      <c r="AA82" s="909"/>
      <c r="AB82" s="909"/>
      <c r="AC82" s="909"/>
      <c r="AD82" s="909"/>
      <c r="AE82" s="909"/>
      <c r="AF82" s="909"/>
      <c r="AG82" s="909"/>
      <c r="AH82" s="909"/>
      <c r="AI82" s="909"/>
      <c r="AJ82" s="909"/>
      <c r="AK82" s="909"/>
      <c r="AL82" s="909"/>
      <c r="AM82" s="909"/>
      <c r="AN82" s="909"/>
      <c r="AO82" s="909"/>
      <c r="AP82" s="909"/>
      <c r="AQ82" s="909"/>
      <c r="AR82" s="909"/>
      <c r="AS82" s="909"/>
      <c r="AT82" s="909"/>
      <c r="AU82" s="909"/>
      <c r="AV82" s="909"/>
      <c r="AW82" s="909"/>
      <c r="AX82" s="909"/>
      <c r="AY82" s="909"/>
      <c r="AZ82" s="958"/>
      <c r="BA82" s="958"/>
      <c r="BB82" s="958"/>
      <c r="BC82" s="958"/>
      <c r="BD82" s="959"/>
      <c r="BE82" s="262"/>
      <c r="BF82" s="262"/>
      <c r="BG82" s="262"/>
      <c r="BH82" s="262"/>
      <c r="BI82" s="262"/>
      <c r="BJ82" s="262"/>
      <c r="BK82" s="262"/>
      <c r="BL82" s="262"/>
      <c r="BM82" s="262"/>
      <c r="BN82" s="262"/>
      <c r="BO82" s="262"/>
      <c r="BP82" s="262"/>
      <c r="BQ82" s="259">
        <v>76</v>
      </c>
      <c r="BR82" s="264"/>
      <c r="BS82" s="941"/>
      <c r="BT82" s="942"/>
      <c r="BU82" s="942"/>
      <c r="BV82" s="942"/>
      <c r="BW82" s="942"/>
      <c r="BX82" s="942"/>
      <c r="BY82" s="942"/>
      <c r="BZ82" s="942"/>
      <c r="CA82" s="942"/>
      <c r="CB82" s="942"/>
      <c r="CC82" s="942"/>
      <c r="CD82" s="942"/>
      <c r="CE82" s="942"/>
      <c r="CF82" s="942"/>
      <c r="CG82" s="943"/>
      <c r="CH82" s="938"/>
      <c r="CI82" s="939"/>
      <c r="CJ82" s="939"/>
      <c r="CK82" s="939"/>
      <c r="CL82" s="940"/>
      <c r="CM82" s="938"/>
      <c r="CN82" s="939"/>
      <c r="CO82" s="939"/>
      <c r="CP82" s="939"/>
      <c r="CQ82" s="940"/>
      <c r="CR82" s="938"/>
      <c r="CS82" s="939"/>
      <c r="CT82" s="939"/>
      <c r="CU82" s="939"/>
      <c r="CV82" s="940"/>
      <c r="CW82" s="938"/>
      <c r="CX82" s="939"/>
      <c r="CY82" s="939"/>
      <c r="CZ82" s="939"/>
      <c r="DA82" s="940"/>
      <c r="DB82" s="938"/>
      <c r="DC82" s="939"/>
      <c r="DD82" s="939"/>
      <c r="DE82" s="939"/>
      <c r="DF82" s="940"/>
      <c r="DG82" s="938"/>
      <c r="DH82" s="939"/>
      <c r="DI82" s="939"/>
      <c r="DJ82" s="939"/>
      <c r="DK82" s="940"/>
      <c r="DL82" s="938"/>
      <c r="DM82" s="939"/>
      <c r="DN82" s="939"/>
      <c r="DO82" s="939"/>
      <c r="DP82" s="940"/>
      <c r="DQ82" s="938"/>
      <c r="DR82" s="939"/>
      <c r="DS82" s="939"/>
      <c r="DT82" s="939"/>
      <c r="DU82" s="940"/>
      <c r="DV82" s="935"/>
      <c r="DW82" s="936"/>
      <c r="DX82" s="936"/>
      <c r="DY82" s="936"/>
      <c r="DZ82" s="937"/>
      <c r="EA82" s="243"/>
    </row>
    <row r="83" spans="1:131" s="244" customFormat="1" ht="26.25" customHeight="1" x14ac:dyDescent="0.15">
      <c r="A83" s="258">
        <v>16</v>
      </c>
      <c r="B83" s="951"/>
      <c r="C83" s="952"/>
      <c r="D83" s="952"/>
      <c r="E83" s="952"/>
      <c r="F83" s="952"/>
      <c r="G83" s="952"/>
      <c r="H83" s="952"/>
      <c r="I83" s="952"/>
      <c r="J83" s="952"/>
      <c r="K83" s="952"/>
      <c r="L83" s="952"/>
      <c r="M83" s="952"/>
      <c r="N83" s="952"/>
      <c r="O83" s="952"/>
      <c r="P83" s="953"/>
      <c r="Q83" s="954"/>
      <c r="R83" s="909"/>
      <c r="S83" s="909"/>
      <c r="T83" s="909"/>
      <c r="U83" s="909"/>
      <c r="V83" s="909"/>
      <c r="W83" s="909"/>
      <c r="X83" s="909"/>
      <c r="Y83" s="909"/>
      <c r="Z83" s="909"/>
      <c r="AA83" s="909"/>
      <c r="AB83" s="909"/>
      <c r="AC83" s="909"/>
      <c r="AD83" s="909"/>
      <c r="AE83" s="909"/>
      <c r="AF83" s="909"/>
      <c r="AG83" s="909"/>
      <c r="AH83" s="909"/>
      <c r="AI83" s="909"/>
      <c r="AJ83" s="909"/>
      <c r="AK83" s="909"/>
      <c r="AL83" s="909"/>
      <c r="AM83" s="909"/>
      <c r="AN83" s="909"/>
      <c r="AO83" s="909"/>
      <c r="AP83" s="909"/>
      <c r="AQ83" s="909"/>
      <c r="AR83" s="909"/>
      <c r="AS83" s="909"/>
      <c r="AT83" s="909"/>
      <c r="AU83" s="909"/>
      <c r="AV83" s="909"/>
      <c r="AW83" s="909"/>
      <c r="AX83" s="909"/>
      <c r="AY83" s="909"/>
      <c r="AZ83" s="958"/>
      <c r="BA83" s="958"/>
      <c r="BB83" s="958"/>
      <c r="BC83" s="958"/>
      <c r="BD83" s="959"/>
      <c r="BE83" s="262"/>
      <c r="BF83" s="262"/>
      <c r="BG83" s="262"/>
      <c r="BH83" s="262"/>
      <c r="BI83" s="262"/>
      <c r="BJ83" s="262"/>
      <c r="BK83" s="262"/>
      <c r="BL83" s="262"/>
      <c r="BM83" s="262"/>
      <c r="BN83" s="262"/>
      <c r="BO83" s="262"/>
      <c r="BP83" s="262"/>
      <c r="BQ83" s="259">
        <v>77</v>
      </c>
      <c r="BR83" s="264"/>
      <c r="BS83" s="941"/>
      <c r="BT83" s="942"/>
      <c r="BU83" s="942"/>
      <c r="BV83" s="942"/>
      <c r="BW83" s="942"/>
      <c r="BX83" s="942"/>
      <c r="BY83" s="942"/>
      <c r="BZ83" s="942"/>
      <c r="CA83" s="942"/>
      <c r="CB83" s="942"/>
      <c r="CC83" s="942"/>
      <c r="CD83" s="942"/>
      <c r="CE83" s="942"/>
      <c r="CF83" s="942"/>
      <c r="CG83" s="943"/>
      <c r="CH83" s="938"/>
      <c r="CI83" s="939"/>
      <c r="CJ83" s="939"/>
      <c r="CK83" s="939"/>
      <c r="CL83" s="940"/>
      <c r="CM83" s="938"/>
      <c r="CN83" s="939"/>
      <c r="CO83" s="939"/>
      <c r="CP83" s="939"/>
      <c r="CQ83" s="940"/>
      <c r="CR83" s="938"/>
      <c r="CS83" s="939"/>
      <c r="CT83" s="939"/>
      <c r="CU83" s="939"/>
      <c r="CV83" s="940"/>
      <c r="CW83" s="938"/>
      <c r="CX83" s="939"/>
      <c r="CY83" s="939"/>
      <c r="CZ83" s="939"/>
      <c r="DA83" s="940"/>
      <c r="DB83" s="938"/>
      <c r="DC83" s="939"/>
      <c r="DD83" s="939"/>
      <c r="DE83" s="939"/>
      <c r="DF83" s="940"/>
      <c r="DG83" s="938"/>
      <c r="DH83" s="939"/>
      <c r="DI83" s="939"/>
      <c r="DJ83" s="939"/>
      <c r="DK83" s="940"/>
      <c r="DL83" s="938"/>
      <c r="DM83" s="939"/>
      <c r="DN83" s="939"/>
      <c r="DO83" s="939"/>
      <c r="DP83" s="940"/>
      <c r="DQ83" s="938"/>
      <c r="DR83" s="939"/>
      <c r="DS83" s="939"/>
      <c r="DT83" s="939"/>
      <c r="DU83" s="940"/>
      <c r="DV83" s="935"/>
      <c r="DW83" s="936"/>
      <c r="DX83" s="936"/>
      <c r="DY83" s="936"/>
      <c r="DZ83" s="937"/>
      <c r="EA83" s="243"/>
    </row>
    <row r="84" spans="1:131" s="244" customFormat="1" ht="26.25" customHeight="1" x14ac:dyDescent="0.15">
      <c r="A84" s="258">
        <v>17</v>
      </c>
      <c r="B84" s="951"/>
      <c r="C84" s="952"/>
      <c r="D84" s="952"/>
      <c r="E84" s="952"/>
      <c r="F84" s="952"/>
      <c r="G84" s="952"/>
      <c r="H84" s="952"/>
      <c r="I84" s="952"/>
      <c r="J84" s="952"/>
      <c r="K84" s="952"/>
      <c r="L84" s="952"/>
      <c r="M84" s="952"/>
      <c r="N84" s="952"/>
      <c r="O84" s="952"/>
      <c r="P84" s="953"/>
      <c r="Q84" s="954"/>
      <c r="R84" s="909"/>
      <c r="S84" s="909"/>
      <c r="T84" s="909"/>
      <c r="U84" s="909"/>
      <c r="V84" s="909"/>
      <c r="W84" s="909"/>
      <c r="X84" s="909"/>
      <c r="Y84" s="909"/>
      <c r="Z84" s="909"/>
      <c r="AA84" s="909"/>
      <c r="AB84" s="909"/>
      <c r="AC84" s="909"/>
      <c r="AD84" s="909"/>
      <c r="AE84" s="909"/>
      <c r="AF84" s="909"/>
      <c r="AG84" s="909"/>
      <c r="AH84" s="909"/>
      <c r="AI84" s="909"/>
      <c r="AJ84" s="909"/>
      <c r="AK84" s="909"/>
      <c r="AL84" s="909"/>
      <c r="AM84" s="909"/>
      <c r="AN84" s="909"/>
      <c r="AO84" s="909"/>
      <c r="AP84" s="909"/>
      <c r="AQ84" s="909"/>
      <c r="AR84" s="909"/>
      <c r="AS84" s="909"/>
      <c r="AT84" s="909"/>
      <c r="AU84" s="909"/>
      <c r="AV84" s="909"/>
      <c r="AW84" s="909"/>
      <c r="AX84" s="909"/>
      <c r="AY84" s="909"/>
      <c r="AZ84" s="958"/>
      <c r="BA84" s="958"/>
      <c r="BB84" s="958"/>
      <c r="BC84" s="958"/>
      <c r="BD84" s="959"/>
      <c r="BE84" s="262"/>
      <c r="BF84" s="262"/>
      <c r="BG84" s="262"/>
      <c r="BH84" s="262"/>
      <c r="BI84" s="262"/>
      <c r="BJ84" s="262"/>
      <c r="BK84" s="262"/>
      <c r="BL84" s="262"/>
      <c r="BM84" s="262"/>
      <c r="BN84" s="262"/>
      <c r="BO84" s="262"/>
      <c r="BP84" s="262"/>
      <c r="BQ84" s="259">
        <v>78</v>
      </c>
      <c r="BR84" s="264"/>
      <c r="BS84" s="941"/>
      <c r="BT84" s="942"/>
      <c r="BU84" s="942"/>
      <c r="BV84" s="942"/>
      <c r="BW84" s="942"/>
      <c r="BX84" s="942"/>
      <c r="BY84" s="942"/>
      <c r="BZ84" s="942"/>
      <c r="CA84" s="942"/>
      <c r="CB84" s="942"/>
      <c r="CC84" s="942"/>
      <c r="CD84" s="942"/>
      <c r="CE84" s="942"/>
      <c r="CF84" s="942"/>
      <c r="CG84" s="943"/>
      <c r="CH84" s="938"/>
      <c r="CI84" s="939"/>
      <c r="CJ84" s="939"/>
      <c r="CK84" s="939"/>
      <c r="CL84" s="940"/>
      <c r="CM84" s="938"/>
      <c r="CN84" s="939"/>
      <c r="CO84" s="939"/>
      <c r="CP84" s="939"/>
      <c r="CQ84" s="940"/>
      <c r="CR84" s="938"/>
      <c r="CS84" s="939"/>
      <c r="CT84" s="939"/>
      <c r="CU84" s="939"/>
      <c r="CV84" s="940"/>
      <c r="CW84" s="938"/>
      <c r="CX84" s="939"/>
      <c r="CY84" s="939"/>
      <c r="CZ84" s="939"/>
      <c r="DA84" s="940"/>
      <c r="DB84" s="938"/>
      <c r="DC84" s="939"/>
      <c r="DD84" s="939"/>
      <c r="DE84" s="939"/>
      <c r="DF84" s="940"/>
      <c r="DG84" s="938"/>
      <c r="DH84" s="939"/>
      <c r="DI84" s="939"/>
      <c r="DJ84" s="939"/>
      <c r="DK84" s="940"/>
      <c r="DL84" s="938"/>
      <c r="DM84" s="939"/>
      <c r="DN84" s="939"/>
      <c r="DO84" s="939"/>
      <c r="DP84" s="940"/>
      <c r="DQ84" s="938"/>
      <c r="DR84" s="939"/>
      <c r="DS84" s="939"/>
      <c r="DT84" s="939"/>
      <c r="DU84" s="940"/>
      <c r="DV84" s="935"/>
      <c r="DW84" s="936"/>
      <c r="DX84" s="936"/>
      <c r="DY84" s="936"/>
      <c r="DZ84" s="937"/>
      <c r="EA84" s="243"/>
    </row>
    <row r="85" spans="1:131" s="244" customFormat="1" ht="26.25" customHeight="1" x14ac:dyDescent="0.15">
      <c r="A85" s="258">
        <v>18</v>
      </c>
      <c r="B85" s="951"/>
      <c r="C85" s="952"/>
      <c r="D85" s="952"/>
      <c r="E85" s="952"/>
      <c r="F85" s="952"/>
      <c r="G85" s="952"/>
      <c r="H85" s="952"/>
      <c r="I85" s="952"/>
      <c r="J85" s="952"/>
      <c r="K85" s="952"/>
      <c r="L85" s="952"/>
      <c r="M85" s="952"/>
      <c r="N85" s="952"/>
      <c r="O85" s="952"/>
      <c r="P85" s="953"/>
      <c r="Q85" s="954"/>
      <c r="R85" s="909"/>
      <c r="S85" s="909"/>
      <c r="T85" s="909"/>
      <c r="U85" s="909"/>
      <c r="V85" s="909"/>
      <c r="W85" s="909"/>
      <c r="X85" s="909"/>
      <c r="Y85" s="909"/>
      <c r="Z85" s="909"/>
      <c r="AA85" s="909"/>
      <c r="AB85" s="909"/>
      <c r="AC85" s="909"/>
      <c r="AD85" s="909"/>
      <c r="AE85" s="909"/>
      <c r="AF85" s="909"/>
      <c r="AG85" s="909"/>
      <c r="AH85" s="909"/>
      <c r="AI85" s="909"/>
      <c r="AJ85" s="909"/>
      <c r="AK85" s="909"/>
      <c r="AL85" s="909"/>
      <c r="AM85" s="909"/>
      <c r="AN85" s="909"/>
      <c r="AO85" s="909"/>
      <c r="AP85" s="909"/>
      <c r="AQ85" s="909"/>
      <c r="AR85" s="909"/>
      <c r="AS85" s="909"/>
      <c r="AT85" s="909"/>
      <c r="AU85" s="909"/>
      <c r="AV85" s="909"/>
      <c r="AW85" s="909"/>
      <c r="AX85" s="909"/>
      <c r="AY85" s="909"/>
      <c r="AZ85" s="958"/>
      <c r="BA85" s="958"/>
      <c r="BB85" s="958"/>
      <c r="BC85" s="958"/>
      <c r="BD85" s="959"/>
      <c r="BE85" s="262"/>
      <c r="BF85" s="262"/>
      <c r="BG85" s="262"/>
      <c r="BH85" s="262"/>
      <c r="BI85" s="262"/>
      <c r="BJ85" s="262"/>
      <c r="BK85" s="262"/>
      <c r="BL85" s="262"/>
      <c r="BM85" s="262"/>
      <c r="BN85" s="262"/>
      <c r="BO85" s="262"/>
      <c r="BP85" s="262"/>
      <c r="BQ85" s="259">
        <v>79</v>
      </c>
      <c r="BR85" s="264"/>
      <c r="BS85" s="941"/>
      <c r="BT85" s="942"/>
      <c r="BU85" s="942"/>
      <c r="BV85" s="942"/>
      <c r="BW85" s="942"/>
      <c r="BX85" s="942"/>
      <c r="BY85" s="942"/>
      <c r="BZ85" s="942"/>
      <c r="CA85" s="942"/>
      <c r="CB85" s="942"/>
      <c r="CC85" s="942"/>
      <c r="CD85" s="942"/>
      <c r="CE85" s="942"/>
      <c r="CF85" s="942"/>
      <c r="CG85" s="943"/>
      <c r="CH85" s="938"/>
      <c r="CI85" s="939"/>
      <c r="CJ85" s="939"/>
      <c r="CK85" s="939"/>
      <c r="CL85" s="940"/>
      <c r="CM85" s="938"/>
      <c r="CN85" s="939"/>
      <c r="CO85" s="939"/>
      <c r="CP85" s="939"/>
      <c r="CQ85" s="940"/>
      <c r="CR85" s="938"/>
      <c r="CS85" s="939"/>
      <c r="CT85" s="939"/>
      <c r="CU85" s="939"/>
      <c r="CV85" s="940"/>
      <c r="CW85" s="938"/>
      <c r="CX85" s="939"/>
      <c r="CY85" s="939"/>
      <c r="CZ85" s="939"/>
      <c r="DA85" s="940"/>
      <c r="DB85" s="938"/>
      <c r="DC85" s="939"/>
      <c r="DD85" s="939"/>
      <c r="DE85" s="939"/>
      <c r="DF85" s="940"/>
      <c r="DG85" s="938"/>
      <c r="DH85" s="939"/>
      <c r="DI85" s="939"/>
      <c r="DJ85" s="939"/>
      <c r="DK85" s="940"/>
      <c r="DL85" s="938"/>
      <c r="DM85" s="939"/>
      <c r="DN85" s="939"/>
      <c r="DO85" s="939"/>
      <c r="DP85" s="940"/>
      <c r="DQ85" s="938"/>
      <c r="DR85" s="939"/>
      <c r="DS85" s="939"/>
      <c r="DT85" s="939"/>
      <c r="DU85" s="940"/>
      <c r="DV85" s="935"/>
      <c r="DW85" s="936"/>
      <c r="DX85" s="936"/>
      <c r="DY85" s="936"/>
      <c r="DZ85" s="937"/>
      <c r="EA85" s="243"/>
    </row>
    <row r="86" spans="1:131" s="244" customFormat="1" ht="26.25" customHeight="1" x14ac:dyDescent="0.15">
      <c r="A86" s="258">
        <v>19</v>
      </c>
      <c r="B86" s="951"/>
      <c r="C86" s="952"/>
      <c r="D86" s="952"/>
      <c r="E86" s="952"/>
      <c r="F86" s="952"/>
      <c r="G86" s="952"/>
      <c r="H86" s="952"/>
      <c r="I86" s="952"/>
      <c r="J86" s="952"/>
      <c r="K86" s="952"/>
      <c r="L86" s="952"/>
      <c r="M86" s="952"/>
      <c r="N86" s="952"/>
      <c r="O86" s="952"/>
      <c r="P86" s="953"/>
      <c r="Q86" s="954"/>
      <c r="R86" s="909"/>
      <c r="S86" s="909"/>
      <c r="T86" s="909"/>
      <c r="U86" s="909"/>
      <c r="V86" s="909"/>
      <c r="W86" s="909"/>
      <c r="X86" s="909"/>
      <c r="Y86" s="909"/>
      <c r="Z86" s="909"/>
      <c r="AA86" s="909"/>
      <c r="AB86" s="909"/>
      <c r="AC86" s="909"/>
      <c r="AD86" s="909"/>
      <c r="AE86" s="909"/>
      <c r="AF86" s="909"/>
      <c r="AG86" s="909"/>
      <c r="AH86" s="909"/>
      <c r="AI86" s="909"/>
      <c r="AJ86" s="909"/>
      <c r="AK86" s="909"/>
      <c r="AL86" s="909"/>
      <c r="AM86" s="909"/>
      <c r="AN86" s="909"/>
      <c r="AO86" s="909"/>
      <c r="AP86" s="909"/>
      <c r="AQ86" s="909"/>
      <c r="AR86" s="909"/>
      <c r="AS86" s="909"/>
      <c r="AT86" s="909"/>
      <c r="AU86" s="909"/>
      <c r="AV86" s="909"/>
      <c r="AW86" s="909"/>
      <c r="AX86" s="909"/>
      <c r="AY86" s="909"/>
      <c r="AZ86" s="958"/>
      <c r="BA86" s="958"/>
      <c r="BB86" s="958"/>
      <c r="BC86" s="958"/>
      <c r="BD86" s="959"/>
      <c r="BE86" s="262"/>
      <c r="BF86" s="262"/>
      <c r="BG86" s="262"/>
      <c r="BH86" s="262"/>
      <c r="BI86" s="262"/>
      <c r="BJ86" s="262"/>
      <c r="BK86" s="262"/>
      <c r="BL86" s="262"/>
      <c r="BM86" s="262"/>
      <c r="BN86" s="262"/>
      <c r="BO86" s="262"/>
      <c r="BP86" s="262"/>
      <c r="BQ86" s="259">
        <v>80</v>
      </c>
      <c r="BR86" s="264"/>
      <c r="BS86" s="941"/>
      <c r="BT86" s="942"/>
      <c r="BU86" s="942"/>
      <c r="BV86" s="942"/>
      <c r="BW86" s="942"/>
      <c r="BX86" s="942"/>
      <c r="BY86" s="942"/>
      <c r="BZ86" s="942"/>
      <c r="CA86" s="942"/>
      <c r="CB86" s="942"/>
      <c r="CC86" s="942"/>
      <c r="CD86" s="942"/>
      <c r="CE86" s="942"/>
      <c r="CF86" s="942"/>
      <c r="CG86" s="943"/>
      <c r="CH86" s="938"/>
      <c r="CI86" s="939"/>
      <c r="CJ86" s="939"/>
      <c r="CK86" s="939"/>
      <c r="CL86" s="940"/>
      <c r="CM86" s="938"/>
      <c r="CN86" s="939"/>
      <c r="CO86" s="939"/>
      <c r="CP86" s="939"/>
      <c r="CQ86" s="940"/>
      <c r="CR86" s="938"/>
      <c r="CS86" s="939"/>
      <c r="CT86" s="939"/>
      <c r="CU86" s="939"/>
      <c r="CV86" s="940"/>
      <c r="CW86" s="938"/>
      <c r="CX86" s="939"/>
      <c r="CY86" s="939"/>
      <c r="CZ86" s="939"/>
      <c r="DA86" s="940"/>
      <c r="DB86" s="938"/>
      <c r="DC86" s="939"/>
      <c r="DD86" s="939"/>
      <c r="DE86" s="939"/>
      <c r="DF86" s="940"/>
      <c r="DG86" s="938"/>
      <c r="DH86" s="939"/>
      <c r="DI86" s="939"/>
      <c r="DJ86" s="939"/>
      <c r="DK86" s="940"/>
      <c r="DL86" s="938"/>
      <c r="DM86" s="939"/>
      <c r="DN86" s="939"/>
      <c r="DO86" s="939"/>
      <c r="DP86" s="940"/>
      <c r="DQ86" s="938"/>
      <c r="DR86" s="939"/>
      <c r="DS86" s="939"/>
      <c r="DT86" s="939"/>
      <c r="DU86" s="940"/>
      <c r="DV86" s="935"/>
      <c r="DW86" s="936"/>
      <c r="DX86" s="936"/>
      <c r="DY86" s="936"/>
      <c r="DZ86" s="937"/>
      <c r="EA86" s="243"/>
    </row>
    <row r="87" spans="1:131" s="244" customFormat="1" ht="26.25" customHeight="1" x14ac:dyDescent="0.15">
      <c r="A87" s="266">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62"/>
      <c r="BF87" s="262"/>
      <c r="BG87" s="262"/>
      <c r="BH87" s="262"/>
      <c r="BI87" s="262"/>
      <c r="BJ87" s="262"/>
      <c r="BK87" s="262"/>
      <c r="BL87" s="262"/>
      <c r="BM87" s="262"/>
      <c r="BN87" s="262"/>
      <c r="BO87" s="262"/>
      <c r="BP87" s="262"/>
      <c r="BQ87" s="259">
        <v>81</v>
      </c>
      <c r="BR87" s="264"/>
      <c r="BS87" s="941"/>
      <c r="BT87" s="942"/>
      <c r="BU87" s="942"/>
      <c r="BV87" s="942"/>
      <c r="BW87" s="942"/>
      <c r="BX87" s="942"/>
      <c r="BY87" s="942"/>
      <c r="BZ87" s="942"/>
      <c r="CA87" s="942"/>
      <c r="CB87" s="942"/>
      <c r="CC87" s="942"/>
      <c r="CD87" s="942"/>
      <c r="CE87" s="942"/>
      <c r="CF87" s="942"/>
      <c r="CG87" s="943"/>
      <c r="CH87" s="938"/>
      <c r="CI87" s="939"/>
      <c r="CJ87" s="939"/>
      <c r="CK87" s="939"/>
      <c r="CL87" s="940"/>
      <c r="CM87" s="938"/>
      <c r="CN87" s="939"/>
      <c r="CO87" s="939"/>
      <c r="CP87" s="939"/>
      <c r="CQ87" s="940"/>
      <c r="CR87" s="938"/>
      <c r="CS87" s="939"/>
      <c r="CT87" s="939"/>
      <c r="CU87" s="939"/>
      <c r="CV87" s="940"/>
      <c r="CW87" s="938"/>
      <c r="CX87" s="939"/>
      <c r="CY87" s="939"/>
      <c r="CZ87" s="939"/>
      <c r="DA87" s="940"/>
      <c r="DB87" s="938"/>
      <c r="DC87" s="939"/>
      <c r="DD87" s="939"/>
      <c r="DE87" s="939"/>
      <c r="DF87" s="940"/>
      <c r="DG87" s="938"/>
      <c r="DH87" s="939"/>
      <c r="DI87" s="939"/>
      <c r="DJ87" s="939"/>
      <c r="DK87" s="940"/>
      <c r="DL87" s="938"/>
      <c r="DM87" s="939"/>
      <c r="DN87" s="939"/>
      <c r="DO87" s="939"/>
      <c r="DP87" s="940"/>
      <c r="DQ87" s="938"/>
      <c r="DR87" s="939"/>
      <c r="DS87" s="939"/>
      <c r="DT87" s="939"/>
      <c r="DU87" s="940"/>
      <c r="DV87" s="935"/>
      <c r="DW87" s="936"/>
      <c r="DX87" s="936"/>
      <c r="DY87" s="936"/>
      <c r="DZ87" s="937"/>
      <c r="EA87" s="243"/>
    </row>
    <row r="88" spans="1:131" s="244" customFormat="1" ht="26.25" customHeight="1" thickBot="1" x14ac:dyDescent="0.2">
      <c r="A88" s="261" t="s">
        <v>386</v>
      </c>
      <c r="B88" s="868" t="s">
        <v>414</v>
      </c>
      <c r="C88" s="869"/>
      <c r="D88" s="869"/>
      <c r="E88" s="869"/>
      <c r="F88" s="869"/>
      <c r="G88" s="869"/>
      <c r="H88" s="869"/>
      <c r="I88" s="869"/>
      <c r="J88" s="869"/>
      <c r="K88" s="869"/>
      <c r="L88" s="869"/>
      <c r="M88" s="869"/>
      <c r="N88" s="869"/>
      <c r="O88" s="869"/>
      <c r="P88" s="870"/>
      <c r="Q88" s="916"/>
      <c r="R88" s="917"/>
      <c r="S88" s="917"/>
      <c r="T88" s="917"/>
      <c r="U88" s="917"/>
      <c r="V88" s="917"/>
      <c r="W88" s="917"/>
      <c r="X88" s="917"/>
      <c r="Y88" s="917"/>
      <c r="Z88" s="917"/>
      <c r="AA88" s="917"/>
      <c r="AB88" s="917"/>
      <c r="AC88" s="917"/>
      <c r="AD88" s="917"/>
      <c r="AE88" s="917"/>
      <c r="AF88" s="920">
        <v>7993</v>
      </c>
      <c r="AG88" s="920"/>
      <c r="AH88" s="920"/>
      <c r="AI88" s="920"/>
      <c r="AJ88" s="920"/>
      <c r="AK88" s="917"/>
      <c r="AL88" s="917"/>
      <c r="AM88" s="917"/>
      <c r="AN88" s="917"/>
      <c r="AO88" s="917"/>
      <c r="AP88" s="920">
        <v>10315</v>
      </c>
      <c r="AQ88" s="920"/>
      <c r="AR88" s="920"/>
      <c r="AS88" s="920"/>
      <c r="AT88" s="920"/>
      <c r="AU88" s="920">
        <v>355</v>
      </c>
      <c r="AV88" s="920"/>
      <c r="AW88" s="920"/>
      <c r="AX88" s="920"/>
      <c r="AY88" s="920"/>
      <c r="AZ88" s="925"/>
      <c r="BA88" s="925"/>
      <c r="BB88" s="925"/>
      <c r="BC88" s="925"/>
      <c r="BD88" s="926"/>
      <c r="BE88" s="262"/>
      <c r="BF88" s="262"/>
      <c r="BG88" s="262"/>
      <c r="BH88" s="262"/>
      <c r="BI88" s="262"/>
      <c r="BJ88" s="262"/>
      <c r="BK88" s="262"/>
      <c r="BL88" s="262"/>
      <c r="BM88" s="262"/>
      <c r="BN88" s="262"/>
      <c r="BO88" s="262"/>
      <c r="BP88" s="262"/>
      <c r="BQ88" s="259">
        <v>82</v>
      </c>
      <c r="BR88" s="264"/>
      <c r="BS88" s="941"/>
      <c r="BT88" s="942"/>
      <c r="BU88" s="942"/>
      <c r="BV88" s="942"/>
      <c r="BW88" s="942"/>
      <c r="BX88" s="942"/>
      <c r="BY88" s="942"/>
      <c r="BZ88" s="942"/>
      <c r="CA88" s="942"/>
      <c r="CB88" s="942"/>
      <c r="CC88" s="942"/>
      <c r="CD88" s="942"/>
      <c r="CE88" s="942"/>
      <c r="CF88" s="942"/>
      <c r="CG88" s="943"/>
      <c r="CH88" s="938"/>
      <c r="CI88" s="939"/>
      <c r="CJ88" s="939"/>
      <c r="CK88" s="939"/>
      <c r="CL88" s="940"/>
      <c r="CM88" s="938"/>
      <c r="CN88" s="939"/>
      <c r="CO88" s="939"/>
      <c r="CP88" s="939"/>
      <c r="CQ88" s="940"/>
      <c r="CR88" s="938"/>
      <c r="CS88" s="939"/>
      <c r="CT88" s="939"/>
      <c r="CU88" s="939"/>
      <c r="CV88" s="940"/>
      <c r="CW88" s="938"/>
      <c r="CX88" s="939"/>
      <c r="CY88" s="939"/>
      <c r="CZ88" s="939"/>
      <c r="DA88" s="940"/>
      <c r="DB88" s="938"/>
      <c r="DC88" s="939"/>
      <c r="DD88" s="939"/>
      <c r="DE88" s="939"/>
      <c r="DF88" s="940"/>
      <c r="DG88" s="938"/>
      <c r="DH88" s="939"/>
      <c r="DI88" s="939"/>
      <c r="DJ88" s="939"/>
      <c r="DK88" s="940"/>
      <c r="DL88" s="938"/>
      <c r="DM88" s="939"/>
      <c r="DN88" s="939"/>
      <c r="DO88" s="939"/>
      <c r="DP88" s="940"/>
      <c r="DQ88" s="938"/>
      <c r="DR88" s="939"/>
      <c r="DS88" s="939"/>
      <c r="DT88" s="939"/>
      <c r="DU88" s="940"/>
      <c r="DV88" s="935"/>
      <c r="DW88" s="936"/>
      <c r="DX88" s="936"/>
      <c r="DY88" s="936"/>
      <c r="DZ88" s="937"/>
      <c r="EA88" s="243"/>
    </row>
    <row r="89" spans="1:131" s="244" customFormat="1" ht="26.25" hidden="1" customHeight="1" x14ac:dyDescent="0.15">
      <c r="A89" s="267"/>
      <c r="B89" s="268"/>
      <c r="C89" s="268"/>
      <c r="D89" s="268"/>
      <c r="E89" s="268"/>
      <c r="F89" s="268"/>
      <c r="G89" s="268"/>
      <c r="H89" s="268"/>
      <c r="I89" s="268"/>
      <c r="J89" s="268"/>
      <c r="K89" s="268"/>
      <c r="L89" s="268"/>
      <c r="M89" s="268"/>
      <c r="N89" s="268"/>
      <c r="O89" s="268"/>
      <c r="P89" s="268"/>
      <c r="Q89" s="269"/>
      <c r="R89" s="269"/>
      <c r="S89" s="269"/>
      <c r="T89" s="269"/>
      <c r="U89" s="269"/>
      <c r="V89" s="269"/>
      <c r="W89" s="269"/>
      <c r="X89" s="269"/>
      <c r="Y89" s="269"/>
      <c r="Z89" s="269"/>
      <c r="AA89" s="269"/>
      <c r="AB89" s="269"/>
      <c r="AC89" s="269"/>
      <c r="AD89" s="269"/>
      <c r="AE89" s="269"/>
      <c r="AF89" s="269"/>
      <c r="AG89" s="269"/>
      <c r="AH89" s="269"/>
      <c r="AI89" s="269"/>
      <c r="AJ89" s="269"/>
      <c r="AK89" s="269"/>
      <c r="AL89" s="269"/>
      <c r="AM89" s="269"/>
      <c r="AN89" s="269"/>
      <c r="AO89" s="269"/>
      <c r="AP89" s="269"/>
      <c r="AQ89" s="269"/>
      <c r="AR89" s="269"/>
      <c r="AS89" s="269"/>
      <c r="AT89" s="269"/>
      <c r="AU89" s="269"/>
      <c r="AV89" s="269"/>
      <c r="AW89" s="269"/>
      <c r="AX89" s="269"/>
      <c r="AY89" s="269"/>
      <c r="AZ89" s="270"/>
      <c r="BA89" s="270"/>
      <c r="BB89" s="270"/>
      <c r="BC89" s="270"/>
      <c r="BD89" s="270"/>
      <c r="BE89" s="262"/>
      <c r="BF89" s="262"/>
      <c r="BG89" s="262"/>
      <c r="BH89" s="262"/>
      <c r="BI89" s="262"/>
      <c r="BJ89" s="262"/>
      <c r="BK89" s="262"/>
      <c r="BL89" s="262"/>
      <c r="BM89" s="262"/>
      <c r="BN89" s="262"/>
      <c r="BO89" s="262"/>
      <c r="BP89" s="262"/>
      <c r="BQ89" s="259">
        <v>83</v>
      </c>
      <c r="BR89" s="264"/>
      <c r="BS89" s="941"/>
      <c r="BT89" s="942"/>
      <c r="BU89" s="942"/>
      <c r="BV89" s="942"/>
      <c r="BW89" s="942"/>
      <c r="BX89" s="942"/>
      <c r="BY89" s="942"/>
      <c r="BZ89" s="942"/>
      <c r="CA89" s="942"/>
      <c r="CB89" s="942"/>
      <c r="CC89" s="942"/>
      <c r="CD89" s="942"/>
      <c r="CE89" s="942"/>
      <c r="CF89" s="942"/>
      <c r="CG89" s="943"/>
      <c r="CH89" s="938"/>
      <c r="CI89" s="939"/>
      <c r="CJ89" s="939"/>
      <c r="CK89" s="939"/>
      <c r="CL89" s="940"/>
      <c r="CM89" s="938"/>
      <c r="CN89" s="939"/>
      <c r="CO89" s="939"/>
      <c r="CP89" s="939"/>
      <c r="CQ89" s="940"/>
      <c r="CR89" s="938"/>
      <c r="CS89" s="939"/>
      <c r="CT89" s="939"/>
      <c r="CU89" s="939"/>
      <c r="CV89" s="940"/>
      <c r="CW89" s="938"/>
      <c r="CX89" s="939"/>
      <c r="CY89" s="939"/>
      <c r="CZ89" s="939"/>
      <c r="DA89" s="940"/>
      <c r="DB89" s="938"/>
      <c r="DC89" s="939"/>
      <c r="DD89" s="939"/>
      <c r="DE89" s="939"/>
      <c r="DF89" s="940"/>
      <c r="DG89" s="938"/>
      <c r="DH89" s="939"/>
      <c r="DI89" s="939"/>
      <c r="DJ89" s="939"/>
      <c r="DK89" s="940"/>
      <c r="DL89" s="938"/>
      <c r="DM89" s="939"/>
      <c r="DN89" s="939"/>
      <c r="DO89" s="939"/>
      <c r="DP89" s="940"/>
      <c r="DQ89" s="938"/>
      <c r="DR89" s="939"/>
      <c r="DS89" s="939"/>
      <c r="DT89" s="939"/>
      <c r="DU89" s="940"/>
      <c r="DV89" s="935"/>
      <c r="DW89" s="936"/>
      <c r="DX89" s="936"/>
      <c r="DY89" s="936"/>
      <c r="DZ89" s="937"/>
      <c r="EA89" s="243"/>
    </row>
    <row r="90" spans="1:131" s="244" customFormat="1" ht="26.25" hidden="1" customHeight="1" x14ac:dyDescent="0.15">
      <c r="A90" s="267"/>
      <c r="B90" s="268"/>
      <c r="C90" s="268"/>
      <c r="D90" s="268"/>
      <c r="E90" s="268"/>
      <c r="F90" s="268"/>
      <c r="G90" s="268"/>
      <c r="H90" s="268"/>
      <c r="I90" s="268"/>
      <c r="J90" s="268"/>
      <c r="K90" s="268"/>
      <c r="L90" s="268"/>
      <c r="M90" s="268"/>
      <c r="N90" s="268"/>
      <c r="O90" s="268"/>
      <c r="P90" s="268"/>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c r="AN90" s="269"/>
      <c r="AO90" s="269"/>
      <c r="AP90" s="269"/>
      <c r="AQ90" s="269"/>
      <c r="AR90" s="269"/>
      <c r="AS90" s="269"/>
      <c r="AT90" s="269"/>
      <c r="AU90" s="269"/>
      <c r="AV90" s="269"/>
      <c r="AW90" s="269"/>
      <c r="AX90" s="269"/>
      <c r="AY90" s="269"/>
      <c r="AZ90" s="270"/>
      <c r="BA90" s="270"/>
      <c r="BB90" s="270"/>
      <c r="BC90" s="270"/>
      <c r="BD90" s="270"/>
      <c r="BE90" s="262"/>
      <c r="BF90" s="262"/>
      <c r="BG90" s="262"/>
      <c r="BH90" s="262"/>
      <c r="BI90" s="262"/>
      <c r="BJ90" s="262"/>
      <c r="BK90" s="262"/>
      <c r="BL90" s="262"/>
      <c r="BM90" s="262"/>
      <c r="BN90" s="262"/>
      <c r="BO90" s="262"/>
      <c r="BP90" s="262"/>
      <c r="BQ90" s="259">
        <v>84</v>
      </c>
      <c r="BR90" s="264"/>
      <c r="BS90" s="941"/>
      <c r="BT90" s="942"/>
      <c r="BU90" s="942"/>
      <c r="BV90" s="942"/>
      <c r="BW90" s="942"/>
      <c r="BX90" s="942"/>
      <c r="BY90" s="942"/>
      <c r="BZ90" s="942"/>
      <c r="CA90" s="942"/>
      <c r="CB90" s="942"/>
      <c r="CC90" s="942"/>
      <c r="CD90" s="942"/>
      <c r="CE90" s="942"/>
      <c r="CF90" s="942"/>
      <c r="CG90" s="943"/>
      <c r="CH90" s="938"/>
      <c r="CI90" s="939"/>
      <c r="CJ90" s="939"/>
      <c r="CK90" s="939"/>
      <c r="CL90" s="940"/>
      <c r="CM90" s="938"/>
      <c r="CN90" s="939"/>
      <c r="CO90" s="939"/>
      <c r="CP90" s="939"/>
      <c r="CQ90" s="940"/>
      <c r="CR90" s="938"/>
      <c r="CS90" s="939"/>
      <c r="CT90" s="939"/>
      <c r="CU90" s="939"/>
      <c r="CV90" s="940"/>
      <c r="CW90" s="938"/>
      <c r="CX90" s="939"/>
      <c r="CY90" s="939"/>
      <c r="CZ90" s="939"/>
      <c r="DA90" s="940"/>
      <c r="DB90" s="938"/>
      <c r="DC90" s="939"/>
      <c r="DD90" s="939"/>
      <c r="DE90" s="939"/>
      <c r="DF90" s="940"/>
      <c r="DG90" s="938"/>
      <c r="DH90" s="939"/>
      <c r="DI90" s="939"/>
      <c r="DJ90" s="939"/>
      <c r="DK90" s="940"/>
      <c r="DL90" s="938"/>
      <c r="DM90" s="939"/>
      <c r="DN90" s="939"/>
      <c r="DO90" s="939"/>
      <c r="DP90" s="940"/>
      <c r="DQ90" s="938"/>
      <c r="DR90" s="939"/>
      <c r="DS90" s="939"/>
      <c r="DT90" s="939"/>
      <c r="DU90" s="940"/>
      <c r="DV90" s="935"/>
      <c r="DW90" s="936"/>
      <c r="DX90" s="936"/>
      <c r="DY90" s="936"/>
      <c r="DZ90" s="937"/>
      <c r="EA90" s="243"/>
    </row>
    <row r="91" spans="1:131" s="244" customFormat="1" ht="26.25" hidden="1" customHeight="1" x14ac:dyDescent="0.15">
      <c r="A91" s="267"/>
      <c r="B91" s="268"/>
      <c r="C91" s="268"/>
      <c r="D91" s="268"/>
      <c r="E91" s="268"/>
      <c r="F91" s="268"/>
      <c r="G91" s="268"/>
      <c r="H91" s="268"/>
      <c r="I91" s="268"/>
      <c r="J91" s="268"/>
      <c r="K91" s="268"/>
      <c r="L91" s="268"/>
      <c r="M91" s="268"/>
      <c r="N91" s="268"/>
      <c r="O91" s="268"/>
      <c r="P91" s="268"/>
      <c r="Q91" s="269"/>
      <c r="R91" s="269"/>
      <c r="S91" s="269"/>
      <c r="T91" s="269"/>
      <c r="U91" s="269"/>
      <c r="V91" s="269"/>
      <c r="W91" s="269"/>
      <c r="X91" s="269"/>
      <c r="Y91" s="269"/>
      <c r="Z91" s="269"/>
      <c r="AA91" s="269"/>
      <c r="AB91" s="269"/>
      <c r="AC91" s="269"/>
      <c r="AD91" s="269"/>
      <c r="AE91" s="269"/>
      <c r="AF91" s="269"/>
      <c r="AG91" s="269"/>
      <c r="AH91" s="269"/>
      <c r="AI91" s="269"/>
      <c r="AJ91" s="269"/>
      <c r="AK91" s="269"/>
      <c r="AL91" s="269"/>
      <c r="AM91" s="269"/>
      <c r="AN91" s="269"/>
      <c r="AO91" s="269"/>
      <c r="AP91" s="269"/>
      <c r="AQ91" s="269"/>
      <c r="AR91" s="269"/>
      <c r="AS91" s="269"/>
      <c r="AT91" s="269"/>
      <c r="AU91" s="269"/>
      <c r="AV91" s="269"/>
      <c r="AW91" s="269"/>
      <c r="AX91" s="269"/>
      <c r="AY91" s="269"/>
      <c r="AZ91" s="270"/>
      <c r="BA91" s="270"/>
      <c r="BB91" s="270"/>
      <c r="BC91" s="270"/>
      <c r="BD91" s="270"/>
      <c r="BE91" s="262"/>
      <c r="BF91" s="262"/>
      <c r="BG91" s="262"/>
      <c r="BH91" s="262"/>
      <c r="BI91" s="262"/>
      <c r="BJ91" s="262"/>
      <c r="BK91" s="262"/>
      <c r="BL91" s="262"/>
      <c r="BM91" s="262"/>
      <c r="BN91" s="262"/>
      <c r="BO91" s="262"/>
      <c r="BP91" s="262"/>
      <c r="BQ91" s="259">
        <v>85</v>
      </c>
      <c r="BR91" s="264"/>
      <c r="BS91" s="941"/>
      <c r="BT91" s="942"/>
      <c r="BU91" s="942"/>
      <c r="BV91" s="942"/>
      <c r="BW91" s="942"/>
      <c r="BX91" s="942"/>
      <c r="BY91" s="942"/>
      <c r="BZ91" s="942"/>
      <c r="CA91" s="942"/>
      <c r="CB91" s="942"/>
      <c r="CC91" s="942"/>
      <c r="CD91" s="942"/>
      <c r="CE91" s="942"/>
      <c r="CF91" s="942"/>
      <c r="CG91" s="943"/>
      <c r="CH91" s="938"/>
      <c r="CI91" s="939"/>
      <c r="CJ91" s="939"/>
      <c r="CK91" s="939"/>
      <c r="CL91" s="940"/>
      <c r="CM91" s="938"/>
      <c r="CN91" s="939"/>
      <c r="CO91" s="939"/>
      <c r="CP91" s="939"/>
      <c r="CQ91" s="940"/>
      <c r="CR91" s="938"/>
      <c r="CS91" s="939"/>
      <c r="CT91" s="939"/>
      <c r="CU91" s="939"/>
      <c r="CV91" s="940"/>
      <c r="CW91" s="938"/>
      <c r="CX91" s="939"/>
      <c r="CY91" s="939"/>
      <c r="CZ91" s="939"/>
      <c r="DA91" s="940"/>
      <c r="DB91" s="938"/>
      <c r="DC91" s="939"/>
      <c r="DD91" s="939"/>
      <c r="DE91" s="939"/>
      <c r="DF91" s="940"/>
      <c r="DG91" s="938"/>
      <c r="DH91" s="939"/>
      <c r="DI91" s="939"/>
      <c r="DJ91" s="939"/>
      <c r="DK91" s="940"/>
      <c r="DL91" s="938"/>
      <c r="DM91" s="939"/>
      <c r="DN91" s="939"/>
      <c r="DO91" s="939"/>
      <c r="DP91" s="940"/>
      <c r="DQ91" s="938"/>
      <c r="DR91" s="939"/>
      <c r="DS91" s="939"/>
      <c r="DT91" s="939"/>
      <c r="DU91" s="940"/>
      <c r="DV91" s="935"/>
      <c r="DW91" s="936"/>
      <c r="DX91" s="936"/>
      <c r="DY91" s="936"/>
      <c r="DZ91" s="937"/>
      <c r="EA91" s="243"/>
    </row>
    <row r="92" spans="1:131" s="244" customFormat="1" ht="26.25" hidden="1" customHeight="1" x14ac:dyDescent="0.15">
      <c r="A92" s="267"/>
      <c r="B92" s="268"/>
      <c r="C92" s="268"/>
      <c r="D92" s="268"/>
      <c r="E92" s="268"/>
      <c r="F92" s="268"/>
      <c r="G92" s="268"/>
      <c r="H92" s="268"/>
      <c r="I92" s="268"/>
      <c r="J92" s="268"/>
      <c r="K92" s="268"/>
      <c r="L92" s="268"/>
      <c r="M92" s="268"/>
      <c r="N92" s="268"/>
      <c r="O92" s="268"/>
      <c r="P92" s="268"/>
      <c r="Q92" s="269"/>
      <c r="R92" s="269"/>
      <c r="S92" s="269"/>
      <c r="T92" s="269"/>
      <c r="U92" s="269"/>
      <c r="V92" s="269"/>
      <c r="W92" s="269"/>
      <c r="X92" s="269"/>
      <c r="Y92" s="269"/>
      <c r="Z92" s="269"/>
      <c r="AA92" s="269"/>
      <c r="AB92" s="269"/>
      <c r="AC92" s="269"/>
      <c r="AD92" s="269"/>
      <c r="AE92" s="269"/>
      <c r="AF92" s="269"/>
      <c r="AG92" s="269"/>
      <c r="AH92" s="269"/>
      <c r="AI92" s="269"/>
      <c r="AJ92" s="269"/>
      <c r="AK92" s="269"/>
      <c r="AL92" s="269"/>
      <c r="AM92" s="269"/>
      <c r="AN92" s="269"/>
      <c r="AO92" s="269"/>
      <c r="AP92" s="269"/>
      <c r="AQ92" s="269"/>
      <c r="AR92" s="269"/>
      <c r="AS92" s="269"/>
      <c r="AT92" s="269"/>
      <c r="AU92" s="269"/>
      <c r="AV92" s="269"/>
      <c r="AW92" s="269"/>
      <c r="AX92" s="269"/>
      <c r="AY92" s="269"/>
      <c r="AZ92" s="270"/>
      <c r="BA92" s="270"/>
      <c r="BB92" s="270"/>
      <c r="BC92" s="270"/>
      <c r="BD92" s="270"/>
      <c r="BE92" s="262"/>
      <c r="BF92" s="262"/>
      <c r="BG92" s="262"/>
      <c r="BH92" s="262"/>
      <c r="BI92" s="262"/>
      <c r="BJ92" s="262"/>
      <c r="BK92" s="262"/>
      <c r="BL92" s="262"/>
      <c r="BM92" s="262"/>
      <c r="BN92" s="262"/>
      <c r="BO92" s="262"/>
      <c r="BP92" s="262"/>
      <c r="BQ92" s="259">
        <v>86</v>
      </c>
      <c r="BR92" s="264"/>
      <c r="BS92" s="941"/>
      <c r="BT92" s="942"/>
      <c r="BU92" s="942"/>
      <c r="BV92" s="942"/>
      <c r="BW92" s="942"/>
      <c r="BX92" s="942"/>
      <c r="BY92" s="942"/>
      <c r="BZ92" s="942"/>
      <c r="CA92" s="942"/>
      <c r="CB92" s="942"/>
      <c r="CC92" s="942"/>
      <c r="CD92" s="942"/>
      <c r="CE92" s="942"/>
      <c r="CF92" s="942"/>
      <c r="CG92" s="943"/>
      <c r="CH92" s="938"/>
      <c r="CI92" s="939"/>
      <c r="CJ92" s="939"/>
      <c r="CK92" s="939"/>
      <c r="CL92" s="940"/>
      <c r="CM92" s="938"/>
      <c r="CN92" s="939"/>
      <c r="CO92" s="939"/>
      <c r="CP92" s="939"/>
      <c r="CQ92" s="940"/>
      <c r="CR92" s="938"/>
      <c r="CS92" s="939"/>
      <c r="CT92" s="939"/>
      <c r="CU92" s="939"/>
      <c r="CV92" s="940"/>
      <c r="CW92" s="938"/>
      <c r="CX92" s="939"/>
      <c r="CY92" s="939"/>
      <c r="CZ92" s="939"/>
      <c r="DA92" s="940"/>
      <c r="DB92" s="938"/>
      <c r="DC92" s="939"/>
      <c r="DD92" s="939"/>
      <c r="DE92" s="939"/>
      <c r="DF92" s="940"/>
      <c r="DG92" s="938"/>
      <c r="DH92" s="939"/>
      <c r="DI92" s="939"/>
      <c r="DJ92" s="939"/>
      <c r="DK92" s="940"/>
      <c r="DL92" s="938"/>
      <c r="DM92" s="939"/>
      <c r="DN92" s="939"/>
      <c r="DO92" s="939"/>
      <c r="DP92" s="940"/>
      <c r="DQ92" s="938"/>
      <c r="DR92" s="939"/>
      <c r="DS92" s="939"/>
      <c r="DT92" s="939"/>
      <c r="DU92" s="940"/>
      <c r="DV92" s="935"/>
      <c r="DW92" s="936"/>
      <c r="DX92" s="936"/>
      <c r="DY92" s="936"/>
      <c r="DZ92" s="937"/>
      <c r="EA92" s="243"/>
    </row>
    <row r="93" spans="1:131" s="244" customFormat="1" ht="26.25" hidden="1" customHeight="1" x14ac:dyDescent="0.15">
      <c r="A93" s="267"/>
      <c r="B93" s="268"/>
      <c r="C93" s="268"/>
      <c r="D93" s="268"/>
      <c r="E93" s="268"/>
      <c r="F93" s="268"/>
      <c r="G93" s="268"/>
      <c r="H93" s="268"/>
      <c r="I93" s="268"/>
      <c r="J93" s="268"/>
      <c r="K93" s="268"/>
      <c r="L93" s="268"/>
      <c r="M93" s="268"/>
      <c r="N93" s="268"/>
      <c r="O93" s="268"/>
      <c r="P93" s="268"/>
      <c r="Q93" s="269"/>
      <c r="R93" s="269"/>
      <c r="S93" s="269"/>
      <c r="T93" s="269"/>
      <c r="U93" s="269"/>
      <c r="V93" s="269"/>
      <c r="W93" s="269"/>
      <c r="X93" s="269"/>
      <c r="Y93" s="269"/>
      <c r="Z93" s="269"/>
      <c r="AA93" s="269"/>
      <c r="AB93" s="269"/>
      <c r="AC93" s="269"/>
      <c r="AD93" s="269"/>
      <c r="AE93" s="269"/>
      <c r="AF93" s="269"/>
      <c r="AG93" s="269"/>
      <c r="AH93" s="269"/>
      <c r="AI93" s="269"/>
      <c r="AJ93" s="269"/>
      <c r="AK93" s="269"/>
      <c r="AL93" s="269"/>
      <c r="AM93" s="269"/>
      <c r="AN93" s="269"/>
      <c r="AO93" s="269"/>
      <c r="AP93" s="269"/>
      <c r="AQ93" s="269"/>
      <c r="AR93" s="269"/>
      <c r="AS93" s="269"/>
      <c r="AT93" s="269"/>
      <c r="AU93" s="269"/>
      <c r="AV93" s="269"/>
      <c r="AW93" s="269"/>
      <c r="AX93" s="269"/>
      <c r="AY93" s="269"/>
      <c r="AZ93" s="270"/>
      <c r="BA93" s="270"/>
      <c r="BB93" s="270"/>
      <c r="BC93" s="270"/>
      <c r="BD93" s="270"/>
      <c r="BE93" s="262"/>
      <c r="BF93" s="262"/>
      <c r="BG93" s="262"/>
      <c r="BH93" s="262"/>
      <c r="BI93" s="262"/>
      <c r="BJ93" s="262"/>
      <c r="BK93" s="262"/>
      <c r="BL93" s="262"/>
      <c r="BM93" s="262"/>
      <c r="BN93" s="262"/>
      <c r="BO93" s="262"/>
      <c r="BP93" s="262"/>
      <c r="BQ93" s="259">
        <v>87</v>
      </c>
      <c r="BR93" s="264"/>
      <c r="BS93" s="941"/>
      <c r="BT93" s="942"/>
      <c r="BU93" s="942"/>
      <c r="BV93" s="942"/>
      <c r="BW93" s="942"/>
      <c r="BX93" s="942"/>
      <c r="BY93" s="942"/>
      <c r="BZ93" s="942"/>
      <c r="CA93" s="942"/>
      <c r="CB93" s="942"/>
      <c r="CC93" s="942"/>
      <c r="CD93" s="942"/>
      <c r="CE93" s="942"/>
      <c r="CF93" s="942"/>
      <c r="CG93" s="943"/>
      <c r="CH93" s="938"/>
      <c r="CI93" s="939"/>
      <c r="CJ93" s="939"/>
      <c r="CK93" s="939"/>
      <c r="CL93" s="940"/>
      <c r="CM93" s="938"/>
      <c r="CN93" s="939"/>
      <c r="CO93" s="939"/>
      <c r="CP93" s="939"/>
      <c r="CQ93" s="940"/>
      <c r="CR93" s="938"/>
      <c r="CS93" s="939"/>
      <c r="CT93" s="939"/>
      <c r="CU93" s="939"/>
      <c r="CV93" s="940"/>
      <c r="CW93" s="938"/>
      <c r="CX93" s="939"/>
      <c r="CY93" s="939"/>
      <c r="CZ93" s="939"/>
      <c r="DA93" s="940"/>
      <c r="DB93" s="938"/>
      <c r="DC93" s="939"/>
      <c r="DD93" s="939"/>
      <c r="DE93" s="939"/>
      <c r="DF93" s="940"/>
      <c r="DG93" s="938"/>
      <c r="DH93" s="939"/>
      <c r="DI93" s="939"/>
      <c r="DJ93" s="939"/>
      <c r="DK93" s="940"/>
      <c r="DL93" s="938"/>
      <c r="DM93" s="939"/>
      <c r="DN93" s="939"/>
      <c r="DO93" s="939"/>
      <c r="DP93" s="940"/>
      <c r="DQ93" s="938"/>
      <c r="DR93" s="939"/>
      <c r="DS93" s="939"/>
      <c r="DT93" s="939"/>
      <c r="DU93" s="940"/>
      <c r="DV93" s="935"/>
      <c r="DW93" s="936"/>
      <c r="DX93" s="936"/>
      <c r="DY93" s="936"/>
      <c r="DZ93" s="937"/>
      <c r="EA93" s="243"/>
    </row>
    <row r="94" spans="1:131" s="244" customFormat="1" ht="26.25" hidden="1" customHeight="1" x14ac:dyDescent="0.15">
      <c r="A94" s="267"/>
      <c r="B94" s="268"/>
      <c r="C94" s="268"/>
      <c r="D94" s="268"/>
      <c r="E94" s="268"/>
      <c r="F94" s="268"/>
      <c r="G94" s="268"/>
      <c r="H94" s="268"/>
      <c r="I94" s="268"/>
      <c r="J94" s="268"/>
      <c r="K94" s="268"/>
      <c r="L94" s="268"/>
      <c r="M94" s="268"/>
      <c r="N94" s="268"/>
      <c r="O94" s="268"/>
      <c r="P94" s="268"/>
      <c r="Q94" s="269"/>
      <c r="R94" s="269"/>
      <c r="S94" s="269"/>
      <c r="T94" s="269"/>
      <c r="U94" s="269"/>
      <c r="V94" s="269"/>
      <c r="W94" s="269"/>
      <c r="X94" s="269"/>
      <c r="Y94" s="269"/>
      <c r="Z94" s="269"/>
      <c r="AA94" s="269"/>
      <c r="AB94" s="269"/>
      <c r="AC94" s="269"/>
      <c r="AD94" s="269"/>
      <c r="AE94" s="269"/>
      <c r="AF94" s="269"/>
      <c r="AG94" s="269"/>
      <c r="AH94" s="269"/>
      <c r="AI94" s="269"/>
      <c r="AJ94" s="269"/>
      <c r="AK94" s="269"/>
      <c r="AL94" s="269"/>
      <c r="AM94" s="269"/>
      <c r="AN94" s="269"/>
      <c r="AO94" s="269"/>
      <c r="AP94" s="269"/>
      <c r="AQ94" s="269"/>
      <c r="AR94" s="269"/>
      <c r="AS94" s="269"/>
      <c r="AT94" s="269"/>
      <c r="AU94" s="269"/>
      <c r="AV94" s="269"/>
      <c r="AW94" s="269"/>
      <c r="AX94" s="269"/>
      <c r="AY94" s="269"/>
      <c r="AZ94" s="270"/>
      <c r="BA94" s="270"/>
      <c r="BB94" s="270"/>
      <c r="BC94" s="270"/>
      <c r="BD94" s="270"/>
      <c r="BE94" s="262"/>
      <c r="BF94" s="262"/>
      <c r="BG94" s="262"/>
      <c r="BH94" s="262"/>
      <c r="BI94" s="262"/>
      <c r="BJ94" s="262"/>
      <c r="BK94" s="262"/>
      <c r="BL94" s="262"/>
      <c r="BM94" s="262"/>
      <c r="BN94" s="262"/>
      <c r="BO94" s="262"/>
      <c r="BP94" s="262"/>
      <c r="BQ94" s="259">
        <v>88</v>
      </c>
      <c r="BR94" s="264"/>
      <c r="BS94" s="941"/>
      <c r="BT94" s="942"/>
      <c r="BU94" s="942"/>
      <c r="BV94" s="942"/>
      <c r="BW94" s="942"/>
      <c r="BX94" s="942"/>
      <c r="BY94" s="942"/>
      <c r="BZ94" s="942"/>
      <c r="CA94" s="942"/>
      <c r="CB94" s="942"/>
      <c r="CC94" s="942"/>
      <c r="CD94" s="942"/>
      <c r="CE94" s="942"/>
      <c r="CF94" s="942"/>
      <c r="CG94" s="943"/>
      <c r="CH94" s="938"/>
      <c r="CI94" s="939"/>
      <c r="CJ94" s="939"/>
      <c r="CK94" s="939"/>
      <c r="CL94" s="940"/>
      <c r="CM94" s="938"/>
      <c r="CN94" s="939"/>
      <c r="CO94" s="939"/>
      <c r="CP94" s="939"/>
      <c r="CQ94" s="940"/>
      <c r="CR94" s="938"/>
      <c r="CS94" s="939"/>
      <c r="CT94" s="939"/>
      <c r="CU94" s="939"/>
      <c r="CV94" s="940"/>
      <c r="CW94" s="938"/>
      <c r="CX94" s="939"/>
      <c r="CY94" s="939"/>
      <c r="CZ94" s="939"/>
      <c r="DA94" s="940"/>
      <c r="DB94" s="938"/>
      <c r="DC94" s="939"/>
      <c r="DD94" s="939"/>
      <c r="DE94" s="939"/>
      <c r="DF94" s="940"/>
      <c r="DG94" s="938"/>
      <c r="DH94" s="939"/>
      <c r="DI94" s="939"/>
      <c r="DJ94" s="939"/>
      <c r="DK94" s="940"/>
      <c r="DL94" s="938"/>
      <c r="DM94" s="939"/>
      <c r="DN94" s="939"/>
      <c r="DO94" s="939"/>
      <c r="DP94" s="940"/>
      <c r="DQ94" s="938"/>
      <c r="DR94" s="939"/>
      <c r="DS94" s="939"/>
      <c r="DT94" s="939"/>
      <c r="DU94" s="940"/>
      <c r="DV94" s="935"/>
      <c r="DW94" s="936"/>
      <c r="DX94" s="936"/>
      <c r="DY94" s="936"/>
      <c r="DZ94" s="937"/>
      <c r="EA94" s="243"/>
    </row>
    <row r="95" spans="1:131" s="244" customFormat="1" ht="26.25" hidden="1" customHeight="1" x14ac:dyDescent="0.15">
      <c r="A95" s="267"/>
      <c r="B95" s="268"/>
      <c r="C95" s="268"/>
      <c r="D95" s="268"/>
      <c r="E95" s="268"/>
      <c r="F95" s="268"/>
      <c r="G95" s="268"/>
      <c r="H95" s="268"/>
      <c r="I95" s="268"/>
      <c r="J95" s="268"/>
      <c r="K95" s="268"/>
      <c r="L95" s="268"/>
      <c r="M95" s="268"/>
      <c r="N95" s="268"/>
      <c r="O95" s="268"/>
      <c r="P95" s="268"/>
      <c r="Q95" s="269"/>
      <c r="R95" s="269"/>
      <c r="S95" s="269"/>
      <c r="T95" s="269"/>
      <c r="U95" s="269"/>
      <c r="V95" s="269"/>
      <c r="W95" s="269"/>
      <c r="X95" s="269"/>
      <c r="Y95" s="269"/>
      <c r="Z95" s="269"/>
      <c r="AA95" s="269"/>
      <c r="AB95" s="269"/>
      <c r="AC95" s="269"/>
      <c r="AD95" s="269"/>
      <c r="AE95" s="269"/>
      <c r="AF95" s="269"/>
      <c r="AG95" s="269"/>
      <c r="AH95" s="269"/>
      <c r="AI95" s="269"/>
      <c r="AJ95" s="269"/>
      <c r="AK95" s="269"/>
      <c r="AL95" s="269"/>
      <c r="AM95" s="269"/>
      <c r="AN95" s="269"/>
      <c r="AO95" s="269"/>
      <c r="AP95" s="269"/>
      <c r="AQ95" s="269"/>
      <c r="AR95" s="269"/>
      <c r="AS95" s="269"/>
      <c r="AT95" s="269"/>
      <c r="AU95" s="269"/>
      <c r="AV95" s="269"/>
      <c r="AW95" s="269"/>
      <c r="AX95" s="269"/>
      <c r="AY95" s="269"/>
      <c r="AZ95" s="270"/>
      <c r="BA95" s="270"/>
      <c r="BB95" s="270"/>
      <c r="BC95" s="270"/>
      <c r="BD95" s="270"/>
      <c r="BE95" s="262"/>
      <c r="BF95" s="262"/>
      <c r="BG95" s="262"/>
      <c r="BH95" s="262"/>
      <c r="BI95" s="262"/>
      <c r="BJ95" s="262"/>
      <c r="BK95" s="262"/>
      <c r="BL95" s="262"/>
      <c r="BM95" s="262"/>
      <c r="BN95" s="262"/>
      <c r="BO95" s="262"/>
      <c r="BP95" s="262"/>
      <c r="BQ95" s="259">
        <v>89</v>
      </c>
      <c r="BR95" s="264"/>
      <c r="BS95" s="941"/>
      <c r="BT95" s="942"/>
      <c r="BU95" s="942"/>
      <c r="BV95" s="942"/>
      <c r="BW95" s="942"/>
      <c r="BX95" s="942"/>
      <c r="BY95" s="942"/>
      <c r="BZ95" s="942"/>
      <c r="CA95" s="942"/>
      <c r="CB95" s="942"/>
      <c r="CC95" s="942"/>
      <c r="CD95" s="942"/>
      <c r="CE95" s="942"/>
      <c r="CF95" s="942"/>
      <c r="CG95" s="943"/>
      <c r="CH95" s="938"/>
      <c r="CI95" s="939"/>
      <c r="CJ95" s="939"/>
      <c r="CK95" s="939"/>
      <c r="CL95" s="940"/>
      <c r="CM95" s="938"/>
      <c r="CN95" s="939"/>
      <c r="CO95" s="939"/>
      <c r="CP95" s="939"/>
      <c r="CQ95" s="940"/>
      <c r="CR95" s="938"/>
      <c r="CS95" s="939"/>
      <c r="CT95" s="939"/>
      <c r="CU95" s="939"/>
      <c r="CV95" s="940"/>
      <c r="CW95" s="938"/>
      <c r="CX95" s="939"/>
      <c r="CY95" s="939"/>
      <c r="CZ95" s="939"/>
      <c r="DA95" s="940"/>
      <c r="DB95" s="938"/>
      <c r="DC95" s="939"/>
      <c r="DD95" s="939"/>
      <c r="DE95" s="939"/>
      <c r="DF95" s="940"/>
      <c r="DG95" s="938"/>
      <c r="DH95" s="939"/>
      <c r="DI95" s="939"/>
      <c r="DJ95" s="939"/>
      <c r="DK95" s="940"/>
      <c r="DL95" s="938"/>
      <c r="DM95" s="939"/>
      <c r="DN95" s="939"/>
      <c r="DO95" s="939"/>
      <c r="DP95" s="940"/>
      <c r="DQ95" s="938"/>
      <c r="DR95" s="939"/>
      <c r="DS95" s="939"/>
      <c r="DT95" s="939"/>
      <c r="DU95" s="940"/>
      <c r="DV95" s="935"/>
      <c r="DW95" s="936"/>
      <c r="DX95" s="936"/>
      <c r="DY95" s="936"/>
      <c r="DZ95" s="937"/>
      <c r="EA95" s="243"/>
    </row>
    <row r="96" spans="1:131" s="244" customFormat="1" ht="26.25" hidden="1" customHeight="1" x14ac:dyDescent="0.15">
      <c r="A96" s="267"/>
      <c r="B96" s="268"/>
      <c r="C96" s="268"/>
      <c r="D96" s="268"/>
      <c r="E96" s="268"/>
      <c r="F96" s="268"/>
      <c r="G96" s="268"/>
      <c r="H96" s="268"/>
      <c r="I96" s="268"/>
      <c r="J96" s="268"/>
      <c r="K96" s="268"/>
      <c r="L96" s="268"/>
      <c r="M96" s="268"/>
      <c r="N96" s="268"/>
      <c r="O96" s="268"/>
      <c r="P96" s="268"/>
      <c r="Q96" s="269"/>
      <c r="R96" s="269"/>
      <c r="S96" s="269"/>
      <c r="T96" s="269"/>
      <c r="U96" s="269"/>
      <c r="V96" s="269"/>
      <c r="W96" s="269"/>
      <c r="X96" s="269"/>
      <c r="Y96" s="269"/>
      <c r="Z96" s="269"/>
      <c r="AA96" s="269"/>
      <c r="AB96" s="269"/>
      <c r="AC96" s="269"/>
      <c r="AD96" s="269"/>
      <c r="AE96" s="269"/>
      <c r="AF96" s="269"/>
      <c r="AG96" s="269"/>
      <c r="AH96" s="269"/>
      <c r="AI96" s="269"/>
      <c r="AJ96" s="269"/>
      <c r="AK96" s="269"/>
      <c r="AL96" s="269"/>
      <c r="AM96" s="269"/>
      <c r="AN96" s="269"/>
      <c r="AO96" s="269"/>
      <c r="AP96" s="269"/>
      <c r="AQ96" s="269"/>
      <c r="AR96" s="269"/>
      <c r="AS96" s="269"/>
      <c r="AT96" s="269"/>
      <c r="AU96" s="269"/>
      <c r="AV96" s="269"/>
      <c r="AW96" s="269"/>
      <c r="AX96" s="269"/>
      <c r="AY96" s="269"/>
      <c r="AZ96" s="270"/>
      <c r="BA96" s="270"/>
      <c r="BB96" s="270"/>
      <c r="BC96" s="270"/>
      <c r="BD96" s="270"/>
      <c r="BE96" s="262"/>
      <c r="BF96" s="262"/>
      <c r="BG96" s="262"/>
      <c r="BH96" s="262"/>
      <c r="BI96" s="262"/>
      <c r="BJ96" s="262"/>
      <c r="BK96" s="262"/>
      <c r="BL96" s="262"/>
      <c r="BM96" s="262"/>
      <c r="BN96" s="262"/>
      <c r="BO96" s="262"/>
      <c r="BP96" s="262"/>
      <c r="BQ96" s="259">
        <v>90</v>
      </c>
      <c r="BR96" s="264"/>
      <c r="BS96" s="941"/>
      <c r="BT96" s="942"/>
      <c r="BU96" s="942"/>
      <c r="BV96" s="942"/>
      <c r="BW96" s="942"/>
      <c r="BX96" s="942"/>
      <c r="BY96" s="942"/>
      <c r="BZ96" s="942"/>
      <c r="CA96" s="942"/>
      <c r="CB96" s="942"/>
      <c r="CC96" s="942"/>
      <c r="CD96" s="942"/>
      <c r="CE96" s="942"/>
      <c r="CF96" s="942"/>
      <c r="CG96" s="943"/>
      <c r="CH96" s="938"/>
      <c r="CI96" s="939"/>
      <c r="CJ96" s="939"/>
      <c r="CK96" s="939"/>
      <c r="CL96" s="940"/>
      <c r="CM96" s="938"/>
      <c r="CN96" s="939"/>
      <c r="CO96" s="939"/>
      <c r="CP96" s="939"/>
      <c r="CQ96" s="940"/>
      <c r="CR96" s="938"/>
      <c r="CS96" s="939"/>
      <c r="CT96" s="939"/>
      <c r="CU96" s="939"/>
      <c r="CV96" s="940"/>
      <c r="CW96" s="938"/>
      <c r="CX96" s="939"/>
      <c r="CY96" s="939"/>
      <c r="CZ96" s="939"/>
      <c r="DA96" s="940"/>
      <c r="DB96" s="938"/>
      <c r="DC96" s="939"/>
      <c r="DD96" s="939"/>
      <c r="DE96" s="939"/>
      <c r="DF96" s="940"/>
      <c r="DG96" s="938"/>
      <c r="DH96" s="939"/>
      <c r="DI96" s="939"/>
      <c r="DJ96" s="939"/>
      <c r="DK96" s="940"/>
      <c r="DL96" s="938"/>
      <c r="DM96" s="939"/>
      <c r="DN96" s="939"/>
      <c r="DO96" s="939"/>
      <c r="DP96" s="940"/>
      <c r="DQ96" s="938"/>
      <c r="DR96" s="939"/>
      <c r="DS96" s="939"/>
      <c r="DT96" s="939"/>
      <c r="DU96" s="940"/>
      <c r="DV96" s="935"/>
      <c r="DW96" s="936"/>
      <c r="DX96" s="936"/>
      <c r="DY96" s="936"/>
      <c r="DZ96" s="937"/>
      <c r="EA96" s="243"/>
    </row>
    <row r="97" spans="1:131" s="244" customFormat="1" ht="26.25" hidden="1" customHeight="1" x14ac:dyDescent="0.15">
      <c r="A97" s="267"/>
      <c r="B97" s="268"/>
      <c r="C97" s="268"/>
      <c r="D97" s="268"/>
      <c r="E97" s="268"/>
      <c r="F97" s="268"/>
      <c r="G97" s="268"/>
      <c r="H97" s="268"/>
      <c r="I97" s="268"/>
      <c r="J97" s="268"/>
      <c r="K97" s="268"/>
      <c r="L97" s="268"/>
      <c r="M97" s="268"/>
      <c r="N97" s="268"/>
      <c r="O97" s="268"/>
      <c r="P97" s="268"/>
      <c r="Q97" s="269"/>
      <c r="R97" s="269"/>
      <c r="S97" s="269"/>
      <c r="T97" s="269"/>
      <c r="U97" s="269"/>
      <c r="V97" s="269"/>
      <c r="W97" s="269"/>
      <c r="X97" s="269"/>
      <c r="Y97" s="269"/>
      <c r="Z97" s="269"/>
      <c r="AA97" s="269"/>
      <c r="AB97" s="269"/>
      <c r="AC97" s="269"/>
      <c r="AD97" s="269"/>
      <c r="AE97" s="269"/>
      <c r="AF97" s="269"/>
      <c r="AG97" s="269"/>
      <c r="AH97" s="269"/>
      <c r="AI97" s="269"/>
      <c r="AJ97" s="269"/>
      <c r="AK97" s="269"/>
      <c r="AL97" s="269"/>
      <c r="AM97" s="269"/>
      <c r="AN97" s="269"/>
      <c r="AO97" s="269"/>
      <c r="AP97" s="269"/>
      <c r="AQ97" s="269"/>
      <c r="AR97" s="269"/>
      <c r="AS97" s="269"/>
      <c r="AT97" s="269"/>
      <c r="AU97" s="269"/>
      <c r="AV97" s="269"/>
      <c r="AW97" s="269"/>
      <c r="AX97" s="269"/>
      <c r="AY97" s="269"/>
      <c r="AZ97" s="270"/>
      <c r="BA97" s="270"/>
      <c r="BB97" s="270"/>
      <c r="BC97" s="270"/>
      <c r="BD97" s="270"/>
      <c r="BE97" s="262"/>
      <c r="BF97" s="262"/>
      <c r="BG97" s="262"/>
      <c r="BH97" s="262"/>
      <c r="BI97" s="262"/>
      <c r="BJ97" s="262"/>
      <c r="BK97" s="262"/>
      <c r="BL97" s="262"/>
      <c r="BM97" s="262"/>
      <c r="BN97" s="262"/>
      <c r="BO97" s="262"/>
      <c r="BP97" s="262"/>
      <c r="BQ97" s="259">
        <v>91</v>
      </c>
      <c r="BR97" s="264"/>
      <c r="BS97" s="941"/>
      <c r="BT97" s="942"/>
      <c r="BU97" s="942"/>
      <c r="BV97" s="942"/>
      <c r="BW97" s="942"/>
      <c r="BX97" s="942"/>
      <c r="BY97" s="942"/>
      <c r="BZ97" s="942"/>
      <c r="CA97" s="942"/>
      <c r="CB97" s="942"/>
      <c r="CC97" s="942"/>
      <c r="CD97" s="942"/>
      <c r="CE97" s="942"/>
      <c r="CF97" s="942"/>
      <c r="CG97" s="943"/>
      <c r="CH97" s="938"/>
      <c r="CI97" s="939"/>
      <c r="CJ97" s="939"/>
      <c r="CK97" s="939"/>
      <c r="CL97" s="940"/>
      <c r="CM97" s="938"/>
      <c r="CN97" s="939"/>
      <c r="CO97" s="939"/>
      <c r="CP97" s="939"/>
      <c r="CQ97" s="940"/>
      <c r="CR97" s="938"/>
      <c r="CS97" s="939"/>
      <c r="CT97" s="939"/>
      <c r="CU97" s="939"/>
      <c r="CV97" s="940"/>
      <c r="CW97" s="938"/>
      <c r="CX97" s="939"/>
      <c r="CY97" s="939"/>
      <c r="CZ97" s="939"/>
      <c r="DA97" s="940"/>
      <c r="DB97" s="938"/>
      <c r="DC97" s="939"/>
      <c r="DD97" s="939"/>
      <c r="DE97" s="939"/>
      <c r="DF97" s="940"/>
      <c r="DG97" s="938"/>
      <c r="DH97" s="939"/>
      <c r="DI97" s="939"/>
      <c r="DJ97" s="939"/>
      <c r="DK97" s="940"/>
      <c r="DL97" s="938"/>
      <c r="DM97" s="939"/>
      <c r="DN97" s="939"/>
      <c r="DO97" s="939"/>
      <c r="DP97" s="940"/>
      <c r="DQ97" s="938"/>
      <c r="DR97" s="939"/>
      <c r="DS97" s="939"/>
      <c r="DT97" s="939"/>
      <c r="DU97" s="940"/>
      <c r="DV97" s="935"/>
      <c r="DW97" s="936"/>
      <c r="DX97" s="936"/>
      <c r="DY97" s="936"/>
      <c r="DZ97" s="937"/>
      <c r="EA97" s="243"/>
    </row>
    <row r="98" spans="1:131" s="244" customFormat="1" ht="26.25" hidden="1" customHeight="1" x14ac:dyDescent="0.15">
      <c r="A98" s="267"/>
      <c r="B98" s="268"/>
      <c r="C98" s="268"/>
      <c r="D98" s="268"/>
      <c r="E98" s="268"/>
      <c r="F98" s="268"/>
      <c r="G98" s="268"/>
      <c r="H98" s="268"/>
      <c r="I98" s="268"/>
      <c r="J98" s="268"/>
      <c r="K98" s="268"/>
      <c r="L98" s="268"/>
      <c r="M98" s="268"/>
      <c r="N98" s="268"/>
      <c r="O98" s="268"/>
      <c r="P98" s="268"/>
      <c r="Q98" s="269"/>
      <c r="R98" s="269"/>
      <c r="S98" s="269"/>
      <c r="T98" s="269"/>
      <c r="U98" s="269"/>
      <c r="V98" s="269"/>
      <c r="W98" s="269"/>
      <c r="X98" s="269"/>
      <c r="Y98" s="269"/>
      <c r="Z98" s="269"/>
      <c r="AA98" s="269"/>
      <c r="AB98" s="269"/>
      <c r="AC98" s="269"/>
      <c r="AD98" s="269"/>
      <c r="AE98" s="269"/>
      <c r="AF98" s="269"/>
      <c r="AG98" s="269"/>
      <c r="AH98" s="269"/>
      <c r="AI98" s="269"/>
      <c r="AJ98" s="269"/>
      <c r="AK98" s="269"/>
      <c r="AL98" s="269"/>
      <c r="AM98" s="269"/>
      <c r="AN98" s="269"/>
      <c r="AO98" s="269"/>
      <c r="AP98" s="269"/>
      <c r="AQ98" s="269"/>
      <c r="AR98" s="269"/>
      <c r="AS98" s="269"/>
      <c r="AT98" s="269"/>
      <c r="AU98" s="269"/>
      <c r="AV98" s="269"/>
      <c r="AW98" s="269"/>
      <c r="AX98" s="269"/>
      <c r="AY98" s="269"/>
      <c r="AZ98" s="270"/>
      <c r="BA98" s="270"/>
      <c r="BB98" s="270"/>
      <c r="BC98" s="270"/>
      <c r="BD98" s="270"/>
      <c r="BE98" s="262"/>
      <c r="BF98" s="262"/>
      <c r="BG98" s="262"/>
      <c r="BH98" s="262"/>
      <c r="BI98" s="262"/>
      <c r="BJ98" s="262"/>
      <c r="BK98" s="262"/>
      <c r="BL98" s="262"/>
      <c r="BM98" s="262"/>
      <c r="BN98" s="262"/>
      <c r="BO98" s="262"/>
      <c r="BP98" s="262"/>
      <c r="BQ98" s="259">
        <v>92</v>
      </c>
      <c r="BR98" s="264"/>
      <c r="BS98" s="941"/>
      <c r="BT98" s="942"/>
      <c r="BU98" s="942"/>
      <c r="BV98" s="942"/>
      <c r="BW98" s="942"/>
      <c r="BX98" s="942"/>
      <c r="BY98" s="942"/>
      <c r="BZ98" s="942"/>
      <c r="CA98" s="942"/>
      <c r="CB98" s="942"/>
      <c r="CC98" s="942"/>
      <c r="CD98" s="942"/>
      <c r="CE98" s="942"/>
      <c r="CF98" s="942"/>
      <c r="CG98" s="943"/>
      <c r="CH98" s="938"/>
      <c r="CI98" s="939"/>
      <c r="CJ98" s="939"/>
      <c r="CK98" s="939"/>
      <c r="CL98" s="940"/>
      <c r="CM98" s="938"/>
      <c r="CN98" s="939"/>
      <c r="CO98" s="939"/>
      <c r="CP98" s="939"/>
      <c r="CQ98" s="940"/>
      <c r="CR98" s="938"/>
      <c r="CS98" s="939"/>
      <c r="CT98" s="939"/>
      <c r="CU98" s="939"/>
      <c r="CV98" s="940"/>
      <c r="CW98" s="938"/>
      <c r="CX98" s="939"/>
      <c r="CY98" s="939"/>
      <c r="CZ98" s="939"/>
      <c r="DA98" s="940"/>
      <c r="DB98" s="938"/>
      <c r="DC98" s="939"/>
      <c r="DD98" s="939"/>
      <c r="DE98" s="939"/>
      <c r="DF98" s="940"/>
      <c r="DG98" s="938"/>
      <c r="DH98" s="939"/>
      <c r="DI98" s="939"/>
      <c r="DJ98" s="939"/>
      <c r="DK98" s="940"/>
      <c r="DL98" s="938"/>
      <c r="DM98" s="939"/>
      <c r="DN98" s="939"/>
      <c r="DO98" s="939"/>
      <c r="DP98" s="940"/>
      <c r="DQ98" s="938"/>
      <c r="DR98" s="939"/>
      <c r="DS98" s="939"/>
      <c r="DT98" s="939"/>
      <c r="DU98" s="940"/>
      <c r="DV98" s="935"/>
      <c r="DW98" s="936"/>
      <c r="DX98" s="936"/>
      <c r="DY98" s="936"/>
      <c r="DZ98" s="937"/>
      <c r="EA98" s="243"/>
    </row>
    <row r="99" spans="1:131" s="244" customFormat="1" ht="26.25" hidden="1" customHeight="1" x14ac:dyDescent="0.15">
      <c r="A99" s="267"/>
      <c r="B99" s="268"/>
      <c r="C99" s="268"/>
      <c r="D99" s="268"/>
      <c r="E99" s="268"/>
      <c r="F99" s="268"/>
      <c r="G99" s="268"/>
      <c r="H99" s="268"/>
      <c r="I99" s="268"/>
      <c r="J99" s="268"/>
      <c r="K99" s="268"/>
      <c r="L99" s="268"/>
      <c r="M99" s="268"/>
      <c r="N99" s="268"/>
      <c r="O99" s="268"/>
      <c r="P99" s="268"/>
      <c r="Q99" s="269"/>
      <c r="R99" s="269"/>
      <c r="S99" s="269"/>
      <c r="T99" s="269"/>
      <c r="U99" s="269"/>
      <c r="V99" s="269"/>
      <c r="W99" s="269"/>
      <c r="X99" s="269"/>
      <c r="Y99" s="269"/>
      <c r="Z99" s="269"/>
      <c r="AA99" s="269"/>
      <c r="AB99" s="269"/>
      <c r="AC99" s="269"/>
      <c r="AD99" s="269"/>
      <c r="AE99" s="269"/>
      <c r="AF99" s="269"/>
      <c r="AG99" s="269"/>
      <c r="AH99" s="269"/>
      <c r="AI99" s="269"/>
      <c r="AJ99" s="269"/>
      <c r="AK99" s="269"/>
      <c r="AL99" s="269"/>
      <c r="AM99" s="269"/>
      <c r="AN99" s="269"/>
      <c r="AO99" s="269"/>
      <c r="AP99" s="269"/>
      <c r="AQ99" s="269"/>
      <c r="AR99" s="269"/>
      <c r="AS99" s="269"/>
      <c r="AT99" s="269"/>
      <c r="AU99" s="269"/>
      <c r="AV99" s="269"/>
      <c r="AW99" s="269"/>
      <c r="AX99" s="269"/>
      <c r="AY99" s="269"/>
      <c r="AZ99" s="270"/>
      <c r="BA99" s="270"/>
      <c r="BB99" s="270"/>
      <c r="BC99" s="270"/>
      <c r="BD99" s="270"/>
      <c r="BE99" s="262"/>
      <c r="BF99" s="262"/>
      <c r="BG99" s="262"/>
      <c r="BH99" s="262"/>
      <c r="BI99" s="262"/>
      <c r="BJ99" s="262"/>
      <c r="BK99" s="262"/>
      <c r="BL99" s="262"/>
      <c r="BM99" s="262"/>
      <c r="BN99" s="262"/>
      <c r="BO99" s="262"/>
      <c r="BP99" s="262"/>
      <c r="BQ99" s="259">
        <v>93</v>
      </c>
      <c r="BR99" s="264"/>
      <c r="BS99" s="941"/>
      <c r="BT99" s="942"/>
      <c r="BU99" s="942"/>
      <c r="BV99" s="942"/>
      <c r="BW99" s="942"/>
      <c r="BX99" s="942"/>
      <c r="BY99" s="942"/>
      <c r="BZ99" s="942"/>
      <c r="CA99" s="942"/>
      <c r="CB99" s="942"/>
      <c r="CC99" s="942"/>
      <c r="CD99" s="942"/>
      <c r="CE99" s="942"/>
      <c r="CF99" s="942"/>
      <c r="CG99" s="943"/>
      <c r="CH99" s="938"/>
      <c r="CI99" s="939"/>
      <c r="CJ99" s="939"/>
      <c r="CK99" s="939"/>
      <c r="CL99" s="940"/>
      <c r="CM99" s="938"/>
      <c r="CN99" s="939"/>
      <c r="CO99" s="939"/>
      <c r="CP99" s="939"/>
      <c r="CQ99" s="940"/>
      <c r="CR99" s="938"/>
      <c r="CS99" s="939"/>
      <c r="CT99" s="939"/>
      <c r="CU99" s="939"/>
      <c r="CV99" s="940"/>
      <c r="CW99" s="938"/>
      <c r="CX99" s="939"/>
      <c r="CY99" s="939"/>
      <c r="CZ99" s="939"/>
      <c r="DA99" s="940"/>
      <c r="DB99" s="938"/>
      <c r="DC99" s="939"/>
      <c r="DD99" s="939"/>
      <c r="DE99" s="939"/>
      <c r="DF99" s="940"/>
      <c r="DG99" s="938"/>
      <c r="DH99" s="939"/>
      <c r="DI99" s="939"/>
      <c r="DJ99" s="939"/>
      <c r="DK99" s="940"/>
      <c r="DL99" s="938"/>
      <c r="DM99" s="939"/>
      <c r="DN99" s="939"/>
      <c r="DO99" s="939"/>
      <c r="DP99" s="940"/>
      <c r="DQ99" s="938"/>
      <c r="DR99" s="939"/>
      <c r="DS99" s="939"/>
      <c r="DT99" s="939"/>
      <c r="DU99" s="940"/>
      <c r="DV99" s="935"/>
      <c r="DW99" s="936"/>
      <c r="DX99" s="936"/>
      <c r="DY99" s="936"/>
      <c r="DZ99" s="937"/>
      <c r="EA99" s="243"/>
    </row>
    <row r="100" spans="1:131" s="244" customFormat="1" ht="26.25" hidden="1" customHeight="1" x14ac:dyDescent="0.15">
      <c r="A100" s="267"/>
      <c r="B100" s="268"/>
      <c r="C100" s="268"/>
      <c r="D100" s="268"/>
      <c r="E100" s="268"/>
      <c r="F100" s="268"/>
      <c r="G100" s="268"/>
      <c r="H100" s="268"/>
      <c r="I100" s="268"/>
      <c r="J100" s="268"/>
      <c r="K100" s="268"/>
      <c r="L100" s="268"/>
      <c r="M100" s="268"/>
      <c r="N100" s="268"/>
      <c r="O100" s="268"/>
      <c r="P100" s="268"/>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69"/>
      <c r="AW100" s="269"/>
      <c r="AX100" s="269"/>
      <c r="AY100" s="269"/>
      <c r="AZ100" s="270"/>
      <c r="BA100" s="270"/>
      <c r="BB100" s="270"/>
      <c r="BC100" s="270"/>
      <c r="BD100" s="270"/>
      <c r="BE100" s="262"/>
      <c r="BF100" s="262"/>
      <c r="BG100" s="262"/>
      <c r="BH100" s="262"/>
      <c r="BI100" s="262"/>
      <c r="BJ100" s="262"/>
      <c r="BK100" s="262"/>
      <c r="BL100" s="262"/>
      <c r="BM100" s="262"/>
      <c r="BN100" s="262"/>
      <c r="BO100" s="262"/>
      <c r="BP100" s="262"/>
      <c r="BQ100" s="259">
        <v>94</v>
      </c>
      <c r="BR100" s="264"/>
      <c r="BS100" s="941"/>
      <c r="BT100" s="942"/>
      <c r="BU100" s="942"/>
      <c r="BV100" s="942"/>
      <c r="BW100" s="942"/>
      <c r="BX100" s="942"/>
      <c r="BY100" s="942"/>
      <c r="BZ100" s="942"/>
      <c r="CA100" s="942"/>
      <c r="CB100" s="942"/>
      <c r="CC100" s="942"/>
      <c r="CD100" s="942"/>
      <c r="CE100" s="942"/>
      <c r="CF100" s="942"/>
      <c r="CG100" s="943"/>
      <c r="CH100" s="938"/>
      <c r="CI100" s="939"/>
      <c r="CJ100" s="939"/>
      <c r="CK100" s="939"/>
      <c r="CL100" s="940"/>
      <c r="CM100" s="938"/>
      <c r="CN100" s="939"/>
      <c r="CO100" s="939"/>
      <c r="CP100" s="939"/>
      <c r="CQ100" s="940"/>
      <c r="CR100" s="938"/>
      <c r="CS100" s="939"/>
      <c r="CT100" s="939"/>
      <c r="CU100" s="939"/>
      <c r="CV100" s="940"/>
      <c r="CW100" s="938"/>
      <c r="CX100" s="939"/>
      <c r="CY100" s="939"/>
      <c r="CZ100" s="939"/>
      <c r="DA100" s="940"/>
      <c r="DB100" s="938"/>
      <c r="DC100" s="939"/>
      <c r="DD100" s="939"/>
      <c r="DE100" s="939"/>
      <c r="DF100" s="940"/>
      <c r="DG100" s="938"/>
      <c r="DH100" s="939"/>
      <c r="DI100" s="939"/>
      <c r="DJ100" s="939"/>
      <c r="DK100" s="940"/>
      <c r="DL100" s="938"/>
      <c r="DM100" s="939"/>
      <c r="DN100" s="939"/>
      <c r="DO100" s="939"/>
      <c r="DP100" s="940"/>
      <c r="DQ100" s="938"/>
      <c r="DR100" s="939"/>
      <c r="DS100" s="939"/>
      <c r="DT100" s="939"/>
      <c r="DU100" s="940"/>
      <c r="DV100" s="935"/>
      <c r="DW100" s="936"/>
      <c r="DX100" s="936"/>
      <c r="DY100" s="936"/>
      <c r="DZ100" s="937"/>
      <c r="EA100" s="243"/>
    </row>
    <row r="101" spans="1:131" s="244" customFormat="1" ht="26.25" hidden="1" customHeight="1" x14ac:dyDescent="0.15">
      <c r="A101" s="267"/>
      <c r="B101" s="268"/>
      <c r="C101" s="268"/>
      <c r="D101" s="268"/>
      <c r="E101" s="268"/>
      <c r="F101" s="268"/>
      <c r="G101" s="268"/>
      <c r="H101" s="268"/>
      <c r="I101" s="268"/>
      <c r="J101" s="268"/>
      <c r="K101" s="268"/>
      <c r="L101" s="268"/>
      <c r="M101" s="268"/>
      <c r="N101" s="268"/>
      <c r="O101" s="268"/>
      <c r="P101" s="268"/>
      <c r="Q101" s="269"/>
      <c r="R101" s="269"/>
      <c r="S101" s="269"/>
      <c r="T101" s="269"/>
      <c r="U101" s="269"/>
      <c r="V101" s="269"/>
      <c r="W101" s="269"/>
      <c r="X101" s="269"/>
      <c r="Y101" s="269"/>
      <c r="Z101" s="269"/>
      <c r="AA101" s="269"/>
      <c r="AB101" s="269"/>
      <c r="AC101" s="269"/>
      <c r="AD101" s="269"/>
      <c r="AE101" s="269"/>
      <c r="AF101" s="269"/>
      <c r="AG101" s="269"/>
      <c r="AH101" s="269"/>
      <c r="AI101" s="269"/>
      <c r="AJ101" s="269"/>
      <c r="AK101" s="269"/>
      <c r="AL101" s="269"/>
      <c r="AM101" s="269"/>
      <c r="AN101" s="269"/>
      <c r="AO101" s="269"/>
      <c r="AP101" s="269"/>
      <c r="AQ101" s="269"/>
      <c r="AR101" s="269"/>
      <c r="AS101" s="269"/>
      <c r="AT101" s="269"/>
      <c r="AU101" s="269"/>
      <c r="AV101" s="269"/>
      <c r="AW101" s="269"/>
      <c r="AX101" s="269"/>
      <c r="AY101" s="269"/>
      <c r="AZ101" s="270"/>
      <c r="BA101" s="270"/>
      <c r="BB101" s="270"/>
      <c r="BC101" s="270"/>
      <c r="BD101" s="270"/>
      <c r="BE101" s="262"/>
      <c r="BF101" s="262"/>
      <c r="BG101" s="262"/>
      <c r="BH101" s="262"/>
      <c r="BI101" s="262"/>
      <c r="BJ101" s="262"/>
      <c r="BK101" s="262"/>
      <c r="BL101" s="262"/>
      <c r="BM101" s="262"/>
      <c r="BN101" s="262"/>
      <c r="BO101" s="262"/>
      <c r="BP101" s="262"/>
      <c r="BQ101" s="259">
        <v>95</v>
      </c>
      <c r="BR101" s="264"/>
      <c r="BS101" s="941"/>
      <c r="BT101" s="942"/>
      <c r="BU101" s="942"/>
      <c r="BV101" s="942"/>
      <c r="BW101" s="942"/>
      <c r="BX101" s="942"/>
      <c r="BY101" s="942"/>
      <c r="BZ101" s="942"/>
      <c r="CA101" s="942"/>
      <c r="CB101" s="942"/>
      <c r="CC101" s="942"/>
      <c r="CD101" s="942"/>
      <c r="CE101" s="942"/>
      <c r="CF101" s="942"/>
      <c r="CG101" s="943"/>
      <c r="CH101" s="938"/>
      <c r="CI101" s="939"/>
      <c r="CJ101" s="939"/>
      <c r="CK101" s="939"/>
      <c r="CL101" s="940"/>
      <c r="CM101" s="938"/>
      <c r="CN101" s="939"/>
      <c r="CO101" s="939"/>
      <c r="CP101" s="939"/>
      <c r="CQ101" s="940"/>
      <c r="CR101" s="938"/>
      <c r="CS101" s="939"/>
      <c r="CT101" s="939"/>
      <c r="CU101" s="939"/>
      <c r="CV101" s="940"/>
      <c r="CW101" s="938"/>
      <c r="CX101" s="939"/>
      <c r="CY101" s="939"/>
      <c r="CZ101" s="939"/>
      <c r="DA101" s="940"/>
      <c r="DB101" s="938"/>
      <c r="DC101" s="939"/>
      <c r="DD101" s="939"/>
      <c r="DE101" s="939"/>
      <c r="DF101" s="940"/>
      <c r="DG101" s="938"/>
      <c r="DH101" s="939"/>
      <c r="DI101" s="939"/>
      <c r="DJ101" s="939"/>
      <c r="DK101" s="940"/>
      <c r="DL101" s="938"/>
      <c r="DM101" s="939"/>
      <c r="DN101" s="939"/>
      <c r="DO101" s="939"/>
      <c r="DP101" s="940"/>
      <c r="DQ101" s="938"/>
      <c r="DR101" s="939"/>
      <c r="DS101" s="939"/>
      <c r="DT101" s="939"/>
      <c r="DU101" s="940"/>
      <c r="DV101" s="935"/>
      <c r="DW101" s="936"/>
      <c r="DX101" s="936"/>
      <c r="DY101" s="936"/>
      <c r="DZ101" s="937"/>
      <c r="EA101" s="243"/>
    </row>
    <row r="102" spans="1:131" s="244" customFormat="1" ht="26.25" customHeight="1" thickBot="1" x14ac:dyDescent="0.2">
      <c r="A102" s="267"/>
      <c r="B102" s="268"/>
      <c r="C102" s="268"/>
      <c r="D102" s="268"/>
      <c r="E102" s="268"/>
      <c r="F102" s="268"/>
      <c r="G102" s="268"/>
      <c r="H102" s="268"/>
      <c r="I102" s="268"/>
      <c r="J102" s="268"/>
      <c r="K102" s="268"/>
      <c r="L102" s="268"/>
      <c r="M102" s="268"/>
      <c r="N102" s="268"/>
      <c r="O102" s="268"/>
      <c r="P102" s="268"/>
      <c r="Q102" s="269"/>
      <c r="R102" s="269"/>
      <c r="S102" s="269"/>
      <c r="T102" s="269"/>
      <c r="U102" s="269"/>
      <c r="V102" s="269"/>
      <c r="W102" s="269"/>
      <c r="X102" s="269"/>
      <c r="Y102" s="269"/>
      <c r="Z102" s="269"/>
      <c r="AA102" s="269"/>
      <c r="AB102" s="269"/>
      <c r="AC102" s="269"/>
      <c r="AD102" s="269"/>
      <c r="AE102" s="269"/>
      <c r="AF102" s="269"/>
      <c r="AG102" s="269"/>
      <c r="AH102" s="269"/>
      <c r="AI102" s="269"/>
      <c r="AJ102" s="269"/>
      <c r="AK102" s="269"/>
      <c r="AL102" s="269"/>
      <c r="AM102" s="269"/>
      <c r="AN102" s="269"/>
      <c r="AO102" s="269"/>
      <c r="AP102" s="269"/>
      <c r="AQ102" s="269"/>
      <c r="AR102" s="269"/>
      <c r="AS102" s="269"/>
      <c r="AT102" s="269"/>
      <c r="AU102" s="269"/>
      <c r="AV102" s="269"/>
      <c r="AW102" s="269"/>
      <c r="AX102" s="269"/>
      <c r="AY102" s="269"/>
      <c r="AZ102" s="270"/>
      <c r="BA102" s="270"/>
      <c r="BB102" s="270"/>
      <c r="BC102" s="270"/>
      <c r="BD102" s="270"/>
      <c r="BE102" s="262"/>
      <c r="BF102" s="262"/>
      <c r="BG102" s="262"/>
      <c r="BH102" s="262"/>
      <c r="BI102" s="262"/>
      <c r="BJ102" s="262"/>
      <c r="BK102" s="262"/>
      <c r="BL102" s="262"/>
      <c r="BM102" s="262"/>
      <c r="BN102" s="262"/>
      <c r="BO102" s="262"/>
      <c r="BP102" s="262"/>
      <c r="BQ102" s="261" t="s">
        <v>386</v>
      </c>
      <c r="BR102" s="868" t="s">
        <v>415</v>
      </c>
      <c r="BS102" s="869"/>
      <c r="BT102" s="869"/>
      <c r="BU102" s="869"/>
      <c r="BV102" s="869"/>
      <c r="BW102" s="869"/>
      <c r="BX102" s="869"/>
      <c r="BY102" s="869"/>
      <c r="BZ102" s="869"/>
      <c r="CA102" s="869"/>
      <c r="CB102" s="869"/>
      <c r="CC102" s="869"/>
      <c r="CD102" s="869"/>
      <c r="CE102" s="869"/>
      <c r="CF102" s="869"/>
      <c r="CG102" s="870"/>
      <c r="CH102" s="967"/>
      <c r="CI102" s="968"/>
      <c r="CJ102" s="968"/>
      <c r="CK102" s="968"/>
      <c r="CL102" s="969"/>
      <c r="CM102" s="967"/>
      <c r="CN102" s="968"/>
      <c r="CO102" s="968"/>
      <c r="CP102" s="968"/>
      <c r="CQ102" s="969"/>
      <c r="CR102" s="970">
        <v>2</v>
      </c>
      <c r="CS102" s="928"/>
      <c r="CT102" s="928"/>
      <c r="CU102" s="928"/>
      <c r="CV102" s="971"/>
      <c r="CW102" s="970" t="s">
        <v>579</v>
      </c>
      <c r="CX102" s="928"/>
      <c r="CY102" s="928"/>
      <c r="CZ102" s="928"/>
      <c r="DA102" s="971"/>
      <c r="DB102" s="970" t="s">
        <v>579</v>
      </c>
      <c r="DC102" s="928"/>
      <c r="DD102" s="928"/>
      <c r="DE102" s="928"/>
      <c r="DF102" s="971"/>
      <c r="DG102" s="970" t="s">
        <v>579</v>
      </c>
      <c r="DH102" s="928"/>
      <c r="DI102" s="928"/>
      <c r="DJ102" s="928"/>
      <c r="DK102" s="971"/>
      <c r="DL102" s="970" t="s">
        <v>579</v>
      </c>
      <c r="DM102" s="928"/>
      <c r="DN102" s="928"/>
      <c r="DO102" s="928"/>
      <c r="DP102" s="971"/>
      <c r="DQ102" s="970" t="s">
        <v>579</v>
      </c>
      <c r="DR102" s="928"/>
      <c r="DS102" s="928"/>
      <c r="DT102" s="928"/>
      <c r="DU102" s="971"/>
      <c r="DV102" s="994"/>
      <c r="DW102" s="995"/>
      <c r="DX102" s="995"/>
      <c r="DY102" s="995"/>
      <c r="DZ102" s="996"/>
      <c r="EA102" s="243"/>
    </row>
    <row r="103" spans="1:131" s="244" customFormat="1" ht="26.25" customHeight="1" x14ac:dyDescent="0.15">
      <c r="A103" s="267"/>
      <c r="B103" s="268"/>
      <c r="C103" s="268"/>
      <c r="D103" s="268"/>
      <c r="E103" s="268"/>
      <c r="F103" s="268"/>
      <c r="G103" s="268"/>
      <c r="H103" s="268"/>
      <c r="I103" s="268"/>
      <c r="J103" s="268"/>
      <c r="K103" s="268"/>
      <c r="L103" s="268"/>
      <c r="M103" s="268"/>
      <c r="N103" s="268"/>
      <c r="O103" s="268"/>
      <c r="P103" s="268"/>
      <c r="Q103" s="269"/>
      <c r="R103" s="269"/>
      <c r="S103" s="269"/>
      <c r="T103" s="269"/>
      <c r="U103" s="269"/>
      <c r="V103" s="269"/>
      <c r="W103" s="269"/>
      <c r="X103" s="269"/>
      <c r="Y103" s="269"/>
      <c r="Z103" s="269"/>
      <c r="AA103" s="269"/>
      <c r="AB103" s="269"/>
      <c r="AC103" s="269"/>
      <c r="AD103" s="269"/>
      <c r="AE103" s="269"/>
      <c r="AF103" s="269"/>
      <c r="AG103" s="269"/>
      <c r="AH103" s="269"/>
      <c r="AI103" s="269"/>
      <c r="AJ103" s="269"/>
      <c r="AK103" s="269"/>
      <c r="AL103" s="269"/>
      <c r="AM103" s="269"/>
      <c r="AN103" s="269"/>
      <c r="AO103" s="269"/>
      <c r="AP103" s="269"/>
      <c r="AQ103" s="269"/>
      <c r="AR103" s="269"/>
      <c r="AS103" s="269"/>
      <c r="AT103" s="269"/>
      <c r="AU103" s="269"/>
      <c r="AV103" s="269"/>
      <c r="AW103" s="269"/>
      <c r="AX103" s="269"/>
      <c r="AY103" s="269"/>
      <c r="AZ103" s="270"/>
      <c r="BA103" s="270"/>
      <c r="BB103" s="270"/>
      <c r="BC103" s="270"/>
      <c r="BD103" s="270"/>
      <c r="BE103" s="262"/>
      <c r="BF103" s="262"/>
      <c r="BG103" s="262"/>
      <c r="BH103" s="262"/>
      <c r="BI103" s="262"/>
      <c r="BJ103" s="262"/>
      <c r="BK103" s="262"/>
      <c r="BL103" s="262"/>
      <c r="BM103" s="262"/>
      <c r="BN103" s="262"/>
      <c r="BO103" s="262"/>
      <c r="BP103" s="262"/>
      <c r="BQ103" s="997" t="s">
        <v>416</v>
      </c>
      <c r="BR103" s="997"/>
      <c r="BS103" s="997"/>
      <c r="BT103" s="997"/>
      <c r="BU103" s="997"/>
      <c r="BV103" s="997"/>
      <c r="BW103" s="997"/>
      <c r="BX103" s="997"/>
      <c r="BY103" s="997"/>
      <c r="BZ103" s="997"/>
      <c r="CA103" s="997"/>
      <c r="CB103" s="997"/>
      <c r="CC103" s="997"/>
      <c r="CD103" s="997"/>
      <c r="CE103" s="997"/>
      <c r="CF103" s="997"/>
      <c r="CG103" s="997"/>
      <c r="CH103" s="997"/>
      <c r="CI103" s="997"/>
      <c r="CJ103" s="997"/>
      <c r="CK103" s="997"/>
      <c r="CL103" s="997"/>
      <c r="CM103" s="997"/>
      <c r="CN103" s="997"/>
      <c r="CO103" s="997"/>
      <c r="CP103" s="997"/>
      <c r="CQ103" s="997"/>
      <c r="CR103" s="997"/>
      <c r="CS103" s="997"/>
      <c r="CT103" s="997"/>
      <c r="CU103" s="997"/>
      <c r="CV103" s="997"/>
      <c r="CW103" s="997"/>
      <c r="CX103" s="997"/>
      <c r="CY103" s="997"/>
      <c r="CZ103" s="997"/>
      <c r="DA103" s="997"/>
      <c r="DB103" s="997"/>
      <c r="DC103" s="997"/>
      <c r="DD103" s="997"/>
      <c r="DE103" s="997"/>
      <c r="DF103" s="997"/>
      <c r="DG103" s="997"/>
      <c r="DH103" s="997"/>
      <c r="DI103" s="997"/>
      <c r="DJ103" s="997"/>
      <c r="DK103" s="997"/>
      <c r="DL103" s="997"/>
      <c r="DM103" s="997"/>
      <c r="DN103" s="997"/>
      <c r="DO103" s="997"/>
      <c r="DP103" s="997"/>
      <c r="DQ103" s="997"/>
      <c r="DR103" s="997"/>
      <c r="DS103" s="997"/>
      <c r="DT103" s="997"/>
      <c r="DU103" s="997"/>
      <c r="DV103" s="997"/>
      <c r="DW103" s="997"/>
      <c r="DX103" s="997"/>
      <c r="DY103" s="997"/>
      <c r="DZ103" s="997"/>
      <c r="EA103" s="243"/>
    </row>
    <row r="104" spans="1:131" s="244" customFormat="1" ht="26.25" customHeight="1" x14ac:dyDescent="0.15">
      <c r="A104" s="267"/>
      <c r="B104" s="268"/>
      <c r="C104" s="268"/>
      <c r="D104" s="268"/>
      <c r="E104" s="268"/>
      <c r="F104" s="268"/>
      <c r="G104" s="268"/>
      <c r="H104" s="268"/>
      <c r="I104" s="268"/>
      <c r="J104" s="268"/>
      <c r="K104" s="268"/>
      <c r="L104" s="268"/>
      <c r="M104" s="268"/>
      <c r="N104" s="268"/>
      <c r="O104" s="268"/>
      <c r="P104" s="268"/>
      <c r="Q104" s="269"/>
      <c r="R104" s="269"/>
      <c r="S104" s="269"/>
      <c r="T104" s="269"/>
      <c r="U104" s="269"/>
      <c r="V104" s="269"/>
      <c r="W104" s="269"/>
      <c r="X104" s="269"/>
      <c r="Y104" s="269"/>
      <c r="Z104" s="269"/>
      <c r="AA104" s="269"/>
      <c r="AB104" s="269"/>
      <c r="AC104" s="269"/>
      <c r="AD104" s="269"/>
      <c r="AE104" s="269"/>
      <c r="AF104" s="269"/>
      <c r="AG104" s="269"/>
      <c r="AH104" s="269"/>
      <c r="AI104" s="269"/>
      <c r="AJ104" s="269"/>
      <c r="AK104" s="269"/>
      <c r="AL104" s="269"/>
      <c r="AM104" s="269"/>
      <c r="AN104" s="269"/>
      <c r="AO104" s="269"/>
      <c r="AP104" s="269"/>
      <c r="AQ104" s="269"/>
      <c r="AR104" s="269"/>
      <c r="AS104" s="269"/>
      <c r="AT104" s="269"/>
      <c r="AU104" s="269"/>
      <c r="AV104" s="269"/>
      <c r="AW104" s="269"/>
      <c r="AX104" s="269"/>
      <c r="AY104" s="269"/>
      <c r="AZ104" s="270"/>
      <c r="BA104" s="270"/>
      <c r="BB104" s="270"/>
      <c r="BC104" s="270"/>
      <c r="BD104" s="270"/>
      <c r="BE104" s="262"/>
      <c r="BF104" s="262"/>
      <c r="BG104" s="262"/>
      <c r="BH104" s="262"/>
      <c r="BI104" s="262"/>
      <c r="BJ104" s="262"/>
      <c r="BK104" s="262"/>
      <c r="BL104" s="262"/>
      <c r="BM104" s="262"/>
      <c r="BN104" s="262"/>
      <c r="BO104" s="262"/>
      <c r="BP104" s="262"/>
      <c r="BQ104" s="998" t="s">
        <v>417</v>
      </c>
      <c r="BR104" s="998"/>
      <c r="BS104" s="998"/>
      <c r="BT104" s="998"/>
      <c r="BU104" s="998"/>
      <c r="BV104" s="998"/>
      <c r="BW104" s="998"/>
      <c r="BX104" s="998"/>
      <c r="BY104" s="998"/>
      <c r="BZ104" s="998"/>
      <c r="CA104" s="998"/>
      <c r="CB104" s="998"/>
      <c r="CC104" s="998"/>
      <c r="CD104" s="998"/>
      <c r="CE104" s="998"/>
      <c r="CF104" s="998"/>
      <c r="CG104" s="998"/>
      <c r="CH104" s="998"/>
      <c r="CI104" s="998"/>
      <c r="CJ104" s="998"/>
      <c r="CK104" s="998"/>
      <c r="CL104" s="998"/>
      <c r="CM104" s="998"/>
      <c r="CN104" s="998"/>
      <c r="CO104" s="998"/>
      <c r="CP104" s="998"/>
      <c r="CQ104" s="998"/>
      <c r="CR104" s="998"/>
      <c r="CS104" s="998"/>
      <c r="CT104" s="998"/>
      <c r="CU104" s="998"/>
      <c r="CV104" s="998"/>
      <c r="CW104" s="998"/>
      <c r="CX104" s="998"/>
      <c r="CY104" s="998"/>
      <c r="CZ104" s="998"/>
      <c r="DA104" s="998"/>
      <c r="DB104" s="998"/>
      <c r="DC104" s="998"/>
      <c r="DD104" s="998"/>
      <c r="DE104" s="998"/>
      <c r="DF104" s="998"/>
      <c r="DG104" s="998"/>
      <c r="DH104" s="998"/>
      <c r="DI104" s="998"/>
      <c r="DJ104" s="998"/>
      <c r="DK104" s="998"/>
      <c r="DL104" s="998"/>
      <c r="DM104" s="998"/>
      <c r="DN104" s="998"/>
      <c r="DO104" s="998"/>
      <c r="DP104" s="998"/>
      <c r="DQ104" s="998"/>
      <c r="DR104" s="998"/>
      <c r="DS104" s="998"/>
      <c r="DT104" s="998"/>
      <c r="DU104" s="998"/>
      <c r="DV104" s="998"/>
      <c r="DW104" s="998"/>
      <c r="DX104" s="998"/>
      <c r="DY104" s="998"/>
      <c r="DZ104" s="998"/>
      <c r="EA104" s="243"/>
    </row>
    <row r="105" spans="1:131" s="244" customFormat="1" ht="11.25" customHeight="1" x14ac:dyDescent="0.15">
      <c r="A105" s="262"/>
      <c r="B105" s="262"/>
      <c r="C105" s="262"/>
      <c r="D105" s="262"/>
      <c r="E105" s="262"/>
      <c r="F105" s="262"/>
      <c r="G105" s="262"/>
      <c r="H105" s="262"/>
      <c r="I105" s="262"/>
      <c r="J105" s="262"/>
      <c r="K105" s="262"/>
      <c r="L105" s="262"/>
      <c r="M105" s="262"/>
      <c r="N105" s="262"/>
      <c r="O105" s="262"/>
      <c r="P105" s="262"/>
      <c r="Q105" s="262"/>
      <c r="R105" s="262"/>
      <c r="S105" s="262"/>
      <c r="T105" s="262"/>
      <c r="U105" s="262"/>
      <c r="V105" s="262"/>
      <c r="W105" s="262"/>
      <c r="X105" s="262"/>
      <c r="Y105" s="262"/>
      <c r="Z105" s="262"/>
      <c r="AA105" s="262"/>
      <c r="AB105" s="262"/>
      <c r="AC105" s="262"/>
      <c r="AD105" s="262"/>
      <c r="AE105" s="262"/>
      <c r="AF105" s="262"/>
      <c r="AG105" s="262"/>
      <c r="AH105" s="262"/>
      <c r="AI105" s="262"/>
      <c r="AJ105" s="262"/>
      <c r="AK105" s="262"/>
      <c r="AL105" s="262"/>
      <c r="AM105" s="262"/>
      <c r="AN105" s="262"/>
      <c r="AO105" s="262"/>
      <c r="AP105" s="262"/>
      <c r="AQ105" s="262"/>
      <c r="AR105" s="262"/>
      <c r="AS105" s="262"/>
      <c r="AT105" s="262"/>
      <c r="AU105" s="262"/>
      <c r="AV105" s="262"/>
      <c r="AW105" s="262"/>
      <c r="AX105" s="262"/>
      <c r="AY105" s="262"/>
      <c r="AZ105" s="262"/>
      <c r="BA105" s="262"/>
      <c r="BB105" s="262"/>
      <c r="BC105" s="262"/>
      <c r="BD105" s="262"/>
      <c r="BE105" s="262"/>
      <c r="BF105" s="262"/>
      <c r="BG105" s="262"/>
      <c r="BH105" s="262"/>
      <c r="BI105" s="262"/>
      <c r="BJ105" s="262"/>
      <c r="BK105" s="262"/>
      <c r="BL105" s="262"/>
      <c r="BM105" s="262"/>
      <c r="BN105" s="262"/>
      <c r="BO105" s="262"/>
      <c r="BP105" s="262"/>
      <c r="BQ105" s="265"/>
      <c r="BR105" s="265"/>
      <c r="BS105" s="265"/>
      <c r="BT105" s="265"/>
      <c r="BU105" s="265"/>
      <c r="BV105" s="265"/>
      <c r="BW105" s="265"/>
      <c r="BX105" s="265"/>
      <c r="BY105" s="265"/>
      <c r="BZ105" s="265"/>
      <c r="CA105" s="265"/>
      <c r="CB105" s="265"/>
      <c r="CC105" s="265"/>
      <c r="CD105" s="265"/>
      <c r="CE105" s="265"/>
      <c r="CF105" s="265"/>
      <c r="CG105" s="265"/>
      <c r="CH105" s="265"/>
      <c r="CI105" s="265"/>
      <c r="CJ105" s="265"/>
      <c r="CK105" s="265"/>
      <c r="CL105" s="265"/>
      <c r="CM105" s="265"/>
      <c r="CN105" s="265"/>
      <c r="CO105" s="265"/>
      <c r="CP105" s="265"/>
      <c r="CQ105" s="265"/>
      <c r="CR105" s="265"/>
      <c r="CS105" s="265"/>
      <c r="CT105" s="265"/>
      <c r="CU105" s="265"/>
      <c r="CV105" s="265"/>
      <c r="CW105" s="265"/>
      <c r="CX105" s="265"/>
      <c r="CY105" s="265"/>
      <c r="CZ105" s="265"/>
      <c r="DA105" s="265"/>
      <c r="DB105" s="265"/>
      <c r="DC105" s="265"/>
      <c r="DD105" s="265"/>
      <c r="DE105" s="265"/>
      <c r="DF105" s="265"/>
      <c r="DG105" s="265"/>
      <c r="DH105" s="265"/>
      <c r="DI105" s="265"/>
      <c r="DJ105" s="265"/>
      <c r="DK105" s="265"/>
      <c r="DL105" s="265"/>
      <c r="DM105" s="265"/>
      <c r="DN105" s="265"/>
      <c r="DO105" s="265"/>
      <c r="DP105" s="265"/>
      <c r="DQ105" s="265"/>
      <c r="DR105" s="265"/>
      <c r="DS105" s="265"/>
      <c r="DT105" s="265"/>
      <c r="DU105" s="265"/>
      <c r="DV105" s="265"/>
      <c r="DW105" s="265"/>
      <c r="DX105" s="265"/>
      <c r="DY105" s="265"/>
      <c r="DZ105" s="265"/>
      <c r="EA105" s="243"/>
    </row>
    <row r="106" spans="1:131" s="244" customFormat="1" ht="11.25" customHeight="1" x14ac:dyDescent="0.15">
      <c r="A106" s="271"/>
      <c r="B106" s="271"/>
      <c r="C106" s="271"/>
      <c r="D106" s="271"/>
      <c r="E106" s="271"/>
      <c r="F106" s="271"/>
      <c r="G106" s="271"/>
      <c r="H106" s="271"/>
      <c r="I106" s="271"/>
      <c r="J106" s="271"/>
      <c r="K106" s="271"/>
      <c r="L106" s="271"/>
      <c r="M106" s="271"/>
      <c r="N106" s="271"/>
      <c r="O106" s="271"/>
      <c r="P106" s="271"/>
      <c r="Q106" s="271"/>
      <c r="R106" s="271"/>
      <c r="S106" s="271"/>
      <c r="T106" s="271"/>
      <c r="U106" s="271"/>
      <c r="V106" s="271"/>
      <c r="W106" s="271"/>
      <c r="X106" s="271"/>
      <c r="Y106" s="271"/>
      <c r="Z106" s="271"/>
      <c r="AA106" s="271"/>
      <c r="AB106" s="271"/>
      <c r="AC106" s="271"/>
      <c r="AD106" s="271"/>
      <c r="AE106" s="271"/>
      <c r="AF106" s="271"/>
      <c r="AG106" s="271"/>
      <c r="AH106" s="271"/>
      <c r="AI106" s="271"/>
      <c r="AJ106" s="271"/>
      <c r="AK106" s="271"/>
      <c r="AL106" s="271"/>
      <c r="AM106" s="271"/>
      <c r="AN106" s="271"/>
      <c r="AO106" s="271"/>
      <c r="AP106" s="271"/>
      <c r="AQ106" s="271"/>
      <c r="AR106" s="271"/>
      <c r="AS106" s="271"/>
      <c r="AT106" s="271"/>
      <c r="AU106" s="271"/>
      <c r="AV106" s="271"/>
      <c r="AW106" s="271"/>
      <c r="AX106" s="271"/>
      <c r="AY106" s="271"/>
      <c r="AZ106" s="271"/>
      <c r="BA106" s="271"/>
      <c r="BB106" s="271"/>
      <c r="BC106" s="271"/>
      <c r="BD106" s="271"/>
      <c r="BE106" s="271"/>
      <c r="BF106" s="271"/>
      <c r="BG106" s="271"/>
      <c r="BH106" s="271"/>
      <c r="BI106" s="271"/>
      <c r="BJ106" s="271"/>
      <c r="BK106" s="271"/>
      <c r="BL106" s="271"/>
      <c r="BM106" s="271"/>
      <c r="BN106" s="271"/>
      <c r="BO106" s="271"/>
      <c r="BP106" s="271"/>
      <c r="BQ106" s="265"/>
      <c r="BR106" s="265"/>
      <c r="BS106" s="265"/>
      <c r="BT106" s="265"/>
      <c r="BU106" s="265"/>
      <c r="BV106" s="265"/>
      <c r="BW106" s="265"/>
      <c r="BX106" s="265"/>
      <c r="BY106" s="265"/>
      <c r="BZ106" s="265"/>
      <c r="CA106" s="265"/>
      <c r="CB106" s="265"/>
      <c r="CC106" s="265"/>
      <c r="CD106" s="265"/>
      <c r="CE106" s="265"/>
      <c r="CF106" s="265"/>
      <c r="CG106" s="265"/>
      <c r="CH106" s="265"/>
      <c r="CI106" s="265"/>
      <c r="CJ106" s="265"/>
      <c r="CK106" s="265"/>
      <c r="CL106" s="265"/>
      <c r="CM106" s="265"/>
      <c r="CN106" s="265"/>
      <c r="CO106" s="265"/>
      <c r="CP106" s="265"/>
      <c r="CQ106" s="265"/>
      <c r="CR106" s="265"/>
      <c r="CS106" s="265"/>
      <c r="CT106" s="265"/>
      <c r="CU106" s="265"/>
      <c r="CV106" s="265"/>
      <c r="CW106" s="265"/>
      <c r="CX106" s="265"/>
      <c r="CY106" s="265"/>
      <c r="CZ106" s="265"/>
      <c r="DA106" s="265"/>
      <c r="DB106" s="265"/>
      <c r="DC106" s="265"/>
      <c r="DD106" s="265"/>
      <c r="DE106" s="265"/>
      <c r="DF106" s="265"/>
      <c r="DG106" s="265"/>
      <c r="DH106" s="265"/>
      <c r="DI106" s="265"/>
      <c r="DJ106" s="265"/>
      <c r="DK106" s="265"/>
      <c r="DL106" s="265"/>
      <c r="DM106" s="265"/>
      <c r="DN106" s="265"/>
      <c r="DO106" s="265"/>
      <c r="DP106" s="265"/>
      <c r="DQ106" s="265"/>
      <c r="DR106" s="265"/>
      <c r="DS106" s="265"/>
      <c r="DT106" s="265"/>
      <c r="DU106" s="265"/>
      <c r="DV106" s="265"/>
      <c r="DW106" s="265"/>
      <c r="DX106" s="265"/>
      <c r="DY106" s="265"/>
      <c r="DZ106" s="265"/>
      <c r="EA106" s="243"/>
    </row>
    <row r="107" spans="1:131" s="243" customFormat="1" ht="26.25" customHeight="1" thickBot="1" x14ac:dyDescent="0.2">
      <c r="A107" s="272" t="s">
        <v>418</v>
      </c>
      <c r="B107" s="273"/>
      <c r="C107" s="273"/>
      <c r="D107" s="273"/>
      <c r="E107" s="273"/>
      <c r="F107" s="273"/>
      <c r="G107" s="273"/>
      <c r="H107" s="273"/>
      <c r="I107" s="273"/>
      <c r="J107" s="273"/>
      <c r="K107" s="273"/>
      <c r="L107" s="273"/>
      <c r="M107" s="273"/>
      <c r="N107" s="273"/>
      <c r="O107" s="273"/>
      <c r="P107" s="273"/>
      <c r="Q107" s="273"/>
      <c r="R107" s="273"/>
      <c r="S107" s="273"/>
      <c r="T107" s="273"/>
      <c r="U107" s="273"/>
      <c r="V107" s="273"/>
      <c r="W107" s="273"/>
      <c r="X107" s="273"/>
      <c r="Y107" s="273"/>
      <c r="Z107" s="273"/>
      <c r="AA107" s="273"/>
      <c r="AB107" s="273"/>
      <c r="AC107" s="273"/>
      <c r="AD107" s="273"/>
      <c r="AE107" s="273"/>
      <c r="AF107" s="273"/>
      <c r="AG107" s="273"/>
      <c r="AH107" s="273"/>
      <c r="AI107" s="273"/>
      <c r="AJ107" s="273"/>
      <c r="AK107" s="273"/>
      <c r="AL107" s="273"/>
      <c r="AM107" s="273"/>
      <c r="AN107" s="273"/>
      <c r="AO107" s="273"/>
      <c r="AP107" s="273"/>
      <c r="AQ107" s="273"/>
      <c r="AR107" s="273"/>
      <c r="AS107" s="273"/>
      <c r="AT107" s="273"/>
      <c r="AU107" s="272" t="s">
        <v>419</v>
      </c>
      <c r="AV107" s="273"/>
      <c r="AW107" s="273"/>
      <c r="AX107" s="273"/>
      <c r="AY107" s="273"/>
      <c r="AZ107" s="273"/>
      <c r="BA107" s="273"/>
      <c r="BB107" s="273"/>
      <c r="BC107" s="273"/>
      <c r="BD107" s="273"/>
      <c r="BE107" s="273"/>
      <c r="BF107" s="273"/>
      <c r="BG107" s="273"/>
      <c r="BH107" s="273"/>
      <c r="BI107" s="273"/>
      <c r="BJ107" s="273"/>
      <c r="BK107" s="273"/>
      <c r="BL107" s="273"/>
      <c r="BM107" s="273"/>
      <c r="BN107" s="273"/>
      <c r="BO107" s="273"/>
      <c r="BP107" s="273"/>
      <c r="BQ107" s="273"/>
      <c r="BR107" s="273"/>
      <c r="BS107" s="273"/>
      <c r="BT107" s="273"/>
      <c r="BU107" s="273"/>
      <c r="BV107" s="273"/>
      <c r="BW107" s="273"/>
      <c r="BX107" s="273"/>
      <c r="BY107" s="273"/>
      <c r="BZ107" s="273"/>
      <c r="CA107" s="273"/>
      <c r="CB107" s="273"/>
      <c r="CC107" s="273"/>
      <c r="CD107" s="273"/>
      <c r="CE107" s="273"/>
      <c r="CF107" s="273"/>
      <c r="CG107" s="273"/>
      <c r="CH107" s="273"/>
      <c r="CI107" s="273"/>
      <c r="CJ107" s="273"/>
      <c r="CK107" s="273"/>
      <c r="CL107" s="273"/>
      <c r="CM107" s="273"/>
      <c r="CN107" s="273"/>
      <c r="CO107" s="273"/>
      <c r="CP107" s="273"/>
      <c r="CQ107" s="273"/>
      <c r="CR107" s="273"/>
      <c r="CS107" s="273"/>
      <c r="CT107" s="273"/>
      <c r="CU107" s="273"/>
      <c r="CV107" s="273"/>
      <c r="CW107" s="273"/>
      <c r="CX107" s="273"/>
      <c r="CY107" s="273"/>
      <c r="CZ107" s="273"/>
      <c r="DA107" s="273"/>
      <c r="DB107" s="273"/>
      <c r="DC107" s="273"/>
      <c r="DD107" s="273"/>
      <c r="DE107" s="273"/>
      <c r="DF107" s="273"/>
      <c r="DG107" s="273"/>
      <c r="DH107" s="273"/>
      <c r="DI107" s="273"/>
      <c r="DJ107" s="273"/>
      <c r="DK107" s="273"/>
      <c r="DL107" s="273"/>
      <c r="DM107" s="273"/>
      <c r="DN107" s="273"/>
      <c r="DO107" s="273"/>
      <c r="DP107" s="273"/>
      <c r="DQ107" s="273"/>
      <c r="DR107" s="273"/>
      <c r="DS107" s="273"/>
      <c r="DT107" s="273"/>
      <c r="DU107" s="273"/>
      <c r="DV107" s="273"/>
      <c r="DW107" s="273"/>
      <c r="DX107" s="273"/>
      <c r="DY107" s="273"/>
      <c r="DZ107" s="273"/>
    </row>
    <row r="108" spans="1:131" s="243" customFormat="1" ht="26.25" customHeight="1" x14ac:dyDescent="0.15">
      <c r="A108" s="999" t="s">
        <v>420</v>
      </c>
      <c r="B108" s="1000"/>
      <c r="C108" s="1000"/>
      <c r="D108" s="1000"/>
      <c r="E108" s="1000"/>
      <c r="F108" s="1000"/>
      <c r="G108" s="1000"/>
      <c r="H108" s="1000"/>
      <c r="I108" s="1000"/>
      <c r="J108" s="1000"/>
      <c r="K108" s="1000"/>
      <c r="L108" s="1000"/>
      <c r="M108" s="1000"/>
      <c r="N108" s="1000"/>
      <c r="O108" s="1000"/>
      <c r="P108" s="1000"/>
      <c r="Q108" s="1000"/>
      <c r="R108" s="1000"/>
      <c r="S108" s="1000"/>
      <c r="T108" s="1000"/>
      <c r="U108" s="1000"/>
      <c r="V108" s="1000"/>
      <c r="W108" s="1000"/>
      <c r="X108" s="1000"/>
      <c r="Y108" s="1000"/>
      <c r="Z108" s="1000"/>
      <c r="AA108" s="1000"/>
      <c r="AB108" s="1000"/>
      <c r="AC108" s="1000"/>
      <c r="AD108" s="1000"/>
      <c r="AE108" s="1000"/>
      <c r="AF108" s="1000"/>
      <c r="AG108" s="1000"/>
      <c r="AH108" s="1000"/>
      <c r="AI108" s="1000"/>
      <c r="AJ108" s="1000"/>
      <c r="AK108" s="1000"/>
      <c r="AL108" s="1000"/>
      <c r="AM108" s="1000"/>
      <c r="AN108" s="1000"/>
      <c r="AO108" s="1000"/>
      <c r="AP108" s="1000"/>
      <c r="AQ108" s="1000"/>
      <c r="AR108" s="1000"/>
      <c r="AS108" s="1000"/>
      <c r="AT108" s="1001"/>
      <c r="AU108" s="999" t="s">
        <v>421</v>
      </c>
      <c r="AV108" s="1000"/>
      <c r="AW108" s="1000"/>
      <c r="AX108" s="1000"/>
      <c r="AY108" s="1000"/>
      <c r="AZ108" s="1000"/>
      <c r="BA108" s="1000"/>
      <c r="BB108" s="1000"/>
      <c r="BC108" s="1000"/>
      <c r="BD108" s="1000"/>
      <c r="BE108" s="1000"/>
      <c r="BF108" s="1000"/>
      <c r="BG108" s="1000"/>
      <c r="BH108" s="1000"/>
      <c r="BI108" s="1000"/>
      <c r="BJ108" s="1000"/>
      <c r="BK108" s="1000"/>
      <c r="BL108" s="1000"/>
      <c r="BM108" s="1000"/>
      <c r="BN108" s="1000"/>
      <c r="BO108" s="1000"/>
      <c r="BP108" s="1000"/>
      <c r="BQ108" s="1000"/>
      <c r="BR108" s="1000"/>
      <c r="BS108" s="1000"/>
      <c r="BT108" s="1000"/>
      <c r="BU108" s="1000"/>
      <c r="BV108" s="1000"/>
      <c r="BW108" s="1000"/>
      <c r="BX108" s="1000"/>
      <c r="BY108" s="1000"/>
      <c r="BZ108" s="1000"/>
      <c r="CA108" s="1000"/>
      <c r="CB108" s="1000"/>
      <c r="CC108" s="1000"/>
      <c r="CD108" s="1000"/>
      <c r="CE108" s="1000"/>
      <c r="CF108" s="1000"/>
      <c r="CG108" s="1000"/>
      <c r="CH108" s="1000"/>
      <c r="CI108" s="1000"/>
      <c r="CJ108" s="1000"/>
      <c r="CK108" s="1000"/>
      <c r="CL108" s="1000"/>
      <c r="CM108" s="1000"/>
      <c r="CN108" s="1000"/>
      <c r="CO108" s="1000"/>
      <c r="CP108" s="1000"/>
      <c r="CQ108" s="1000"/>
      <c r="CR108" s="1000"/>
      <c r="CS108" s="1000"/>
      <c r="CT108" s="1000"/>
      <c r="CU108" s="1000"/>
      <c r="CV108" s="1000"/>
      <c r="CW108" s="1000"/>
      <c r="CX108" s="1000"/>
      <c r="CY108" s="1000"/>
      <c r="CZ108" s="1000"/>
      <c r="DA108" s="1000"/>
      <c r="DB108" s="1000"/>
      <c r="DC108" s="1000"/>
      <c r="DD108" s="1000"/>
      <c r="DE108" s="1000"/>
      <c r="DF108" s="1000"/>
      <c r="DG108" s="1000"/>
      <c r="DH108" s="1000"/>
      <c r="DI108" s="1000"/>
      <c r="DJ108" s="1000"/>
      <c r="DK108" s="1000"/>
      <c r="DL108" s="1000"/>
      <c r="DM108" s="1000"/>
      <c r="DN108" s="1000"/>
      <c r="DO108" s="1000"/>
      <c r="DP108" s="1000"/>
      <c r="DQ108" s="1000"/>
      <c r="DR108" s="1000"/>
      <c r="DS108" s="1000"/>
      <c r="DT108" s="1000"/>
      <c r="DU108" s="1000"/>
      <c r="DV108" s="1000"/>
      <c r="DW108" s="1000"/>
      <c r="DX108" s="1000"/>
      <c r="DY108" s="1000"/>
      <c r="DZ108" s="1001"/>
    </row>
    <row r="109" spans="1:131" s="243" customFormat="1" ht="26.25" customHeight="1" x14ac:dyDescent="0.15">
      <c r="A109" s="992" t="s">
        <v>422</v>
      </c>
      <c r="B109" s="973"/>
      <c r="C109" s="973"/>
      <c r="D109" s="973"/>
      <c r="E109" s="973"/>
      <c r="F109" s="973"/>
      <c r="G109" s="973"/>
      <c r="H109" s="973"/>
      <c r="I109" s="973"/>
      <c r="J109" s="973"/>
      <c r="K109" s="973"/>
      <c r="L109" s="973"/>
      <c r="M109" s="973"/>
      <c r="N109" s="973"/>
      <c r="O109" s="973"/>
      <c r="P109" s="973"/>
      <c r="Q109" s="973"/>
      <c r="R109" s="973"/>
      <c r="S109" s="973"/>
      <c r="T109" s="973"/>
      <c r="U109" s="973"/>
      <c r="V109" s="973"/>
      <c r="W109" s="973"/>
      <c r="X109" s="973"/>
      <c r="Y109" s="973"/>
      <c r="Z109" s="974"/>
      <c r="AA109" s="972" t="s">
        <v>423</v>
      </c>
      <c r="AB109" s="973"/>
      <c r="AC109" s="973"/>
      <c r="AD109" s="973"/>
      <c r="AE109" s="974"/>
      <c r="AF109" s="972" t="s">
        <v>306</v>
      </c>
      <c r="AG109" s="973"/>
      <c r="AH109" s="973"/>
      <c r="AI109" s="973"/>
      <c r="AJ109" s="974"/>
      <c r="AK109" s="972" t="s">
        <v>305</v>
      </c>
      <c r="AL109" s="973"/>
      <c r="AM109" s="973"/>
      <c r="AN109" s="973"/>
      <c r="AO109" s="974"/>
      <c r="AP109" s="972" t="s">
        <v>424</v>
      </c>
      <c r="AQ109" s="973"/>
      <c r="AR109" s="973"/>
      <c r="AS109" s="973"/>
      <c r="AT109" s="975"/>
      <c r="AU109" s="992" t="s">
        <v>422</v>
      </c>
      <c r="AV109" s="973"/>
      <c r="AW109" s="973"/>
      <c r="AX109" s="973"/>
      <c r="AY109" s="973"/>
      <c r="AZ109" s="973"/>
      <c r="BA109" s="973"/>
      <c r="BB109" s="973"/>
      <c r="BC109" s="973"/>
      <c r="BD109" s="973"/>
      <c r="BE109" s="973"/>
      <c r="BF109" s="973"/>
      <c r="BG109" s="973"/>
      <c r="BH109" s="973"/>
      <c r="BI109" s="973"/>
      <c r="BJ109" s="973"/>
      <c r="BK109" s="973"/>
      <c r="BL109" s="973"/>
      <c r="BM109" s="973"/>
      <c r="BN109" s="973"/>
      <c r="BO109" s="973"/>
      <c r="BP109" s="974"/>
      <c r="BQ109" s="972" t="s">
        <v>423</v>
      </c>
      <c r="BR109" s="973"/>
      <c r="BS109" s="973"/>
      <c r="BT109" s="973"/>
      <c r="BU109" s="974"/>
      <c r="BV109" s="972" t="s">
        <v>306</v>
      </c>
      <c r="BW109" s="973"/>
      <c r="BX109" s="973"/>
      <c r="BY109" s="973"/>
      <c r="BZ109" s="974"/>
      <c r="CA109" s="972" t="s">
        <v>305</v>
      </c>
      <c r="CB109" s="973"/>
      <c r="CC109" s="973"/>
      <c r="CD109" s="973"/>
      <c r="CE109" s="974"/>
      <c r="CF109" s="993" t="s">
        <v>424</v>
      </c>
      <c r="CG109" s="993"/>
      <c r="CH109" s="993"/>
      <c r="CI109" s="993"/>
      <c r="CJ109" s="993"/>
      <c r="CK109" s="972" t="s">
        <v>425</v>
      </c>
      <c r="CL109" s="973"/>
      <c r="CM109" s="973"/>
      <c r="CN109" s="973"/>
      <c r="CO109" s="973"/>
      <c r="CP109" s="973"/>
      <c r="CQ109" s="973"/>
      <c r="CR109" s="973"/>
      <c r="CS109" s="973"/>
      <c r="CT109" s="973"/>
      <c r="CU109" s="973"/>
      <c r="CV109" s="973"/>
      <c r="CW109" s="973"/>
      <c r="CX109" s="973"/>
      <c r="CY109" s="973"/>
      <c r="CZ109" s="973"/>
      <c r="DA109" s="973"/>
      <c r="DB109" s="973"/>
      <c r="DC109" s="973"/>
      <c r="DD109" s="973"/>
      <c r="DE109" s="973"/>
      <c r="DF109" s="974"/>
      <c r="DG109" s="972" t="s">
        <v>423</v>
      </c>
      <c r="DH109" s="973"/>
      <c r="DI109" s="973"/>
      <c r="DJ109" s="973"/>
      <c r="DK109" s="974"/>
      <c r="DL109" s="972" t="s">
        <v>306</v>
      </c>
      <c r="DM109" s="973"/>
      <c r="DN109" s="973"/>
      <c r="DO109" s="973"/>
      <c r="DP109" s="974"/>
      <c r="DQ109" s="972" t="s">
        <v>305</v>
      </c>
      <c r="DR109" s="973"/>
      <c r="DS109" s="973"/>
      <c r="DT109" s="973"/>
      <c r="DU109" s="974"/>
      <c r="DV109" s="972" t="s">
        <v>424</v>
      </c>
      <c r="DW109" s="973"/>
      <c r="DX109" s="973"/>
      <c r="DY109" s="973"/>
      <c r="DZ109" s="975"/>
    </row>
    <row r="110" spans="1:131" s="243" customFormat="1" ht="26.25" customHeight="1" x14ac:dyDescent="0.15">
      <c r="A110" s="976" t="s">
        <v>426</v>
      </c>
      <c r="B110" s="977"/>
      <c r="C110" s="977"/>
      <c r="D110" s="977"/>
      <c r="E110" s="977"/>
      <c r="F110" s="977"/>
      <c r="G110" s="977"/>
      <c r="H110" s="977"/>
      <c r="I110" s="977"/>
      <c r="J110" s="977"/>
      <c r="K110" s="977"/>
      <c r="L110" s="977"/>
      <c r="M110" s="977"/>
      <c r="N110" s="977"/>
      <c r="O110" s="977"/>
      <c r="P110" s="977"/>
      <c r="Q110" s="977"/>
      <c r="R110" s="977"/>
      <c r="S110" s="977"/>
      <c r="T110" s="977"/>
      <c r="U110" s="977"/>
      <c r="V110" s="977"/>
      <c r="W110" s="977"/>
      <c r="X110" s="977"/>
      <c r="Y110" s="977"/>
      <c r="Z110" s="978"/>
      <c r="AA110" s="979">
        <v>609224</v>
      </c>
      <c r="AB110" s="980"/>
      <c r="AC110" s="980"/>
      <c r="AD110" s="980"/>
      <c r="AE110" s="981"/>
      <c r="AF110" s="982">
        <v>583375</v>
      </c>
      <c r="AG110" s="980"/>
      <c r="AH110" s="980"/>
      <c r="AI110" s="980"/>
      <c r="AJ110" s="981"/>
      <c r="AK110" s="982">
        <v>553804</v>
      </c>
      <c r="AL110" s="980"/>
      <c r="AM110" s="980"/>
      <c r="AN110" s="980"/>
      <c r="AO110" s="981"/>
      <c r="AP110" s="983">
        <v>16</v>
      </c>
      <c r="AQ110" s="984"/>
      <c r="AR110" s="984"/>
      <c r="AS110" s="984"/>
      <c r="AT110" s="985"/>
      <c r="AU110" s="986" t="s">
        <v>73</v>
      </c>
      <c r="AV110" s="987"/>
      <c r="AW110" s="987"/>
      <c r="AX110" s="987"/>
      <c r="AY110" s="987"/>
      <c r="AZ110" s="1028" t="s">
        <v>427</v>
      </c>
      <c r="BA110" s="977"/>
      <c r="BB110" s="977"/>
      <c r="BC110" s="977"/>
      <c r="BD110" s="977"/>
      <c r="BE110" s="977"/>
      <c r="BF110" s="977"/>
      <c r="BG110" s="977"/>
      <c r="BH110" s="977"/>
      <c r="BI110" s="977"/>
      <c r="BJ110" s="977"/>
      <c r="BK110" s="977"/>
      <c r="BL110" s="977"/>
      <c r="BM110" s="977"/>
      <c r="BN110" s="977"/>
      <c r="BO110" s="977"/>
      <c r="BP110" s="978"/>
      <c r="BQ110" s="1014">
        <v>5974192</v>
      </c>
      <c r="BR110" s="1015"/>
      <c r="BS110" s="1015"/>
      <c r="BT110" s="1015"/>
      <c r="BU110" s="1015"/>
      <c r="BV110" s="1015">
        <v>6216787</v>
      </c>
      <c r="BW110" s="1015"/>
      <c r="BX110" s="1015"/>
      <c r="BY110" s="1015"/>
      <c r="BZ110" s="1015"/>
      <c r="CA110" s="1015">
        <v>6132943</v>
      </c>
      <c r="CB110" s="1015"/>
      <c r="CC110" s="1015"/>
      <c r="CD110" s="1015"/>
      <c r="CE110" s="1015"/>
      <c r="CF110" s="1029">
        <v>177.1</v>
      </c>
      <c r="CG110" s="1030"/>
      <c r="CH110" s="1030"/>
      <c r="CI110" s="1030"/>
      <c r="CJ110" s="1030"/>
      <c r="CK110" s="1031" t="s">
        <v>428</v>
      </c>
      <c r="CL110" s="1032"/>
      <c r="CM110" s="1011" t="s">
        <v>429</v>
      </c>
      <c r="CN110" s="1012"/>
      <c r="CO110" s="1012"/>
      <c r="CP110" s="1012"/>
      <c r="CQ110" s="1012"/>
      <c r="CR110" s="1012"/>
      <c r="CS110" s="1012"/>
      <c r="CT110" s="1012"/>
      <c r="CU110" s="1012"/>
      <c r="CV110" s="1012"/>
      <c r="CW110" s="1012"/>
      <c r="CX110" s="1012"/>
      <c r="CY110" s="1012"/>
      <c r="CZ110" s="1012"/>
      <c r="DA110" s="1012"/>
      <c r="DB110" s="1012"/>
      <c r="DC110" s="1012"/>
      <c r="DD110" s="1012"/>
      <c r="DE110" s="1012"/>
      <c r="DF110" s="1013"/>
      <c r="DG110" s="1014" t="s">
        <v>405</v>
      </c>
      <c r="DH110" s="1015"/>
      <c r="DI110" s="1015"/>
      <c r="DJ110" s="1015"/>
      <c r="DK110" s="1015"/>
      <c r="DL110" s="1015">
        <v>951621</v>
      </c>
      <c r="DM110" s="1015"/>
      <c r="DN110" s="1015"/>
      <c r="DO110" s="1015"/>
      <c r="DP110" s="1015"/>
      <c r="DQ110" s="1015">
        <v>653764</v>
      </c>
      <c r="DR110" s="1015"/>
      <c r="DS110" s="1015"/>
      <c r="DT110" s="1015"/>
      <c r="DU110" s="1015"/>
      <c r="DV110" s="1016">
        <v>18.899999999999999</v>
      </c>
      <c r="DW110" s="1016"/>
      <c r="DX110" s="1016"/>
      <c r="DY110" s="1016"/>
      <c r="DZ110" s="1017"/>
    </row>
    <row r="111" spans="1:131" s="243" customFormat="1" ht="26.25" customHeight="1" x14ac:dyDescent="0.15">
      <c r="A111" s="1018" t="s">
        <v>430</v>
      </c>
      <c r="B111" s="1019"/>
      <c r="C111" s="1019"/>
      <c r="D111" s="1019"/>
      <c r="E111" s="1019"/>
      <c r="F111" s="1019"/>
      <c r="G111" s="1019"/>
      <c r="H111" s="1019"/>
      <c r="I111" s="1019"/>
      <c r="J111" s="1019"/>
      <c r="K111" s="1019"/>
      <c r="L111" s="1019"/>
      <c r="M111" s="1019"/>
      <c r="N111" s="1019"/>
      <c r="O111" s="1019"/>
      <c r="P111" s="1019"/>
      <c r="Q111" s="1019"/>
      <c r="R111" s="1019"/>
      <c r="S111" s="1019"/>
      <c r="T111" s="1019"/>
      <c r="U111" s="1019"/>
      <c r="V111" s="1019"/>
      <c r="W111" s="1019"/>
      <c r="X111" s="1019"/>
      <c r="Y111" s="1019"/>
      <c r="Z111" s="1020"/>
      <c r="AA111" s="1021" t="s">
        <v>431</v>
      </c>
      <c r="AB111" s="1022"/>
      <c r="AC111" s="1022"/>
      <c r="AD111" s="1022"/>
      <c r="AE111" s="1023"/>
      <c r="AF111" s="1024" t="s">
        <v>431</v>
      </c>
      <c r="AG111" s="1022"/>
      <c r="AH111" s="1022"/>
      <c r="AI111" s="1022"/>
      <c r="AJ111" s="1023"/>
      <c r="AK111" s="1024" t="s">
        <v>431</v>
      </c>
      <c r="AL111" s="1022"/>
      <c r="AM111" s="1022"/>
      <c r="AN111" s="1022"/>
      <c r="AO111" s="1023"/>
      <c r="AP111" s="1025" t="s">
        <v>431</v>
      </c>
      <c r="AQ111" s="1026"/>
      <c r="AR111" s="1026"/>
      <c r="AS111" s="1026"/>
      <c r="AT111" s="1027"/>
      <c r="AU111" s="988"/>
      <c r="AV111" s="989"/>
      <c r="AW111" s="989"/>
      <c r="AX111" s="989"/>
      <c r="AY111" s="989"/>
      <c r="AZ111" s="1037" t="s">
        <v>432</v>
      </c>
      <c r="BA111" s="1038"/>
      <c r="BB111" s="1038"/>
      <c r="BC111" s="1038"/>
      <c r="BD111" s="1038"/>
      <c r="BE111" s="1038"/>
      <c r="BF111" s="1038"/>
      <c r="BG111" s="1038"/>
      <c r="BH111" s="1038"/>
      <c r="BI111" s="1038"/>
      <c r="BJ111" s="1038"/>
      <c r="BK111" s="1038"/>
      <c r="BL111" s="1038"/>
      <c r="BM111" s="1038"/>
      <c r="BN111" s="1038"/>
      <c r="BO111" s="1038"/>
      <c r="BP111" s="1039"/>
      <c r="BQ111" s="1007" t="s">
        <v>431</v>
      </c>
      <c r="BR111" s="1008"/>
      <c r="BS111" s="1008"/>
      <c r="BT111" s="1008"/>
      <c r="BU111" s="1008"/>
      <c r="BV111" s="1008">
        <v>951621</v>
      </c>
      <c r="BW111" s="1008"/>
      <c r="BX111" s="1008"/>
      <c r="BY111" s="1008"/>
      <c r="BZ111" s="1008"/>
      <c r="CA111" s="1008">
        <v>653764</v>
      </c>
      <c r="CB111" s="1008"/>
      <c r="CC111" s="1008"/>
      <c r="CD111" s="1008"/>
      <c r="CE111" s="1008"/>
      <c r="CF111" s="1002">
        <v>18.899999999999999</v>
      </c>
      <c r="CG111" s="1003"/>
      <c r="CH111" s="1003"/>
      <c r="CI111" s="1003"/>
      <c r="CJ111" s="1003"/>
      <c r="CK111" s="1033"/>
      <c r="CL111" s="1034"/>
      <c r="CM111" s="1004" t="s">
        <v>433</v>
      </c>
      <c r="CN111" s="1005"/>
      <c r="CO111" s="1005"/>
      <c r="CP111" s="1005"/>
      <c r="CQ111" s="1005"/>
      <c r="CR111" s="1005"/>
      <c r="CS111" s="1005"/>
      <c r="CT111" s="1005"/>
      <c r="CU111" s="1005"/>
      <c r="CV111" s="1005"/>
      <c r="CW111" s="1005"/>
      <c r="CX111" s="1005"/>
      <c r="CY111" s="1005"/>
      <c r="CZ111" s="1005"/>
      <c r="DA111" s="1005"/>
      <c r="DB111" s="1005"/>
      <c r="DC111" s="1005"/>
      <c r="DD111" s="1005"/>
      <c r="DE111" s="1005"/>
      <c r="DF111" s="1006"/>
      <c r="DG111" s="1007" t="s">
        <v>431</v>
      </c>
      <c r="DH111" s="1008"/>
      <c r="DI111" s="1008"/>
      <c r="DJ111" s="1008"/>
      <c r="DK111" s="1008"/>
      <c r="DL111" s="1008" t="s">
        <v>431</v>
      </c>
      <c r="DM111" s="1008"/>
      <c r="DN111" s="1008"/>
      <c r="DO111" s="1008"/>
      <c r="DP111" s="1008"/>
      <c r="DQ111" s="1008" t="s">
        <v>431</v>
      </c>
      <c r="DR111" s="1008"/>
      <c r="DS111" s="1008"/>
      <c r="DT111" s="1008"/>
      <c r="DU111" s="1008"/>
      <c r="DV111" s="1009" t="s">
        <v>431</v>
      </c>
      <c r="DW111" s="1009"/>
      <c r="DX111" s="1009"/>
      <c r="DY111" s="1009"/>
      <c r="DZ111" s="1010"/>
    </row>
    <row r="112" spans="1:131" s="243" customFormat="1" ht="26.25" customHeight="1" x14ac:dyDescent="0.15">
      <c r="A112" s="1040" t="s">
        <v>434</v>
      </c>
      <c r="B112" s="1041"/>
      <c r="C112" s="1038" t="s">
        <v>435</v>
      </c>
      <c r="D112" s="1038"/>
      <c r="E112" s="1038"/>
      <c r="F112" s="1038"/>
      <c r="G112" s="1038"/>
      <c r="H112" s="1038"/>
      <c r="I112" s="1038"/>
      <c r="J112" s="1038"/>
      <c r="K112" s="1038"/>
      <c r="L112" s="1038"/>
      <c r="M112" s="1038"/>
      <c r="N112" s="1038"/>
      <c r="O112" s="1038"/>
      <c r="P112" s="1038"/>
      <c r="Q112" s="1038"/>
      <c r="R112" s="1038"/>
      <c r="S112" s="1038"/>
      <c r="T112" s="1038"/>
      <c r="U112" s="1038"/>
      <c r="V112" s="1038"/>
      <c r="W112" s="1038"/>
      <c r="X112" s="1038"/>
      <c r="Y112" s="1038"/>
      <c r="Z112" s="1039"/>
      <c r="AA112" s="1046" t="s">
        <v>431</v>
      </c>
      <c r="AB112" s="1047"/>
      <c r="AC112" s="1047"/>
      <c r="AD112" s="1047"/>
      <c r="AE112" s="1048"/>
      <c r="AF112" s="1049" t="s">
        <v>431</v>
      </c>
      <c r="AG112" s="1047"/>
      <c r="AH112" s="1047"/>
      <c r="AI112" s="1047"/>
      <c r="AJ112" s="1048"/>
      <c r="AK112" s="1049" t="s">
        <v>431</v>
      </c>
      <c r="AL112" s="1047"/>
      <c r="AM112" s="1047"/>
      <c r="AN112" s="1047"/>
      <c r="AO112" s="1048"/>
      <c r="AP112" s="1050" t="s">
        <v>431</v>
      </c>
      <c r="AQ112" s="1051"/>
      <c r="AR112" s="1051"/>
      <c r="AS112" s="1051"/>
      <c r="AT112" s="1052"/>
      <c r="AU112" s="988"/>
      <c r="AV112" s="989"/>
      <c r="AW112" s="989"/>
      <c r="AX112" s="989"/>
      <c r="AY112" s="989"/>
      <c r="AZ112" s="1037" t="s">
        <v>436</v>
      </c>
      <c r="BA112" s="1038"/>
      <c r="BB112" s="1038"/>
      <c r="BC112" s="1038"/>
      <c r="BD112" s="1038"/>
      <c r="BE112" s="1038"/>
      <c r="BF112" s="1038"/>
      <c r="BG112" s="1038"/>
      <c r="BH112" s="1038"/>
      <c r="BI112" s="1038"/>
      <c r="BJ112" s="1038"/>
      <c r="BK112" s="1038"/>
      <c r="BL112" s="1038"/>
      <c r="BM112" s="1038"/>
      <c r="BN112" s="1038"/>
      <c r="BO112" s="1038"/>
      <c r="BP112" s="1039"/>
      <c r="BQ112" s="1007">
        <v>1651941</v>
      </c>
      <c r="BR112" s="1008"/>
      <c r="BS112" s="1008"/>
      <c r="BT112" s="1008"/>
      <c r="BU112" s="1008"/>
      <c r="BV112" s="1008">
        <v>1723663</v>
      </c>
      <c r="BW112" s="1008"/>
      <c r="BX112" s="1008"/>
      <c r="BY112" s="1008"/>
      <c r="BZ112" s="1008"/>
      <c r="CA112" s="1008">
        <v>1753201</v>
      </c>
      <c r="CB112" s="1008"/>
      <c r="CC112" s="1008"/>
      <c r="CD112" s="1008"/>
      <c r="CE112" s="1008"/>
      <c r="CF112" s="1002">
        <v>50.6</v>
      </c>
      <c r="CG112" s="1003"/>
      <c r="CH112" s="1003"/>
      <c r="CI112" s="1003"/>
      <c r="CJ112" s="1003"/>
      <c r="CK112" s="1033"/>
      <c r="CL112" s="1034"/>
      <c r="CM112" s="1004" t="s">
        <v>437</v>
      </c>
      <c r="CN112" s="1005"/>
      <c r="CO112" s="1005"/>
      <c r="CP112" s="1005"/>
      <c r="CQ112" s="1005"/>
      <c r="CR112" s="1005"/>
      <c r="CS112" s="1005"/>
      <c r="CT112" s="1005"/>
      <c r="CU112" s="1005"/>
      <c r="CV112" s="1005"/>
      <c r="CW112" s="1005"/>
      <c r="CX112" s="1005"/>
      <c r="CY112" s="1005"/>
      <c r="CZ112" s="1005"/>
      <c r="DA112" s="1005"/>
      <c r="DB112" s="1005"/>
      <c r="DC112" s="1005"/>
      <c r="DD112" s="1005"/>
      <c r="DE112" s="1005"/>
      <c r="DF112" s="1006"/>
      <c r="DG112" s="1007" t="s">
        <v>431</v>
      </c>
      <c r="DH112" s="1008"/>
      <c r="DI112" s="1008"/>
      <c r="DJ112" s="1008"/>
      <c r="DK112" s="1008"/>
      <c r="DL112" s="1008" t="s">
        <v>431</v>
      </c>
      <c r="DM112" s="1008"/>
      <c r="DN112" s="1008"/>
      <c r="DO112" s="1008"/>
      <c r="DP112" s="1008"/>
      <c r="DQ112" s="1008" t="s">
        <v>431</v>
      </c>
      <c r="DR112" s="1008"/>
      <c r="DS112" s="1008"/>
      <c r="DT112" s="1008"/>
      <c r="DU112" s="1008"/>
      <c r="DV112" s="1009" t="s">
        <v>431</v>
      </c>
      <c r="DW112" s="1009"/>
      <c r="DX112" s="1009"/>
      <c r="DY112" s="1009"/>
      <c r="DZ112" s="1010"/>
    </row>
    <row r="113" spans="1:130" s="243" customFormat="1" ht="26.25" customHeight="1" x14ac:dyDescent="0.15">
      <c r="A113" s="1042"/>
      <c r="B113" s="1043"/>
      <c r="C113" s="1038" t="s">
        <v>438</v>
      </c>
      <c r="D113" s="1038"/>
      <c r="E113" s="1038"/>
      <c r="F113" s="1038"/>
      <c r="G113" s="1038"/>
      <c r="H113" s="1038"/>
      <c r="I113" s="1038"/>
      <c r="J113" s="1038"/>
      <c r="K113" s="1038"/>
      <c r="L113" s="1038"/>
      <c r="M113" s="1038"/>
      <c r="N113" s="1038"/>
      <c r="O113" s="1038"/>
      <c r="P113" s="1038"/>
      <c r="Q113" s="1038"/>
      <c r="R113" s="1038"/>
      <c r="S113" s="1038"/>
      <c r="T113" s="1038"/>
      <c r="U113" s="1038"/>
      <c r="V113" s="1038"/>
      <c r="W113" s="1038"/>
      <c r="X113" s="1038"/>
      <c r="Y113" s="1038"/>
      <c r="Z113" s="1039"/>
      <c r="AA113" s="1021">
        <v>106707</v>
      </c>
      <c r="AB113" s="1022"/>
      <c r="AC113" s="1022"/>
      <c r="AD113" s="1022"/>
      <c r="AE113" s="1023"/>
      <c r="AF113" s="1024">
        <v>122843</v>
      </c>
      <c r="AG113" s="1022"/>
      <c r="AH113" s="1022"/>
      <c r="AI113" s="1022"/>
      <c r="AJ113" s="1023"/>
      <c r="AK113" s="1024">
        <v>119780</v>
      </c>
      <c r="AL113" s="1022"/>
      <c r="AM113" s="1022"/>
      <c r="AN113" s="1022"/>
      <c r="AO113" s="1023"/>
      <c r="AP113" s="1025">
        <v>3.5</v>
      </c>
      <c r="AQ113" s="1026"/>
      <c r="AR113" s="1026"/>
      <c r="AS113" s="1026"/>
      <c r="AT113" s="1027"/>
      <c r="AU113" s="988"/>
      <c r="AV113" s="989"/>
      <c r="AW113" s="989"/>
      <c r="AX113" s="989"/>
      <c r="AY113" s="989"/>
      <c r="AZ113" s="1037" t="s">
        <v>439</v>
      </c>
      <c r="BA113" s="1038"/>
      <c r="BB113" s="1038"/>
      <c r="BC113" s="1038"/>
      <c r="BD113" s="1038"/>
      <c r="BE113" s="1038"/>
      <c r="BF113" s="1038"/>
      <c r="BG113" s="1038"/>
      <c r="BH113" s="1038"/>
      <c r="BI113" s="1038"/>
      <c r="BJ113" s="1038"/>
      <c r="BK113" s="1038"/>
      <c r="BL113" s="1038"/>
      <c r="BM113" s="1038"/>
      <c r="BN113" s="1038"/>
      <c r="BO113" s="1038"/>
      <c r="BP113" s="1039"/>
      <c r="BQ113" s="1007">
        <v>652175</v>
      </c>
      <c r="BR113" s="1008"/>
      <c r="BS113" s="1008"/>
      <c r="BT113" s="1008"/>
      <c r="BU113" s="1008"/>
      <c r="BV113" s="1008">
        <v>532211</v>
      </c>
      <c r="BW113" s="1008"/>
      <c r="BX113" s="1008"/>
      <c r="BY113" s="1008"/>
      <c r="BZ113" s="1008"/>
      <c r="CA113" s="1008">
        <v>415262</v>
      </c>
      <c r="CB113" s="1008"/>
      <c r="CC113" s="1008"/>
      <c r="CD113" s="1008"/>
      <c r="CE113" s="1008"/>
      <c r="CF113" s="1002">
        <v>12</v>
      </c>
      <c r="CG113" s="1003"/>
      <c r="CH113" s="1003"/>
      <c r="CI113" s="1003"/>
      <c r="CJ113" s="1003"/>
      <c r="CK113" s="1033"/>
      <c r="CL113" s="1034"/>
      <c r="CM113" s="1004" t="s">
        <v>440</v>
      </c>
      <c r="CN113" s="1005"/>
      <c r="CO113" s="1005"/>
      <c r="CP113" s="1005"/>
      <c r="CQ113" s="1005"/>
      <c r="CR113" s="1005"/>
      <c r="CS113" s="1005"/>
      <c r="CT113" s="1005"/>
      <c r="CU113" s="1005"/>
      <c r="CV113" s="1005"/>
      <c r="CW113" s="1005"/>
      <c r="CX113" s="1005"/>
      <c r="CY113" s="1005"/>
      <c r="CZ113" s="1005"/>
      <c r="DA113" s="1005"/>
      <c r="DB113" s="1005"/>
      <c r="DC113" s="1005"/>
      <c r="DD113" s="1005"/>
      <c r="DE113" s="1005"/>
      <c r="DF113" s="1006"/>
      <c r="DG113" s="1046" t="s">
        <v>431</v>
      </c>
      <c r="DH113" s="1047"/>
      <c r="DI113" s="1047"/>
      <c r="DJ113" s="1047"/>
      <c r="DK113" s="1048"/>
      <c r="DL113" s="1049" t="s">
        <v>431</v>
      </c>
      <c r="DM113" s="1047"/>
      <c r="DN113" s="1047"/>
      <c r="DO113" s="1047"/>
      <c r="DP113" s="1048"/>
      <c r="DQ113" s="1049" t="s">
        <v>431</v>
      </c>
      <c r="DR113" s="1047"/>
      <c r="DS113" s="1047"/>
      <c r="DT113" s="1047"/>
      <c r="DU113" s="1048"/>
      <c r="DV113" s="1050" t="s">
        <v>431</v>
      </c>
      <c r="DW113" s="1051"/>
      <c r="DX113" s="1051"/>
      <c r="DY113" s="1051"/>
      <c r="DZ113" s="1052"/>
    </row>
    <row r="114" spans="1:130" s="243" customFormat="1" ht="26.25" customHeight="1" x14ac:dyDescent="0.15">
      <c r="A114" s="1042"/>
      <c r="B114" s="1043"/>
      <c r="C114" s="1038" t="s">
        <v>441</v>
      </c>
      <c r="D114" s="1038"/>
      <c r="E114" s="1038"/>
      <c r="F114" s="1038"/>
      <c r="G114" s="1038"/>
      <c r="H114" s="1038"/>
      <c r="I114" s="1038"/>
      <c r="J114" s="1038"/>
      <c r="K114" s="1038"/>
      <c r="L114" s="1038"/>
      <c r="M114" s="1038"/>
      <c r="N114" s="1038"/>
      <c r="O114" s="1038"/>
      <c r="P114" s="1038"/>
      <c r="Q114" s="1038"/>
      <c r="R114" s="1038"/>
      <c r="S114" s="1038"/>
      <c r="T114" s="1038"/>
      <c r="U114" s="1038"/>
      <c r="V114" s="1038"/>
      <c r="W114" s="1038"/>
      <c r="X114" s="1038"/>
      <c r="Y114" s="1038"/>
      <c r="Z114" s="1039"/>
      <c r="AA114" s="1046">
        <v>132368</v>
      </c>
      <c r="AB114" s="1047"/>
      <c r="AC114" s="1047"/>
      <c r="AD114" s="1047"/>
      <c r="AE114" s="1048"/>
      <c r="AF114" s="1049">
        <v>120499</v>
      </c>
      <c r="AG114" s="1047"/>
      <c r="AH114" s="1047"/>
      <c r="AI114" s="1047"/>
      <c r="AJ114" s="1048"/>
      <c r="AK114" s="1049">
        <v>121104</v>
      </c>
      <c r="AL114" s="1047"/>
      <c r="AM114" s="1047"/>
      <c r="AN114" s="1047"/>
      <c r="AO114" s="1048"/>
      <c r="AP114" s="1050">
        <v>3.5</v>
      </c>
      <c r="AQ114" s="1051"/>
      <c r="AR114" s="1051"/>
      <c r="AS114" s="1051"/>
      <c r="AT114" s="1052"/>
      <c r="AU114" s="988"/>
      <c r="AV114" s="989"/>
      <c r="AW114" s="989"/>
      <c r="AX114" s="989"/>
      <c r="AY114" s="989"/>
      <c r="AZ114" s="1037" t="s">
        <v>442</v>
      </c>
      <c r="BA114" s="1038"/>
      <c r="BB114" s="1038"/>
      <c r="BC114" s="1038"/>
      <c r="BD114" s="1038"/>
      <c r="BE114" s="1038"/>
      <c r="BF114" s="1038"/>
      <c r="BG114" s="1038"/>
      <c r="BH114" s="1038"/>
      <c r="BI114" s="1038"/>
      <c r="BJ114" s="1038"/>
      <c r="BK114" s="1038"/>
      <c r="BL114" s="1038"/>
      <c r="BM114" s="1038"/>
      <c r="BN114" s="1038"/>
      <c r="BO114" s="1038"/>
      <c r="BP114" s="1039"/>
      <c r="BQ114" s="1007">
        <v>389798</v>
      </c>
      <c r="BR114" s="1008"/>
      <c r="BS114" s="1008"/>
      <c r="BT114" s="1008"/>
      <c r="BU114" s="1008"/>
      <c r="BV114" s="1008">
        <v>401057</v>
      </c>
      <c r="BW114" s="1008"/>
      <c r="BX114" s="1008"/>
      <c r="BY114" s="1008"/>
      <c r="BZ114" s="1008"/>
      <c r="CA114" s="1008">
        <v>333567</v>
      </c>
      <c r="CB114" s="1008"/>
      <c r="CC114" s="1008"/>
      <c r="CD114" s="1008"/>
      <c r="CE114" s="1008"/>
      <c r="CF114" s="1002">
        <v>9.6</v>
      </c>
      <c r="CG114" s="1003"/>
      <c r="CH114" s="1003"/>
      <c r="CI114" s="1003"/>
      <c r="CJ114" s="1003"/>
      <c r="CK114" s="1033"/>
      <c r="CL114" s="1034"/>
      <c r="CM114" s="1004" t="s">
        <v>443</v>
      </c>
      <c r="CN114" s="1005"/>
      <c r="CO114" s="1005"/>
      <c r="CP114" s="1005"/>
      <c r="CQ114" s="1005"/>
      <c r="CR114" s="1005"/>
      <c r="CS114" s="1005"/>
      <c r="CT114" s="1005"/>
      <c r="CU114" s="1005"/>
      <c r="CV114" s="1005"/>
      <c r="CW114" s="1005"/>
      <c r="CX114" s="1005"/>
      <c r="CY114" s="1005"/>
      <c r="CZ114" s="1005"/>
      <c r="DA114" s="1005"/>
      <c r="DB114" s="1005"/>
      <c r="DC114" s="1005"/>
      <c r="DD114" s="1005"/>
      <c r="DE114" s="1005"/>
      <c r="DF114" s="1006"/>
      <c r="DG114" s="1046" t="s">
        <v>431</v>
      </c>
      <c r="DH114" s="1047"/>
      <c r="DI114" s="1047"/>
      <c r="DJ114" s="1047"/>
      <c r="DK114" s="1048"/>
      <c r="DL114" s="1049" t="s">
        <v>431</v>
      </c>
      <c r="DM114" s="1047"/>
      <c r="DN114" s="1047"/>
      <c r="DO114" s="1047"/>
      <c r="DP114" s="1048"/>
      <c r="DQ114" s="1049" t="s">
        <v>431</v>
      </c>
      <c r="DR114" s="1047"/>
      <c r="DS114" s="1047"/>
      <c r="DT114" s="1047"/>
      <c r="DU114" s="1048"/>
      <c r="DV114" s="1050" t="s">
        <v>405</v>
      </c>
      <c r="DW114" s="1051"/>
      <c r="DX114" s="1051"/>
      <c r="DY114" s="1051"/>
      <c r="DZ114" s="1052"/>
    </row>
    <row r="115" spans="1:130" s="243" customFormat="1" ht="26.25" customHeight="1" x14ac:dyDescent="0.15">
      <c r="A115" s="1042"/>
      <c r="B115" s="1043"/>
      <c r="C115" s="1038" t="s">
        <v>444</v>
      </c>
      <c r="D115" s="1038"/>
      <c r="E115" s="1038"/>
      <c r="F115" s="1038"/>
      <c r="G115" s="1038"/>
      <c r="H115" s="1038"/>
      <c r="I115" s="1038"/>
      <c r="J115" s="1038"/>
      <c r="K115" s="1038"/>
      <c r="L115" s="1038"/>
      <c r="M115" s="1038"/>
      <c r="N115" s="1038"/>
      <c r="O115" s="1038"/>
      <c r="P115" s="1038"/>
      <c r="Q115" s="1038"/>
      <c r="R115" s="1038"/>
      <c r="S115" s="1038"/>
      <c r="T115" s="1038"/>
      <c r="U115" s="1038"/>
      <c r="V115" s="1038"/>
      <c r="W115" s="1038"/>
      <c r="X115" s="1038"/>
      <c r="Y115" s="1038"/>
      <c r="Z115" s="1039"/>
      <c r="AA115" s="1021" t="s">
        <v>405</v>
      </c>
      <c r="AB115" s="1022"/>
      <c r="AC115" s="1022"/>
      <c r="AD115" s="1022"/>
      <c r="AE115" s="1023"/>
      <c r="AF115" s="1024" t="s">
        <v>431</v>
      </c>
      <c r="AG115" s="1022"/>
      <c r="AH115" s="1022"/>
      <c r="AI115" s="1022"/>
      <c r="AJ115" s="1023"/>
      <c r="AK115" s="1024" t="s">
        <v>405</v>
      </c>
      <c r="AL115" s="1022"/>
      <c r="AM115" s="1022"/>
      <c r="AN115" s="1022"/>
      <c r="AO115" s="1023"/>
      <c r="AP115" s="1025" t="s">
        <v>431</v>
      </c>
      <c r="AQ115" s="1026"/>
      <c r="AR115" s="1026"/>
      <c r="AS115" s="1026"/>
      <c r="AT115" s="1027"/>
      <c r="AU115" s="988"/>
      <c r="AV115" s="989"/>
      <c r="AW115" s="989"/>
      <c r="AX115" s="989"/>
      <c r="AY115" s="989"/>
      <c r="AZ115" s="1037" t="s">
        <v>445</v>
      </c>
      <c r="BA115" s="1038"/>
      <c r="BB115" s="1038"/>
      <c r="BC115" s="1038"/>
      <c r="BD115" s="1038"/>
      <c r="BE115" s="1038"/>
      <c r="BF115" s="1038"/>
      <c r="BG115" s="1038"/>
      <c r="BH115" s="1038"/>
      <c r="BI115" s="1038"/>
      <c r="BJ115" s="1038"/>
      <c r="BK115" s="1038"/>
      <c r="BL115" s="1038"/>
      <c r="BM115" s="1038"/>
      <c r="BN115" s="1038"/>
      <c r="BO115" s="1038"/>
      <c r="BP115" s="1039"/>
      <c r="BQ115" s="1007" t="s">
        <v>431</v>
      </c>
      <c r="BR115" s="1008"/>
      <c r="BS115" s="1008"/>
      <c r="BT115" s="1008"/>
      <c r="BU115" s="1008"/>
      <c r="BV115" s="1008" t="s">
        <v>431</v>
      </c>
      <c r="BW115" s="1008"/>
      <c r="BX115" s="1008"/>
      <c r="BY115" s="1008"/>
      <c r="BZ115" s="1008"/>
      <c r="CA115" s="1008" t="s">
        <v>431</v>
      </c>
      <c r="CB115" s="1008"/>
      <c r="CC115" s="1008"/>
      <c r="CD115" s="1008"/>
      <c r="CE115" s="1008"/>
      <c r="CF115" s="1002" t="s">
        <v>431</v>
      </c>
      <c r="CG115" s="1003"/>
      <c r="CH115" s="1003"/>
      <c r="CI115" s="1003"/>
      <c r="CJ115" s="1003"/>
      <c r="CK115" s="1033"/>
      <c r="CL115" s="1034"/>
      <c r="CM115" s="1037" t="s">
        <v>446</v>
      </c>
      <c r="CN115" s="1058"/>
      <c r="CO115" s="1058"/>
      <c r="CP115" s="1058"/>
      <c r="CQ115" s="1058"/>
      <c r="CR115" s="1058"/>
      <c r="CS115" s="1058"/>
      <c r="CT115" s="1058"/>
      <c r="CU115" s="1058"/>
      <c r="CV115" s="1058"/>
      <c r="CW115" s="1058"/>
      <c r="CX115" s="1058"/>
      <c r="CY115" s="1058"/>
      <c r="CZ115" s="1058"/>
      <c r="DA115" s="1058"/>
      <c r="DB115" s="1058"/>
      <c r="DC115" s="1058"/>
      <c r="DD115" s="1058"/>
      <c r="DE115" s="1058"/>
      <c r="DF115" s="1039"/>
      <c r="DG115" s="1046" t="s">
        <v>405</v>
      </c>
      <c r="DH115" s="1047"/>
      <c r="DI115" s="1047"/>
      <c r="DJ115" s="1047"/>
      <c r="DK115" s="1048"/>
      <c r="DL115" s="1049" t="s">
        <v>405</v>
      </c>
      <c r="DM115" s="1047"/>
      <c r="DN115" s="1047"/>
      <c r="DO115" s="1047"/>
      <c r="DP115" s="1048"/>
      <c r="DQ115" s="1049" t="s">
        <v>431</v>
      </c>
      <c r="DR115" s="1047"/>
      <c r="DS115" s="1047"/>
      <c r="DT115" s="1047"/>
      <c r="DU115" s="1048"/>
      <c r="DV115" s="1050" t="s">
        <v>405</v>
      </c>
      <c r="DW115" s="1051"/>
      <c r="DX115" s="1051"/>
      <c r="DY115" s="1051"/>
      <c r="DZ115" s="1052"/>
    </row>
    <row r="116" spans="1:130" s="243" customFormat="1" ht="26.25" customHeight="1" x14ac:dyDescent="0.15">
      <c r="A116" s="1044"/>
      <c r="B116" s="1045"/>
      <c r="C116" s="1053" t="s">
        <v>447</v>
      </c>
      <c r="D116" s="1053"/>
      <c r="E116" s="1053"/>
      <c r="F116" s="1053"/>
      <c r="G116" s="1053"/>
      <c r="H116" s="1053"/>
      <c r="I116" s="1053"/>
      <c r="J116" s="1053"/>
      <c r="K116" s="1053"/>
      <c r="L116" s="1053"/>
      <c r="M116" s="1053"/>
      <c r="N116" s="1053"/>
      <c r="O116" s="1053"/>
      <c r="P116" s="1053"/>
      <c r="Q116" s="1053"/>
      <c r="R116" s="1053"/>
      <c r="S116" s="1053"/>
      <c r="T116" s="1053"/>
      <c r="U116" s="1053"/>
      <c r="V116" s="1053"/>
      <c r="W116" s="1053"/>
      <c r="X116" s="1053"/>
      <c r="Y116" s="1053"/>
      <c r="Z116" s="1054"/>
      <c r="AA116" s="1046" t="s">
        <v>431</v>
      </c>
      <c r="AB116" s="1047"/>
      <c r="AC116" s="1047"/>
      <c r="AD116" s="1047"/>
      <c r="AE116" s="1048"/>
      <c r="AF116" s="1049" t="s">
        <v>431</v>
      </c>
      <c r="AG116" s="1047"/>
      <c r="AH116" s="1047"/>
      <c r="AI116" s="1047"/>
      <c r="AJ116" s="1048"/>
      <c r="AK116" s="1049" t="s">
        <v>431</v>
      </c>
      <c r="AL116" s="1047"/>
      <c r="AM116" s="1047"/>
      <c r="AN116" s="1047"/>
      <c r="AO116" s="1048"/>
      <c r="AP116" s="1050" t="s">
        <v>431</v>
      </c>
      <c r="AQ116" s="1051"/>
      <c r="AR116" s="1051"/>
      <c r="AS116" s="1051"/>
      <c r="AT116" s="1052"/>
      <c r="AU116" s="988"/>
      <c r="AV116" s="989"/>
      <c r="AW116" s="989"/>
      <c r="AX116" s="989"/>
      <c r="AY116" s="989"/>
      <c r="AZ116" s="1055" t="s">
        <v>448</v>
      </c>
      <c r="BA116" s="1056"/>
      <c r="BB116" s="1056"/>
      <c r="BC116" s="1056"/>
      <c r="BD116" s="1056"/>
      <c r="BE116" s="1056"/>
      <c r="BF116" s="1056"/>
      <c r="BG116" s="1056"/>
      <c r="BH116" s="1056"/>
      <c r="BI116" s="1056"/>
      <c r="BJ116" s="1056"/>
      <c r="BK116" s="1056"/>
      <c r="BL116" s="1056"/>
      <c r="BM116" s="1056"/>
      <c r="BN116" s="1056"/>
      <c r="BO116" s="1056"/>
      <c r="BP116" s="1057"/>
      <c r="BQ116" s="1007" t="s">
        <v>431</v>
      </c>
      <c r="BR116" s="1008"/>
      <c r="BS116" s="1008"/>
      <c r="BT116" s="1008"/>
      <c r="BU116" s="1008"/>
      <c r="BV116" s="1008" t="s">
        <v>431</v>
      </c>
      <c r="BW116" s="1008"/>
      <c r="BX116" s="1008"/>
      <c r="BY116" s="1008"/>
      <c r="BZ116" s="1008"/>
      <c r="CA116" s="1008" t="s">
        <v>431</v>
      </c>
      <c r="CB116" s="1008"/>
      <c r="CC116" s="1008"/>
      <c r="CD116" s="1008"/>
      <c r="CE116" s="1008"/>
      <c r="CF116" s="1002" t="s">
        <v>405</v>
      </c>
      <c r="CG116" s="1003"/>
      <c r="CH116" s="1003"/>
      <c r="CI116" s="1003"/>
      <c r="CJ116" s="1003"/>
      <c r="CK116" s="1033"/>
      <c r="CL116" s="1034"/>
      <c r="CM116" s="1004" t="s">
        <v>449</v>
      </c>
      <c r="CN116" s="1005"/>
      <c r="CO116" s="1005"/>
      <c r="CP116" s="1005"/>
      <c r="CQ116" s="1005"/>
      <c r="CR116" s="1005"/>
      <c r="CS116" s="1005"/>
      <c r="CT116" s="1005"/>
      <c r="CU116" s="1005"/>
      <c r="CV116" s="1005"/>
      <c r="CW116" s="1005"/>
      <c r="CX116" s="1005"/>
      <c r="CY116" s="1005"/>
      <c r="CZ116" s="1005"/>
      <c r="DA116" s="1005"/>
      <c r="DB116" s="1005"/>
      <c r="DC116" s="1005"/>
      <c r="DD116" s="1005"/>
      <c r="DE116" s="1005"/>
      <c r="DF116" s="1006"/>
      <c r="DG116" s="1046" t="s">
        <v>405</v>
      </c>
      <c r="DH116" s="1047"/>
      <c r="DI116" s="1047"/>
      <c r="DJ116" s="1047"/>
      <c r="DK116" s="1048"/>
      <c r="DL116" s="1049" t="s">
        <v>431</v>
      </c>
      <c r="DM116" s="1047"/>
      <c r="DN116" s="1047"/>
      <c r="DO116" s="1047"/>
      <c r="DP116" s="1048"/>
      <c r="DQ116" s="1049" t="s">
        <v>431</v>
      </c>
      <c r="DR116" s="1047"/>
      <c r="DS116" s="1047"/>
      <c r="DT116" s="1047"/>
      <c r="DU116" s="1048"/>
      <c r="DV116" s="1050" t="s">
        <v>431</v>
      </c>
      <c r="DW116" s="1051"/>
      <c r="DX116" s="1051"/>
      <c r="DY116" s="1051"/>
      <c r="DZ116" s="1052"/>
    </row>
    <row r="117" spans="1:130" s="243" customFormat="1" ht="26.25" customHeight="1" x14ac:dyDescent="0.15">
      <c r="A117" s="992" t="s">
        <v>188</v>
      </c>
      <c r="B117" s="973"/>
      <c r="C117" s="973"/>
      <c r="D117" s="973"/>
      <c r="E117" s="973"/>
      <c r="F117" s="973"/>
      <c r="G117" s="973"/>
      <c r="H117" s="973"/>
      <c r="I117" s="973"/>
      <c r="J117" s="973"/>
      <c r="K117" s="973"/>
      <c r="L117" s="973"/>
      <c r="M117" s="973"/>
      <c r="N117" s="973"/>
      <c r="O117" s="973"/>
      <c r="P117" s="973"/>
      <c r="Q117" s="973"/>
      <c r="R117" s="973"/>
      <c r="S117" s="973"/>
      <c r="T117" s="973"/>
      <c r="U117" s="973"/>
      <c r="V117" s="973"/>
      <c r="W117" s="973"/>
      <c r="X117" s="973"/>
      <c r="Y117" s="1063" t="s">
        <v>450</v>
      </c>
      <c r="Z117" s="974"/>
      <c r="AA117" s="1064">
        <v>848299</v>
      </c>
      <c r="AB117" s="1065"/>
      <c r="AC117" s="1065"/>
      <c r="AD117" s="1065"/>
      <c r="AE117" s="1066"/>
      <c r="AF117" s="1067">
        <v>826717</v>
      </c>
      <c r="AG117" s="1065"/>
      <c r="AH117" s="1065"/>
      <c r="AI117" s="1065"/>
      <c r="AJ117" s="1066"/>
      <c r="AK117" s="1067">
        <v>794688</v>
      </c>
      <c r="AL117" s="1065"/>
      <c r="AM117" s="1065"/>
      <c r="AN117" s="1065"/>
      <c r="AO117" s="1066"/>
      <c r="AP117" s="1068"/>
      <c r="AQ117" s="1069"/>
      <c r="AR117" s="1069"/>
      <c r="AS117" s="1069"/>
      <c r="AT117" s="1070"/>
      <c r="AU117" s="988"/>
      <c r="AV117" s="989"/>
      <c r="AW117" s="989"/>
      <c r="AX117" s="989"/>
      <c r="AY117" s="989"/>
      <c r="AZ117" s="1055" t="s">
        <v>451</v>
      </c>
      <c r="BA117" s="1056"/>
      <c r="BB117" s="1056"/>
      <c r="BC117" s="1056"/>
      <c r="BD117" s="1056"/>
      <c r="BE117" s="1056"/>
      <c r="BF117" s="1056"/>
      <c r="BG117" s="1056"/>
      <c r="BH117" s="1056"/>
      <c r="BI117" s="1056"/>
      <c r="BJ117" s="1056"/>
      <c r="BK117" s="1056"/>
      <c r="BL117" s="1056"/>
      <c r="BM117" s="1056"/>
      <c r="BN117" s="1056"/>
      <c r="BO117" s="1056"/>
      <c r="BP117" s="1057"/>
      <c r="BQ117" s="1007" t="s">
        <v>431</v>
      </c>
      <c r="BR117" s="1008"/>
      <c r="BS117" s="1008"/>
      <c r="BT117" s="1008"/>
      <c r="BU117" s="1008"/>
      <c r="BV117" s="1008" t="s">
        <v>431</v>
      </c>
      <c r="BW117" s="1008"/>
      <c r="BX117" s="1008"/>
      <c r="BY117" s="1008"/>
      <c r="BZ117" s="1008"/>
      <c r="CA117" s="1008" t="s">
        <v>431</v>
      </c>
      <c r="CB117" s="1008"/>
      <c r="CC117" s="1008"/>
      <c r="CD117" s="1008"/>
      <c r="CE117" s="1008"/>
      <c r="CF117" s="1002" t="s">
        <v>431</v>
      </c>
      <c r="CG117" s="1003"/>
      <c r="CH117" s="1003"/>
      <c r="CI117" s="1003"/>
      <c r="CJ117" s="1003"/>
      <c r="CK117" s="1033"/>
      <c r="CL117" s="1034"/>
      <c r="CM117" s="1004" t="s">
        <v>452</v>
      </c>
      <c r="CN117" s="1005"/>
      <c r="CO117" s="1005"/>
      <c r="CP117" s="1005"/>
      <c r="CQ117" s="1005"/>
      <c r="CR117" s="1005"/>
      <c r="CS117" s="1005"/>
      <c r="CT117" s="1005"/>
      <c r="CU117" s="1005"/>
      <c r="CV117" s="1005"/>
      <c r="CW117" s="1005"/>
      <c r="CX117" s="1005"/>
      <c r="CY117" s="1005"/>
      <c r="CZ117" s="1005"/>
      <c r="DA117" s="1005"/>
      <c r="DB117" s="1005"/>
      <c r="DC117" s="1005"/>
      <c r="DD117" s="1005"/>
      <c r="DE117" s="1005"/>
      <c r="DF117" s="1006"/>
      <c r="DG117" s="1046" t="s">
        <v>431</v>
      </c>
      <c r="DH117" s="1047"/>
      <c r="DI117" s="1047"/>
      <c r="DJ117" s="1047"/>
      <c r="DK117" s="1048"/>
      <c r="DL117" s="1049" t="s">
        <v>431</v>
      </c>
      <c r="DM117" s="1047"/>
      <c r="DN117" s="1047"/>
      <c r="DO117" s="1047"/>
      <c r="DP117" s="1048"/>
      <c r="DQ117" s="1049" t="s">
        <v>431</v>
      </c>
      <c r="DR117" s="1047"/>
      <c r="DS117" s="1047"/>
      <c r="DT117" s="1047"/>
      <c r="DU117" s="1048"/>
      <c r="DV117" s="1050" t="s">
        <v>431</v>
      </c>
      <c r="DW117" s="1051"/>
      <c r="DX117" s="1051"/>
      <c r="DY117" s="1051"/>
      <c r="DZ117" s="1052"/>
    </row>
    <row r="118" spans="1:130" s="243" customFormat="1" ht="26.25" customHeight="1" x14ac:dyDescent="0.15">
      <c r="A118" s="992" t="s">
        <v>425</v>
      </c>
      <c r="B118" s="973"/>
      <c r="C118" s="973"/>
      <c r="D118" s="973"/>
      <c r="E118" s="973"/>
      <c r="F118" s="973"/>
      <c r="G118" s="973"/>
      <c r="H118" s="973"/>
      <c r="I118" s="973"/>
      <c r="J118" s="973"/>
      <c r="K118" s="973"/>
      <c r="L118" s="973"/>
      <c r="M118" s="973"/>
      <c r="N118" s="973"/>
      <c r="O118" s="973"/>
      <c r="P118" s="973"/>
      <c r="Q118" s="973"/>
      <c r="R118" s="973"/>
      <c r="S118" s="973"/>
      <c r="T118" s="973"/>
      <c r="U118" s="973"/>
      <c r="V118" s="973"/>
      <c r="W118" s="973"/>
      <c r="X118" s="973"/>
      <c r="Y118" s="973"/>
      <c r="Z118" s="974"/>
      <c r="AA118" s="972" t="s">
        <v>423</v>
      </c>
      <c r="AB118" s="973"/>
      <c r="AC118" s="973"/>
      <c r="AD118" s="973"/>
      <c r="AE118" s="974"/>
      <c r="AF118" s="972" t="s">
        <v>306</v>
      </c>
      <c r="AG118" s="973"/>
      <c r="AH118" s="973"/>
      <c r="AI118" s="973"/>
      <c r="AJ118" s="974"/>
      <c r="AK118" s="972" t="s">
        <v>305</v>
      </c>
      <c r="AL118" s="973"/>
      <c r="AM118" s="973"/>
      <c r="AN118" s="973"/>
      <c r="AO118" s="974"/>
      <c r="AP118" s="1059" t="s">
        <v>424</v>
      </c>
      <c r="AQ118" s="1060"/>
      <c r="AR118" s="1060"/>
      <c r="AS118" s="1060"/>
      <c r="AT118" s="1061"/>
      <c r="AU118" s="988"/>
      <c r="AV118" s="989"/>
      <c r="AW118" s="989"/>
      <c r="AX118" s="989"/>
      <c r="AY118" s="989"/>
      <c r="AZ118" s="1062" t="s">
        <v>453</v>
      </c>
      <c r="BA118" s="1053"/>
      <c r="BB118" s="1053"/>
      <c r="BC118" s="1053"/>
      <c r="BD118" s="1053"/>
      <c r="BE118" s="1053"/>
      <c r="BF118" s="1053"/>
      <c r="BG118" s="1053"/>
      <c r="BH118" s="1053"/>
      <c r="BI118" s="1053"/>
      <c r="BJ118" s="1053"/>
      <c r="BK118" s="1053"/>
      <c r="BL118" s="1053"/>
      <c r="BM118" s="1053"/>
      <c r="BN118" s="1053"/>
      <c r="BO118" s="1053"/>
      <c r="BP118" s="1054"/>
      <c r="BQ118" s="1085" t="s">
        <v>431</v>
      </c>
      <c r="BR118" s="1086"/>
      <c r="BS118" s="1086"/>
      <c r="BT118" s="1086"/>
      <c r="BU118" s="1086"/>
      <c r="BV118" s="1086" t="s">
        <v>431</v>
      </c>
      <c r="BW118" s="1086"/>
      <c r="BX118" s="1086"/>
      <c r="BY118" s="1086"/>
      <c r="BZ118" s="1086"/>
      <c r="CA118" s="1086" t="s">
        <v>405</v>
      </c>
      <c r="CB118" s="1086"/>
      <c r="CC118" s="1086"/>
      <c r="CD118" s="1086"/>
      <c r="CE118" s="1086"/>
      <c r="CF118" s="1002" t="s">
        <v>431</v>
      </c>
      <c r="CG118" s="1003"/>
      <c r="CH118" s="1003"/>
      <c r="CI118" s="1003"/>
      <c r="CJ118" s="1003"/>
      <c r="CK118" s="1033"/>
      <c r="CL118" s="1034"/>
      <c r="CM118" s="1004" t="s">
        <v>454</v>
      </c>
      <c r="CN118" s="1005"/>
      <c r="CO118" s="1005"/>
      <c r="CP118" s="1005"/>
      <c r="CQ118" s="1005"/>
      <c r="CR118" s="1005"/>
      <c r="CS118" s="1005"/>
      <c r="CT118" s="1005"/>
      <c r="CU118" s="1005"/>
      <c r="CV118" s="1005"/>
      <c r="CW118" s="1005"/>
      <c r="CX118" s="1005"/>
      <c r="CY118" s="1005"/>
      <c r="CZ118" s="1005"/>
      <c r="DA118" s="1005"/>
      <c r="DB118" s="1005"/>
      <c r="DC118" s="1005"/>
      <c r="DD118" s="1005"/>
      <c r="DE118" s="1005"/>
      <c r="DF118" s="1006"/>
      <c r="DG118" s="1046" t="s">
        <v>431</v>
      </c>
      <c r="DH118" s="1047"/>
      <c r="DI118" s="1047"/>
      <c r="DJ118" s="1047"/>
      <c r="DK118" s="1048"/>
      <c r="DL118" s="1049" t="s">
        <v>431</v>
      </c>
      <c r="DM118" s="1047"/>
      <c r="DN118" s="1047"/>
      <c r="DO118" s="1047"/>
      <c r="DP118" s="1048"/>
      <c r="DQ118" s="1049" t="s">
        <v>405</v>
      </c>
      <c r="DR118" s="1047"/>
      <c r="DS118" s="1047"/>
      <c r="DT118" s="1047"/>
      <c r="DU118" s="1048"/>
      <c r="DV118" s="1050" t="s">
        <v>431</v>
      </c>
      <c r="DW118" s="1051"/>
      <c r="DX118" s="1051"/>
      <c r="DY118" s="1051"/>
      <c r="DZ118" s="1052"/>
    </row>
    <row r="119" spans="1:130" s="243" customFormat="1" ht="26.25" customHeight="1" x14ac:dyDescent="0.15">
      <c r="A119" s="1146" t="s">
        <v>428</v>
      </c>
      <c r="B119" s="1032"/>
      <c r="C119" s="1011" t="s">
        <v>429</v>
      </c>
      <c r="D119" s="1012"/>
      <c r="E119" s="1012"/>
      <c r="F119" s="1012"/>
      <c r="G119" s="1012"/>
      <c r="H119" s="1012"/>
      <c r="I119" s="1012"/>
      <c r="J119" s="1012"/>
      <c r="K119" s="1012"/>
      <c r="L119" s="1012"/>
      <c r="M119" s="1012"/>
      <c r="N119" s="1012"/>
      <c r="O119" s="1012"/>
      <c r="P119" s="1012"/>
      <c r="Q119" s="1012"/>
      <c r="R119" s="1012"/>
      <c r="S119" s="1012"/>
      <c r="T119" s="1012"/>
      <c r="U119" s="1012"/>
      <c r="V119" s="1012"/>
      <c r="W119" s="1012"/>
      <c r="X119" s="1012"/>
      <c r="Y119" s="1012"/>
      <c r="Z119" s="1013"/>
      <c r="AA119" s="979" t="s">
        <v>405</v>
      </c>
      <c r="AB119" s="980"/>
      <c r="AC119" s="980"/>
      <c r="AD119" s="980"/>
      <c r="AE119" s="981"/>
      <c r="AF119" s="982" t="s">
        <v>431</v>
      </c>
      <c r="AG119" s="980"/>
      <c r="AH119" s="980"/>
      <c r="AI119" s="980"/>
      <c r="AJ119" s="981"/>
      <c r="AK119" s="982" t="s">
        <v>431</v>
      </c>
      <c r="AL119" s="980"/>
      <c r="AM119" s="980"/>
      <c r="AN119" s="980"/>
      <c r="AO119" s="981"/>
      <c r="AP119" s="983" t="s">
        <v>431</v>
      </c>
      <c r="AQ119" s="984"/>
      <c r="AR119" s="984"/>
      <c r="AS119" s="984"/>
      <c r="AT119" s="985"/>
      <c r="AU119" s="990"/>
      <c r="AV119" s="991"/>
      <c r="AW119" s="991"/>
      <c r="AX119" s="991"/>
      <c r="AY119" s="991"/>
      <c r="AZ119" s="274" t="s">
        <v>188</v>
      </c>
      <c r="BA119" s="274"/>
      <c r="BB119" s="274"/>
      <c r="BC119" s="274"/>
      <c r="BD119" s="274"/>
      <c r="BE119" s="274"/>
      <c r="BF119" s="274"/>
      <c r="BG119" s="274"/>
      <c r="BH119" s="274"/>
      <c r="BI119" s="274"/>
      <c r="BJ119" s="274"/>
      <c r="BK119" s="274"/>
      <c r="BL119" s="274"/>
      <c r="BM119" s="274"/>
      <c r="BN119" s="274"/>
      <c r="BO119" s="1063" t="s">
        <v>455</v>
      </c>
      <c r="BP119" s="1094"/>
      <c r="BQ119" s="1085">
        <v>8668106</v>
      </c>
      <c r="BR119" s="1086"/>
      <c r="BS119" s="1086"/>
      <c r="BT119" s="1086"/>
      <c r="BU119" s="1086"/>
      <c r="BV119" s="1086">
        <v>9825339</v>
      </c>
      <c r="BW119" s="1086"/>
      <c r="BX119" s="1086"/>
      <c r="BY119" s="1086"/>
      <c r="BZ119" s="1086"/>
      <c r="CA119" s="1086">
        <v>9288737</v>
      </c>
      <c r="CB119" s="1086"/>
      <c r="CC119" s="1086"/>
      <c r="CD119" s="1086"/>
      <c r="CE119" s="1086"/>
      <c r="CF119" s="1087"/>
      <c r="CG119" s="1088"/>
      <c r="CH119" s="1088"/>
      <c r="CI119" s="1088"/>
      <c r="CJ119" s="1089"/>
      <c r="CK119" s="1035"/>
      <c r="CL119" s="1036"/>
      <c r="CM119" s="1090" t="s">
        <v>456</v>
      </c>
      <c r="CN119" s="1091"/>
      <c r="CO119" s="1091"/>
      <c r="CP119" s="1091"/>
      <c r="CQ119" s="1091"/>
      <c r="CR119" s="1091"/>
      <c r="CS119" s="1091"/>
      <c r="CT119" s="1091"/>
      <c r="CU119" s="1091"/>
      <c r="CV119" s="1091"/>
      <c r="CW119" s="1091"/>
      <c r="CX119" s="1091"/>
      <c r="CY119" s="1091"/>
      <c r="CZ119" s="1091"/>
      <c r="DA119" s="1091"/>
      <c r="DB119" s="1091"/>
      <c r="DC119" s="1091"/>
      <c r="DD119" s="1091"/>
      <c r="DE119" s="1091"/>
      <c r="DF119" s="1092"/>
      <c r="DG119" s="1093" t="s">
        <v>405</v>
      </c>
      <c r="DH119" s="1072"/>
      <c r="DI119" s="1072"/>
      <c r="DJ119" s="1072"/>
      <c r="DK119" s="1073"/>
      <c r="DL119" s="1071" t="s">
        <v>431</v>
      </c>
      <c r="DM119" s="1072"/>
      <c r="DN119" s="1072"/>
      <c r="DO119" s="1072"/>
      <c r="DP119" s="1073"/>
      <c r="DQ119" s="1071" t="s">
        <v>431</v>
      </c>
      <c r="DR119" s="1072"/>
      <c r="DS119" s="1072"/>
      <c r="DT119" s="1072"/>
      <c r="DU119" s="1073"/>
      <c r="DV119" s="1074" t="s">
        <v>431</v>
      </c>
      <c r="DW119" s="1075"/>
      <c r="DX119" s="1075"/>
      <c r="DY119" s="1075"/>
      <c r="DZ119" s="1076"/>
    </row>
    <row r="120" spans="1:130" s="243" customFormat="1" ht="26.25" customHeight="1" x14ac:dyDescent="0.15">
      <c r="A120" s="1147"/>
      <c r="B120" s="1034"/>
      <c r="C120" s="1004" t="s">
        <v>433</v>
      </c>
      <c r="D120" s="1005"/>
      <c r="E120" s="1005"/>
      <c r="F120" s="1005"/>
      <c r="G120" s="1005"/>
      <c r="H120" s="1005"/>
      <c r="I120" s="1005"/>
      <c r="J120" s="1005"/>
      <c r="K120" s="1005"/>
      <c r="L120" s="1005"/>
      <c r="M120" s="1005"/>
      <c r="N120" s="1005"/>
      <c r="O120" s="1005"/>
      <c r="P120" s="1005"/>
      <c r="Q120" s="1005"/>
      <c r="R120" s="1005"/>
      <c r="S120" s="1005"/>
      <c r="T120" s="1005"/>
      <c r="U120" s="1005"/>
      <c r="V120" s="1005"/>
      <c r="W120" s="1005"/>
      <c r="X120" s="1005"/>
      <c r="Y120" s="1005"/>
      <c r="Z120" s="1006"/>
      <c r="AA120" s="1046" t="s">
        <v>405</v>
      </c>
      <c r="AB120" s="1047"/>
      <c r="AC120" s="1047"/>
      <c r="AD120" s="1047"/>
      <c r="AE120" s="1048"/>
      <c r="AF120" s="1049" t="s">
        <v>431</v>
      </c>
      <c r="AG120" s="1047"/>
      <c r="AH120" s="1047"/>
      <c r="AI120" s="1047"/>
      <c r="AJ120" s="1048"/>
      <c r="AK120" s="1049" t="s">
        <v>431</v>
      </c>
      <c r="AL120" s="1047"/>
      <c r="AM120" s="1047"/>
      <c r="AN120" s="1047"/>
      <c r="AO120" s="1048"/>
      <c r="AP120" s="1050" t="s">
        <v>405</v>
      </c>
      <c r="AQ120" s="1051"/>
      <c r="AR120" s="1051"/>
      <c r="AS120" s="1051"/>
      <c r="AT120" s="1052"/>
      <c r="AU120" s="1077" t="s">
        <v>457</v>
      </c>
      <c r="AV120" s="1078"/>
      <c r="AW120" s="1078"/>
      <c r="AX120" s="1078"/>
      <c r="AY120" s="1079"/>
      <c r="AZ120" s="1028" t="s">
        <v>458</v>
      </c>
      <c r="BA120" s="977"/>
      <c r="BB120" s="977"/>
      <c r="BC120" s="977"/>
      <c r="BD120" s="977"/>
      <c r="BE120" s="977"/>
      <c r="BF120" s="977"/>
      <c r="BG120" s="977"/>
      <c r="BH120" s="977"/>
      <c r="BI120" s="977"/>
      <c r="BJ120" s="977"/>
      <c r="BK120" s="977"/>
      <c r="BL120" s="977"/>
      <c r="BM120" s="977"/>
      <c r="BN120" s="977"/>
      <c r="BO120" s="977"/>
      <c r="BP120" s="978"/>
      <c r="BQ120" s="1014">
        <v>2610116</v>
      </c>
      <c r="BR120" s="1015"/>
      <c r="BS120" s="1015"/>
      <c r="BT120" s="1015"/>
      <c r="BU120" s="1015"/>
      <c r="BV120" s="1015">
        <v>2804869</v>
      </c>
      <c r="BW120" s="1015"/>
      <c r="BX120" s="1015"/>
      <c r="BY120" s="1015"/>
      <c r="BZ120" s="1015"/>
      <c r="CA120" s="1015">
        <v>2812699</v>
      </c>
      <c r="CB120" s="1015"/>
      <c r="CC120" s="1015"/>
      <c r="CD120" s="1015"/>
      <c r="CE120" s="1015"/>
      <c r="CF120" s="1029">
        <v>81.2</v>
      </c>
      <c r="CG120" s="1030"/>
      <c r="CH120" s="1030"/>
      <c r="CI120" s="1030"/>
      <c r="CJ120" s="1030"/>
      <c r="CK120" s="1095" t="s">
        <v>459</v>
      </c>
      <c r="CL120" s="1096"/>
      <c r="CM120" s="1096"/>
      <c r="CN120" s="1096"/>
      <c r="CO120" s="1097"/>
      <c r="CP120" s="1103" t="s">
        <v>460</v>
      </c>
      <c r="CQ120" s="1104"/>
      <c r="CR120" s="1104"/>
      <c r="CS120" s="1104"/>
      <c r="CT120" s="1104"/>
      <c r="CU120" s="1104"/>
      <c r="CV120" s="1104"/>
      <c r="CW120" s="1104"/>
      <c r="CX120" s="1104"/>
      <c r="CY120" s="1104"/>
      <c r="CZ120" s="1104"/>
      <c r="DA120" s="1104"/>
      <c r="DB120" s="1104"/>
      <c r="DC120" s="1104"/>
      <c r="DD120" s="1104"/>
      <c r="DE120" s="1104"/>
      <c r="DF120" s="1105"/>
      <c r="DG120" s="1014">
        <v>1651941</v>
      </c>
      <c r="DH120" s="1015"/>
      <c r="DI120" s="1015"/>
      <c r="DJ120" s="1015"/>
      <c r="DK120" s="1015"/>
      <c r="DL120" s="1015">
        <v>1723663</v>
      </c>
      <c r="DM120" s="1015"/>
      <c r="DN120" s="1015"/>
      <c r="DO120" s="1015"/>
      <c r="DP120" s="1015"/>
      <c r="DQ120" s="1015">
        <v>1753201</v>
      </c>
      <c r="DR120" s="1015"/>
      <c r="DS120" s="1015"/>
      <c r="DT120" s="1015"/>
      <c r="DU120" s="1015"/>
      <c r="DV120" s="1016">
        <v>50.6</v>
      </c>
      <c r="DW120" s="1016"/>
      <c r="DX120" s="1016"/>
      <c r="DY120" s="1016"/>
      <c r="DZ120" s="1017"/>
    </row>
    <row r="121" spans="1:130" s="243" customFormat="1" ht="26.25" customHeight="1" x14ac:dyDescent="0.15">
      <c r="A121" s="1147"/>
      <c r="B121" s="1034"/>
      <c r="C121" s="1055" t="s">
        <v>461</v>
      </c>
      <c r="D121" s="1056"/>
      <c r="E121" s="1056"/>
      <c r="F121" s="1056"/>
      <c r="G121" s="1056"/>
      <c r="H121" s="1056"/>
      <c r="I121" s="1056"/>
      <c r="J121" s="1056"/>
      <c r="K121" s="1056"/>
      <c r="L121" s="1056"/>
      <c r="M121" s="1056"/>
      <c r="N121" s="1056"/>
      <c r="O121" s="1056"/>
      <c r="P121" s="1056"/>
      <c r="Q121" s="1056"/>
      <c r="R121" s="1056"/>
      <c r="S121" s="1056"/>
      <c r="T121" s="1056"/>
      <c r="U121" s="1056"/>
      <c r="V121" s="1056"/>
      <c r="W121" s="1056"/>
      <c r="X121" s="1056"/>
      <c r="Y121" s="1056"/>
      <c r="Z121" s="1057"/>
      <c r="AA121" s="1046" t="s">
        <v>431</v>
      </c>
      <c r="AB121" s="1047"/>
      <c r="AC121" s="1047"/>
      <c r="AD121" s="1047"/>
      <c r="AE121" s="1048"/>
      <c r="AF121" s="1049" t="s">
        <v>405</v>
      </c>
      <c r="AG121" s="1047"/>
      <c r="AH121" s="1047"/>
      <c r="AI121" s="1047"/>
      <c r="AJ121" s="1048"/>
      <c r="AK121" s="1049" t="s">
        <v>405</v>
      </c>
      <c r="AL121" s="1047"/>
      <c r="AM121" s="1047"/>
      <c r="AN121" s="1047"/>
      <c r="AO121" s="1048"/>
      <c r="AP121" s="1050" t="s">
        <v>431</v>
      </c>
      <c r="AQ121" s="1051"/>
      <c r="AR121" s="1051"/>
      <c r="AS121" s="1051"/>
      <c r="AT121" s="1052"/>
      <c r="AU121" s="1080"/>
      <c r="AV121" s="1081"/>
      <c r="AW121" s="1081"/>
      <c r="AX121" s="1081"/>
      <c r="AY121" s="1082"/>
      <c r="AZ121" s="1037" t="s">
        <v>462</v>
      </c>
      <c r="BA121" s="1038"/>
      <c r="BB121" s="1038"/>
      <c r="BC121" s="1038"/>
      <c r="BD121" s="1038"/>
      <c r="BE121" s="1038"/>
      <c r="BF121" s="1038"/>
      <c r="BG121" s="1038"/>
      <c r="BH121" s="1038"/>
      <c r="BI121" s="1038"/>
      <c r="BJ121" s="1038"/>
      <c r="BK121" s="1038"/>
      <c r="BL121" s="1038"/>
      <c r="BM121" s="1038"/>
      <c r="BN121" s="1038"/>
      <c r="BO121" s="1038"/>
      <c r="BP121" s="1039"/>
      <c r="BQ121" s="1007">
        <v>28614</v>
      </c>
      <c r="BR121" s="1008"/>
      <c r="BS121" s="1008"/>
      <c r="BT121" s="1008"/>
      <c r="BU121" s="1008"/>
      <c r="BV121" s="1008">
        <v>32422</v>
      </c>
      <c r="BW121" s="1008"/>
      <c r="BX121" s="1008"/>
      <c r="BY121" s="1008"/>
      <c r="BZ121" s="1008"/>
      <c r="CA121" s="1008">
        <v>685167</v>
      </c>
      <c r="CB121" s="1008"/>
      <c r="CC121" s="1008"/>
      <c r="CD121" s="1008"/>
      <c r="CE121" s="1008"/>
      <c r="CF121" s="1002">
        <v>19.8</v>
      </c>
      <c r="CG121" s="1003"/>
      <c r="CH121" s="1003"/>
      <c r="CI121" s="1003"/>
      <c r="CJ121" s="1003"/>
      <c r="CK121" s="1098"/>
      <c r="CL121" s="1099"/>
      <c r="CM121" s="1099"/>
      <c r="CN121" s="1099"/>
      <c r="CO121" s="1100"/>
      <c r="CP121" s="1108"/>
      <c r="CQ121" s="1109"/>
      <c r="CR121" s="1109"/>
      <c r="CS121" s="1109"/>
      <c r="CT121" s="1109"/>
      <c r="CU121" s="1109"/>
      <c r="CV121" s="1109"/>
      <c r="CW121" s="1109"/>
      <c r="CX121" s="1109"/>
      <c r="CY121" s="1109"/>
      <c r="CZ121" s="1109"/>
      <c r="DA121" s="1109"/>
      <c r="DB121" s="1109"/>
      <c r="DC121" s="1109"/>
      <c r="DD121" s="1109"/>
      <c r="DE121" s="1109"/>
      <c r="DF121" s="1110"/>
      <c r="DG121" s="1007"/>
      <c r="DH121" s="1008"/>
      <c r="DI121" s="1008"/>
      <c r="DJ121" s="1008"/>
      <c r="DK121" s="1008"/>
      <c r="DL121" s="1008"/>
      <c r="DM121" s="1008"/>
      <c r="DN121" s="1008"/>
      <c r="DO121" s="1008"/>
      <c r="DP121" s="1008"/>
      <c r="DQ121" s="1008"/>
      <c r="DR121" s="1008"/>
      <c r="DS121" s="1008"/>
      <c r="DT121" s="1008"/>
      <c r="DU121" s="1008"/>
      <c r="DV121" s="1009"/>
      <c r="DW121" s="1009"/>
      <c r="DX121" s="1009"/>
      <c r="DY121" s="1009"/>
      <c r="DZ121" s="1010"/>
    </row>
    <row r="122" spans="1:130" s="243" customFormat="1" ht="26.25" customHeight="1" x14ac:dyDescent="0.15">
      <c r="A122" s="1147"/>
      <c r="B122" s="1034"/>
      <c r="C122" s="1004" t="s">
        <v>443</v>
      </c>
      <c r="D122" s="1005"/>
      <c r="E122" s="1005"/>
      <c r="F122" s="1005"/>
      <c r="G122" s="1005"/>
      <c r="H122" s="1005"/>
      <c r="I122" s="1005"/>
      <c r="J122" s="1005"/>
      <c r="K122" s="1005"/>
      <c r="L122" s="1005"/>
      <c r="M122" s="1005"/>
      <c r="N122" s="1005"/>
      <c r="O122" s="1005"/>
      <c r="P122" s="1005"/>
      <c r="Q122" s="1005"/>
      <c r="R122" s="1005"/>
      <c r="S122" s="1005"/>
      <c r="T122" s="1005"/>
      <c r="U122" s="1005"/>
      <c r="V122" s="1005"/>
      <c r="W122" s="1005"/>
      <c r="X122" s="1005"/>
      <c r="Y122" s="1005"/>
      <c r="Z122" s="1006"/>
      <c r="AA122" s="1046" t="s">
        <v>431</v>
      </c>
      <c r="AB122" s="1047"/>
      <c r="AC122" s="1047"/>
      <c r="AD122" s="1047"/>
      <c r="AE122" s="1048"/>
      <c r="AF122" s="1049" t="s">
        <v>405</v>
      </c>
      <c r="AG122" s="1047"/>
      <c r="AH122" s="1047"/>
      <c r="AI122" s="1047"/>
      <c r="AJ122" s="1048"/>
      <c r="AK122" s="1049" t="s">
        <v>431</v>
      </c>
      <c r="AL122" s="1047"/>
      <c r="AM122" s="1047"/>
      <c r="AN122" s="1047"/>
      <c r="AO122" s="1048"/>
      <c r="AP122" s="1050" t="s">
        <v>431</v>
      </c>
      <c r="AQ122" s="1051"/>
      <c r="AR122" s="1051"/>
      <c r="AS122" s="1051"/>
      <c r="AT122" s="1052"/>
      <c r="AU122" s="1080"/>
      <c r="AV122" s="1081"/>
      <c r="AW122" s="1081"/>
      <c r="AX122" s="1081"/>
      <c r="AY122" s="1082"/>
      <c r="AZ122" s="1062" t="s">
        <v>463</v>
      </c>
      <c r="BA122" s="1053"/>
      <c r="BB122" s="1053"/>
      <c r="BC122" s="1053"/>
      <c r="BD122" s="1053"/>
      <c r="BE122" s="1053"/>
      <c r="BF122" s="1053"/>
      <c r="BG122" s="1053"/>
      <c r="BH122" s="1053"/>
      <c r="BI122" s="1053"/>
      <c r="BJ122" s="1053"/>
      <c r="BK122" s="1053"/>
      <c r="BL122" s="1053"/>
      <c r="BM122" s="1053"/>
      <c r="BN122" s="1053"/>
      <c r="BO122" s="1053"/>
      <c r="BP122" s="1054"/>
      <c r="BQ122" s="1085">
        <v>6052576</v>
      </c>
      <c r="BR122" s="1086"/>
      <c r="BS122" s="1086"/>
      <c r="BT122" s="1086"/>
      <c r="BU122" s="1086"/>
      <c r="BV122" s="1086">
        <v>5906332</v>
      </c>
      <c r="BW122" s="1086"/>
      <c r="BX122" s="1086"/>
      <c r="BY122" s="1086"/>
      <c r="BZ122" s="1086"/>
      <c r="CA122" s="1086">
        <v>5830286</v>
      </c>
      <c r="CB122" s="1086"/>
      <c r="CC122" s="1086"/>
      <c r="CD122" s="1086"/>
      <c r="CE122" s="1086"/>
      <c r="CF122" s="1106">
        <v>168.4</v>
      </c>
      <c r="CG122" s="1107"/>
      <c r="CH122" s="1107"/>
      <c r="CI122" s="1107"/>
      <c r="CJ122" s="1107"/>
      <c r="CK122" s="1098"/>
      <c r="CL122" s="1099"/>
      <c r="CM122" s="1099"/>
      <c r="CN122" s="1099"/>
      <c r="CO122" s="1100"/>
      <c r="CP122" s="1108"/>
      <c r="CQ122" s="1109"/>
      <c r="CR122" s="1109"/>
      <c r="CS122" s="1109"/>
      <c r="CT122" s="1109"/>
      <c r="CU122" s="1109"/>
      <c r="CV122" s="1109"/>
      <c r="CW122" s="1109"/>
      <c r="CX122" s="1109"/>
      <c r="CY122" s="1109"/>
      <c r="CZ122" s="1109"/>
      <c r="DA122" s="1109"/>
      <c r="DB122" s="1109"/>
      <c r="DC122" s="1109"/>
      <c r="DD122" s="1109"/>
      <c r="DE122" s="1109"/>
      <c r="DF122" s="1110"/>
      <c r="DG122" s="1007"/>
      <c r="DH122" s="1008"/>
      <c r="DI122" s="1008"/>
      <c r="DJ122" s="1008"/>
      <c r="DK122" s="1008"/>
      <c r="DL122" s="1008"/>
      <c r="DM122" s="1008"/>
      <c r="DN122" s="1008"/>
      <c r="DO122" s="1008"/>
      <c r="DP122" s="1008"/>
      <c r="DQ122" s="1008"/>
      <c r="DR122" s="1008"/>
      <c r="DS122" s="1008"/>
      <c r="DT122" s="1008"/>
      <c r="DU122" s="1008"/>
      <c r="DV122" s="1009"/>
      <c r="DW122" s="1009"/>
      <c r="DX122" s="1009"/>
      <c r="DY122" s="1009"/>
      <c r="DZ122" s="1010"/>
    </row>
    <row r="123" spans="1:130" s="243" customFormat="1" ht="26.25" customHeight="1" x14ac:dyDescent="0.15">
      <c r="A123" s="1147"/>
      <c r="B123" s="1034"/>
      <c r="C123" s="1004" t="s">
        <v>449</v>
      </c>
      <c r="D123" s="1005"/>
      <c r="E123" s="1005"/>
      <c r="F123" s="1005"/>
      <c r="G123" s="1005"/>
      <c r="H123" s="1005"/>
      <c r="I123" s="1005"/>
      <c r="J123" s="1005"/>
      <c r="K123" s="1005"/>
      <c r="L123" s="1005"/>
      <c r="M123" s="1005"/>
      <c r="N123" s="1005"/>
      <c r="O123" s="1005"/>
      <c r="P123" s="1005"/>
      <c r="Q123" s="1005"/>
      <c r="R123" s="1005"/>
      <c r="S123" s="1005"/>
      <c r="T123" s="1005"/>
      <c r="U123" s="1005"/>
      <c r="V123" s="1005"/>
      <c r="W123" s="1005"/>
      <c r="X123" s="1005"/>
      <c r="Y123" s="1005"/>
      <c r="Z123" s="1006"/>
      <c r="AA123" s="1046" t="s">
        <v>431</v>
      </c>
      <c r="AB123" s="1047"/>
      <c r="AC123" s="1047"/>
      <c r="AD123" s="1047"/>
      <c r="AE123" s="1048"/>
      <c r="AF123" s="1049" t="s">
        <v>431</v>
      </c>
      <c r="AG123" s="1047"/>
      <c r="AH123" s="1047"/>
      <c r="AI123" s="1047"/>
      <c r="AJ123" s="1048"/>
      <c r="AK123" s="1049" t="s">
        <v>405</v>
      </c>
      <c r="AL123" s="1047"/>
      <c r="AM123" s="1047"/>
      <c r="AN123" s="1047"/>
      <c r="AO123" s="1048"/>
      <c r="AP123" s="1050" t="s">
        <v>405</v>
      </c>
      <c r="AQ123" s="1051"/>
      <c r="AR123" s="1051"/>
      <c r="AS123" s="1051"/>
      <c r="AT123" s="1052"/>
      <c r="AU123" s="1083"/>
      <c r="AV123" s="1084"/>
      <c r="AW123" s="1084"/>
      <c r="AX123" s="1084"/>
      <c r="AY123" s="1084"/>
      <c r="AZ123" s="274" t="s">
        <v>188</v>
      </c>
      <c r="BA123" s="274"/>
      <c r="BB123" s="274"/>
      <c r="BC123" s="274"/>
      <c r="BD123" s="274"/>
      <c r="BE123" s="274"/>
      <c r="BF123" s="274"/>
      <c r="BG123" s="274"/>
      <c r="BH123" s="274"/>
      <c r="BI123" s="274"/>
      <c r="BJ123" s="274"/>
      <c r="BK123" s="274"/>
      <c r="BL123" s="274"/>
      <c r="BM123" s="274"/>
      <c r="BN123" s="274"/>
      <c r="BO123" s="1063" t="s">
        <v>464</v>
      </c>
      <c r="BP123" s="1094"/>
      <c r="BQ123" s="1153">
        <v>8691306</v>
      </c>
      <c r="BR123" s="1154"/>
      <c r="BS123" s="1154"/>
      <c r="BT123" s="1154"/>
      <c r="BU123" s="1154"/>
      <c r="BV123" s="1154">
        <v>8743623</v>
      </c>
      <c r="BW123" s="1154"/>
      <c r="BX123" s="1154"/>
      <c r="BY123" s="1154"/>
      <c r="BZ123" s="1154"/>
      <c r="CA123" s="1154">
        <v>9328152</v>
      </c>
      <c r="CB123" s="1154"/>
      <c r="CC123" s="1154"/>
      <c r="CD123" s="1154"/>
      <c r="CE123" s="1154"/>
      <c r="CF123" s="1087"/>
      <c r="CG123" s="1088"/>
      <c r="CH123" s="1088"/>
      <c r="CI123" s="1088"/>
      <c r="CJ123" s="1089"/>
      <c r="CK123" s="1098"/>
      <c r="CL123" s="1099"/>
      <c r="CM123" s="1099"/>
      <c r="CN123" s="1099"/>
      <c r="CO123" s="1100"/>
      <c r="CP123" s="1108"/>
      <c r="CQ123" s="1109"/>
      <c r="CR123" s="1109"/>
      <c r="CS123" s="1109"/>
      <c r="CT123" s="1109"/>
      <c r="CU123" s="1109"/>
      <c r="CV123" s="1109"/>
      <c r="CW123" s="1109"/>
      <c r="CX123" s="1109"/>
      <c r="CY123" s="1109"/>
      <c r="CZ123" s="1109"/>
      <c r="DA123" s="1109"/>
      <c r="DB123" s="1109"/>
      <c r="DC123" s="1109"/>
      <c r="DD123" s="1109"/>
      <c r="DE123" s="1109"/>
      <c r="DF123" s="1110"/>
      <c r="DG123" s="1046"/>
      <c r="DH123" s="1047"/>
      <c r="DI123" s="1047"/>
      <c r="DJ123" s="1047"/>
      <c r="DK123" s="1048"/>
      <c r="DL123" s="1049"/>
      <c r="DM123" s="1047"/>
      <c r="DN123" s="1047"/>
      <c r="DO123" s="1047"/>
      <c r="DP123" s="1048"/>
      <c r="DQ123" s="1049"/>
      <c r="DR123" s="1047"/>
      <c r="DS123" s="1047"/>
      <c r="DT123" s="1047"/>
      <c r="DU123" s="1048"/>
      <c r="DV123" s="1050"/>
      <c r="DW123" s="1051"/>
      <c r="DX123" s="1051"/>
      <c r="DY123" s="1051"/>
      <c r="DZ123" s="1052"/>
    </row>
    <row r="124" spans="1:130" s="243" customFormat="1" ht="26.25" customHeight="1" thickBot="1" x14ac:dyDescent="0.2">
      <c r="A124" s="1147"/>
      <c r="B124" s="1034"/>
      <c r="C124" s="1004" t="s">
        <v>452</v>
      </c>
      <c r="D124" s="1005"/>
      <c r="E124" s="1005"/>
      <c r="F124" s="1005"/>
      <c r="G124" s="1005"/>
      <c r="H124" s="1005"/>
      <c r="I124" s="1005"/>
      <c r="J124" s="1005"/>
      <c r="K124" s="1005"/>
      <c r="L124" s="1005"/>
      <c r="M124" s="1005"/>
      <c r="N124" s="1005"/>
      <c r="O124" s="1005"/>
      <c r="P124" s="1005"/>
      <c r="Q124" s="1005"/>
      <c r="R124" s="1005"/>
      <c r="S124" s="1005"/>
      <c r="T124" s="1005"/>
      <c r="U124" s="1005"/>
      <c r="V124" s="1005"/>
      <c r="W124" s="1005"/>
      <c r="X124" s="1005"/>
      <c r="Y124" s="1005"/>
      <c r="Z124" s="1006"/>
      <c r="AA124" s="1046" t="s">
        <v>405</v>
      </c>
      <c r="AB124" s="1047"/>
      <c r="AC124" s="1047"/>
      <c r="AD124" s="1047"/>
      <c r="AE124" s="1048"/>
      <c r="AF124" s="1049" t="s">
        <v>405</v>
      </c>
      <c r="AG124" s="1047"/>
      <c r="AH124" s="1047"/>
      <c r="AI124" s="1047"/>
      <c r="AJ124" s="1048"/>
      <c r="AK124" s="1049" t="s">
        <v>431</v>
      </c>
      <c r="AL124" s="1047"/>
      <c r="AM124" s="1047"/>
      <c r="AN124" s="1047"/>
      <c r="AO124" s="1048"/>
      <c r="AP124" s="1050" t="s">
        <v>431</v>
      </c>
      <c r="AQ124" s="1051"/>
      <c r="AR124" s="1051"/>
      <c r="AS124" s="1051"/>
      <c r="AT124" s="1052"/>
      <c r="AU124" s="1149" t="s">
        <v>465</v>
      </c>
      <c r="AV124" s="1150"/>
      <c r="AW124" s="1150"/>
      <c r="AX124" s="1150"/>
      <c r="AY124" s="1150"/>
      <c r="AZ124" s="1150"/>
      <c r="BA124" s="1150"/>
      <c r="BB124" s="1150"/>
      <c r="BC124" s="1150"/>
      <c r="BD124" s="1150"/>
      <c r="BE124" s="1150"/>
      <c r="BF124" s="1150"/>
      <c r="BG124" s="1150"/>
      <c r="BH124" s="1150"/>
      <c r="BI124" s="1150"/>
      <c r="BJ124" s="1150"/>
      <c r="BK124" s="1150"/>
      <c r="BL124" s="1150"/>
      <c r="BM124" s="1150"/>
      <c r="BN124" s="1150"/>
      <c r="BO124" s="1150"/>
      <c r="BP124" s="1151"/>
      <c r="BQ124" s="1152" t="s">
        <v>431</v>
      </c>
      <c r="BR124" s="1116"/>
      <c r="BS124" s="1116"/>
      <c r="BT124" s="1116"/>
      <c r="BU124" s="1116"/>
      <c r="BV124" s="1116">
        <v>31.3</v>
      </c>
      <c r="BW124" s="1116"/>
      <c r="BX124" s="1116"/>
      <c r="BY124" s="1116"/>
      <c r="BZ124" s="1116"/>
      <c r="CA124" s="1116" t="s">
        <v>431</v>
      </c>
      <c r="CB124" s="1116"/>
      <c r="CC124" s="1116"/>
      <c r="CD124" s="1116"/>
      <c r="CE124" s="1116"/>
      <c r="CF124" s="1117"/>
      <c r="CG124" s="1118"/>
      <c r="CH124" s="1118"/>
      <c r="CI124" s="1118"/>
      <c r="CJ124" s="1119"/>
      <c r="CK124" s="1101"/>
      <c r="CL124" s="1101"/>
      <c r="CM124" s="1101"/>
      <c r="CN124" s="1101"/>
      <c r="CO124" s="1102"/>
      <c r="CP124" s="1108" t="s">
        <v>466</v>
      </c>
      <c r="CQ124" s="1109"/>
      <c r="CR124" s="1109"/>
      <c r="CS124" s="1109"/>
      <c r="CT124" s="1109"/>
      <c r="CU124" s="1109"/>
      <c r="CV124" s="1109"/>
      <c r="CW124" s="1109"/>
      <c r="CX124" s="1109"/>
      <c r="CY124" s="1109"/>
      <c r="CZ124" s="1109"/>
      <c r="DA124" s="1109"/>
      <c r="DB124" s="1109"/>
      <c r="DC124" s="1109"/>
      <c r="DD124" s="1109"/>
      <c r="DE124" s="1109"/>
      <c r="DF124" s="1110"/>
      <c r="DG124" s="1093" t="s">
        <v>431</v>
      </c>
      <c r="DH124" s="1072"/>
      <c r="DI124" s="1072"/>
      <c r="DJ124" s="1072"/>
      <c r="DK124" s="1073"/>
      <c r="DL124" s="1071" t="s">
        <v>431</v>
      </c>
      <c r="DM124" s="1072"/>
      <c r="DN124" s="1072"/>
      <c r="DO124" s="1072"/>
      <c r="DP124" s="1073"/>
      <c r="DQ124" s="1071" t="s">
        <v>431</v>
      </c>
      <c r="DR124" s="1072"/>
      <c r="DS124" s="1072"/>
      <c r="DT124" s="1072"/>
      <c r="DU124" s="1073"/>
      <c r="DV124" s="1074" t="s">
        <v>431</v>
      </c>
      <c r="DW124" s="1075"/>
      <c r="DX124" s="1075"/>
      <c r="DY124" s="1075"/>
      <c r="DZ124" s="1076"/>
    </row>
    <row r="125" spans="1:130" s="243" customFormat="1" ht="26.25" customHeight="1" x14ac:dyDescent="0.15">
      <c r="A125" s="1147"/>
      <c r="B125" s="1034"/>
      <c r="C125" s="1004" t="s">
        <v>454</v>
      </c>
      <c r="D125" s="1005"/>
      <c r="E125" s="1005"/>
      <c r="F125" s="1005"/>
      <c r="G125" s="1005"/>
      <c r="H125" s="1005"/>
      <c r="I125" s="1005"/>
      <c r="J125" s="1005"/>
      <c r="K125" s="1005"/>
      <c r="L125" s="1005"/>
      <c r="M125" s="1005"/>
      <c r="N125" s="1005"/>
      <c r="O125" s="1005"/>
      <c r="P125" s="1005"/>
      <c r="Q125" s="1005"/>
      <c r="R125" s="1005"/>
      <c r="S125" s="1005"/>
      <c r="T125" s="1005"/>
      <c r="U125" s="1005"/>
      <c r="V125" s="1005"/>
      <c r="W125" s="1005"/>
      <c r="X125" s="1005"/>
      <c r="Y125" s="1005"/>
      <c r="Z125" s="1006"/>
      <c r="AA125" s="1046" t="s">
        <v>431</v>
      </c>
      <c r="AB125" s="1047"/>
      <c r="AC125" s="1047"/>
      <c r="AD125" s="1047"/>
      <c r="AE125" s="1048"/>
      <c r="AF125" s="1049" t="s">
        <v>431</v>
      </c>
      <c r="AG125" s="1047"/>
      <c r="AH125" s="1047"/>
      <c r="AI125" s="1047"/>
      <c r="AJ125" s="1048"/>
      <c r="AK125" s="1049" t="s">
        <v>431</v>
      </c>
      <c r="AL125" s="1047"/>
      <c r="AM125" s="1047"/>
      <c r="AN125" s="1047"/>
      <c r="AO125" s="1048"/>
      <c r="AP125" s="1050" t="s">
        <v>431</v>
      </c>
      <c r="AQ125" s="1051"/>
      <c r="AR125" s="1051"/>
      <c r="AS125" s="1051"/>
      <c r="AT125" s="1052"/>
      <c r="AU125" s="275"/>
      <c r="AV125" s="276"/>
      <c r="AW125" s="276"/>
      <c r="AX125" s="276"/>
      <c r="AY125" s="276"/>
      <c r="AZ125" s="276"/>
      <c r="BA125" s="276"/>
      <c r="BB125" s="276"/>
      <c r="BC125" s="276"/>
      <c r="BD125" s="276"/>
      <c r="BE125" s="276"/>
      <c r="BF125" s="276"/>
      <c r="BG125" s="276"/>
      <c r="BH125" s="276"/>
      <c r="BI125" s="276"/>
      <c r="BJ125" s="276"/>
      <c r="BK125" s="276"/>
      <c r="BL125" s="276"/>
      <c r="BM125" s="276"/>
      <c r="BN125" s="276"/>
      <c r="BO125" s="276"/>
      <c r="BP125" s="276"/>
      <c r="BQ125" s="277"/>
      <c r="BR125" s="277"/>
      <c r="BS125" s="277"/>
      <c r="BT125" s="277"/>
      <c r="BU125" s="277"/>
      <c r="BV125" s="277"/>
      <c r="BW125" s="277"/>
      <c r="BX125" s="277"/>
      <c r="BY125" s="277"/>
      <c r="BZ125" s="277"/>
      <c r="CA125" s="277"/>
      <c r="CB125" s="277"/>
      <c r="CC125" s="277"/>
      <c r="CD125" s="277"/>
      <c r="CE125" s="277"/>
      <c r="CF125" s="277"/>
      <c r="CG125" s="277"/>
      <c r="CH125" s="277"/>
      <c r="CI125" s="277"/>
      <c r="CJ125" s="278"/>
      <c r="CK125" s="1111" t="s">
        <v>467</v>
      </c>
      <c r="CL125" s="1096"/>
      <c r="CM125" s="1096"/>
      <c r="CN125" s="1096"/>
      <c r="CO125" s="1097"/>
      <c r="CP125" s="1028" t="s">
        <v>468</v>
      </c>
      <c r="CQ125" s="977"/>
      <c r="CR125" s="977"/>
      <c r="CS125" s="977"/>
      <c r="CT125" s="977"/>
      <c r="CU125" s="977"/>
      <c r="CV125" s="977"/>
      <c r="CW125" s="977"/>
      <c r="CX125" s="977"/>
      <c r="CY125" s="977"/>
      <c r="CZ125" s="977"/>
      <c r="DA125" s="977"/>
      <c r="DB125" s="977"/>
      <c r="DC125" s="977"/>
      <c r="DD125" s="977"/>
      <c r="DE125" s="977"/>
      <c r="DF125" s="978"/>
      <c r="DG125" s="1014" t="s">
        <v>431</v>
      </c>
      <c r="DH125" s="1015"/>
      <c r="DI125" s="1015"/>
      <c r="DJ125" s="1015"/>
      <c r="DK125" s="1015"/>
      <c r="DL125" s="1015" t="s">
        <v>431</v>
      </c>
      <c r="DM125" s="1015"/>
      <c r="DN125" s="1015"/>
      <c r="DO125" s="1015"/>
      <c r="DP125" s="1015"/>
      <c r="DQ125" s="1015" t="s">
        <v>431</v>
      </c>
      <c r="DR125" s="1015"/>
      <c r="DS125" s="1015"/>
      <c r="DT125" s="1015"/>
      <c r="DU125" s="1015"/>
      <c r="DV125" s="1016" t="s">
        <v>431</v>
      </c>
      <c r="DW125" s="1016"/>
      <c r="DX125" s="1016"/>
      <c r="DY125" s="1016"/>
      <c r="DZ125" s="1017"/>
    </row>
    <row r="126" spans="1:130" s="243" customFormat="1" ht="26.25" customHeight="1" thickBot="1" x14ac:dyDescent="0.2">
      <c r="A126" s="1147"/>
      <c r="B126" s="1034"/>
      <c r="C126" s="1004" t="s">
        <v>456</v>
      </c>
      <c r="D126" s="1005"/>
      <c r="E126" s="1005"/>
      <c r="F126" s="1005"/>
      <c r="G126" s="1005"/>
      <c r="H126" s="1005"/>
      <c r="I126" s="1005"/>
      <c r="J126" s="1005"/>
      <c r="K126" s="1005"/>
      <c r="L126" s="1005"/>
      <c r="M126" s="1005"/>
      <c r="N126" s="1005"/>
      <c r="O126" s="1005"/>
      <c r="P126" s="1005"/>
      <c r="Q126" s="1005"/>
      <c r="R126" s="1005"/>
      <c r="S126" s="1005"/>
      <c r="T126" s="1005"/>
      <c r="U126" s="1005"/>
      <c r="V126" s="1005"/>
      <c r="W126" s="1005"/>
      <c r="X126" s="1005"/>
      <c r="Y126" s="1005"/>
      <c r="Z126" s="1006"/>
      <c r="AA126" s="1046" t="s">
        <v>431</v>
      </c>
      <c r="AB126" s="1047"/>
      <c r="AC126" s="1047"/>
      <c r="AD126" s="1047"/>
      <c r="AE126" s="1048"/>
      <c r="AF126" s="1049" t="s">
        <v>431</v>
      </c>
      <c r="AG126" s="1047"/>
      <c r="AH126" s="1047"/>
      <c r="AI126" s="1047"/>
      <c r="AJ126" s="1048"/>
      <c r="AK126" s="1049" t="s">
        <v>431</v>
      </c>
      <c r="AL126" s="1047"/>
      <c r="AM126" s="1047"/>
      <c r="AN126" s="1047"/>
      <c r="AO126" s="1048"/>
      <c r="AP126" s="1050" t="s">
        <v>431</v>
      </c>
      <c r="AQ126" s="1051"/>
      <c r="AR126" s="1051"/>
      <c r="AS126" s="1051"/>
      <c r="AT126" s="1052"/>
      <c r="AU126" s="279"/>
      <c r="AV126" s="279"/>
      <c r="AW126" s="279"/>
      <c r="AX126" s="279"/>
      <c r="AY126" s="279"/>
      <c r="AZ126" s="279"/>
      <c r="BA126" s="279"/>
      <c r="BB126" s="279"/>
      <c r="BC126" s="279"/>
      <c r="BD126" s="279"/>
      <c r="BE126" s="279"/>
      <c r="BF126" s="279"/>
      <c r="BG126" s="279"/>
      <c r="BH126" s="279"/>
      <c r="BI126" s="279"/>
      <c r="BJ126" s="279"/>
      <c r="BK126" s="279"/>
      <c r="BL126" s="279"/>
      <c r="BM126" s="279"/>
      <c r="BN126" s="279"/>
      <c r="BO126" s="279"/>
      <c r="BP126" s="279"/>
      <c r="BQ126" s="279"/>
      <c r="BR126" s="279"/>
      <c r="BS126" s="279"/>
      <c r="BT126" s="279"/>
      <c r="BU126" s="279"/>
      <c r="BV126" s="279"/>
      <c r="BW126" s="279"/>
      <c r="BX126" s="279"/>
      <c r="BY126" s="279"/>
      <c r="BZ126" s="279"/>
      <c r="CA126" s="279"/>
      <c r="CB126" s="279"/>
      <c r="CC126" s="279"/>
      <c r="CD126" s="280"/>
      <c r="CE126" s="280"/>
      <c r="CF126" s="280"/>
      <c r="CG126" s="277"/>
      <c r="CH126" s="277"/>
      <c r="CI126" s="277"/>
      <c r="CJ126" s="278"/>
      <c r="CK126" s="1112"/>
      <c r="CL126" s="1099"/>
      <c r="CM126" s="1099"/>
      <c r="CN126" s="1099"/>
      <c r="CO126" s="1100"/>
      <c r="CP126" s="1037" t="s">
        <v>469</v>
      </c>
      <c r="CQ126" s="1038"/>
      <c r="CR126" s="1038"/>
      <c r="CS126" s="1038"/>
      <c r="CT126" s="1038"/>
      <c r="CU126" s="1038"/>
      <c r="CV126" s="1038"/>
      <c r="CW126" s="1038"/>
      <c r="CX126" s="1038"/>
      <c r="CY126" s="1038"/>
      <c r="CZ126" s="1038"/>
      <c r="DA126" s="1038"/>
      <c r="DB126" s="1038"/>
      <c r="DC126" s="1038"/>
      <c r="DD126" s="1038"/>
      <c r="DE126" s="1038"/>
      <c r="DF126" s="1039"/>
      <c r="DG126" s="1007" t="s">
        <v>431</v>
      </c>
      <c r="DH126" s="1008"/>
      <c r="DI126" s="1008"/>
      <c r="DJ126" s="1008"/>
      <c r="DK126" s="1008"/>
      <c r="DL126" s="1008" t="s">
        <v>431</v>
      </c>
      <c r="DM126" s="1008"/>
      <c r="DN126" s="1008"/>
      <c r="DO126" s="1008"/>
      <c r="DP126" s="1008"/>
      <c r="DQ126" s="1008" t="s">
        <v>431</v>
      </c>
      <c r="DR126" s="1008"/>
      <c r="DS126" s="1008"/>
      <c r="DT126" s="1008"/>
      <c r="DU126" s="1008"/>
      <c r="DV126" s="1009" t="s">
        <v>431</v>
      </c>
      <c r="DW126" s="1009"/>
      <c r="DX126" s="1009"/>
      <c r="DY126" s="1009"/>
      <c r="DZ126" s="1010"/>
    </row>
    <row r="127" spans="1:130" s="243" customFormat="1" ht="26.25" customHeight="1" x14ac:dyDescent="0.15">
      <c r="A127" s="1148"/>
      <c r="B127" s="1036"/>
      <c r="C127" s="1090" t="s">
        <v>470</v>
      </c>
      <c r="D127" s="1091"/>
      <c r="E127" s="1091"/>
      <c r="F127" s="1091"/>
      <c r="G127" s="1091"/>
      <c r="H127" s="1091"/>
      <c r="I127" s="1091"/>
      <c r="J127" s="1091"/>
      <c r="K127" s="1091"/>
      <c r="L127" s="1091"/>
      <c r="M127" s="1091"/>
      <c r="N127" s="1091"/>
      <c r="O127" s="1091"/>
      <c r="P127" s="1091"/>
      <c r="Q127" s="1091"/>
      <c r="R127" s="1091"/>
      <c r="S127" s="1091"/>
      <c r="T127" s="1091"/>
      <c r="U127" s="1091"/>
      <c r="V127" s="1091"/>
      <c r="W127" s="1091"/>
      <c r="X127" s="1091"/>
      <c r="Y127" s="1091"/>
      <c r="Z127" s="1092"/>
      <c r="AA127" s="1046" t="s">
        <v>431</v>
      </c>
      <c r="AB127" s="1047"/>
      <c r="AC127" s="1047"/>
      <c r="AD127" s="1047"/>
      <c r="AE127" s="1048"/>
      <c r="AF127" s="1049" t="s">
        <v>431</v>
      </c>
      <c r="AG127" s="1047"/>
      <c r="AH127" s="1047"/>
      <c r="AI127" s="1047"/>
      <c r="AJ127" s="1048"/>
      <c r="AK127" s="1049" t="s">
        <v>431</v>
      </c>
      <c r="AL127" s="1047"/>
      <c r="AM127" s="1047"/>
      <c r="AN127" s="1047"/>
      <c r="AO127" s="1048"/>
      <c r="AP127" s="1050" t="s">
        <v>431</v>
      </c>
      <c r="AQ127" s="1051"/>
      <c r="AR127" s="1051"/>
      <c r="AS127" s="1051"/>
      <c r="AT127" s="1052"/>
      <c r="AU127" s="279"/>
      <c r="AV127" s="279"/>
      <c r="AW127" s="279"/>
      <c r="AX127" s="1120" t="s">
        <v>471</v>
      </c>
      <c r="AY127" s="1121"/>
      <c r="AZ127" s="1121"/>
      <c r="BA127" s="1121"/>
      <c r="BB127" s="1121"/>
      <c r="BC127" s="1121"/>
      <c r="BD127" s="1121"/>
      <c r="BE127" s="1122"/>
      <c r="BF127" s="1123" t="s">
        <v>472</v>
      </c>
      <c r="BG127" s="1121"/>
      <c r="BH127" s="1121"/>
      <c r="BI127" s="1121"/>
      <c r="BJ127" s="1121"/>
      <c r="BK127" s="1121"/>
      <c r="BL127" s="1122"/>
      <c r="BM127" s="1123" t="s">
        <v>473</v>
      </c>
      <c r="BN127" s="1121"/>
      <c r="BO127" s="1121"/>
      <c r="BP127" s="1121"/>
      <c r="BQ127" s="1121"/>
      <c r="BR127" s="1121"/>
      <c r="BS127" s="1122"/>
      <c r="BT127" s="1123" t="s">
        <v>474</v>
      </c>
      <c r="BU127" s="1121"/>
      <c r="BV127" s="1121"/>
      <c r="BW127" s="1121"/>
      <c r="BX127" s="1121"/>
      <c r="BY127" s="1121"/>
      <c r="BZ127" s="1145"/>
      <c r="CA127" s="279"/>
      <c r="CB127" s="279"/>
      <c r="CC127" s="279"/>
      <c r="CD127" s="280"/>
      <c r="CE127" s="280"/>
      <c r="CF127" s="280"/>
      <c r="CG127" s="277"/>
      <c r="CH127" s="277"/>
      <c r="CI127" s="277"/>
      <c r="CJ127" s="278"/>
      <c r="CK127" s="1112"/>
      <c r="CL127" s="1099"/>
      <c r="CM127" s="1099"/>
      <c r="CN127" s="1099"/>
      <c r="CO127" s="1100"/>
      <c r="CP127" s="1037" t="s">
        <v>475</v>
      </c>
      <c r="CQ127" s="1038"/>
      <c r="CR127" s="1038"/>
      <c r="CS127" s="1038"/>
      <c r="CT127" s="1038"/>
      <c r="CU127" s="1038"/>
      <c r="CV127" s="1038"/>
      <c r="CW127" s="1038"/>
      <c r="CX127" s="1038"/>
      <c r="CY127" s="1038"/>
      <c r="CZ127" s="1038"/>
      <c r="DA127" s="1038"/>
      <c r="DB127" s="1038"/>
      <c r="DC127" s="1038"/>
      <c r="DD127" s="1038"/>
      <c r="DE127" s="1038"/>
      <c r="DF127" s="1039"/>
      <c r="DG127" s="1007" t="s">
        <v>431</v>
      </c>
      <c r="DH127" s="1008"/>
      <c r="DI127" s="1008"/>
      <c r="DJ127" s="1008"/>
      <c r="DK127" s="1008"/>
      <c r="DL127" s="1008" t="s">
        <v>431</v>
      </c>
      <c r="DM127" s="1008"/>
      <c r="DN127" s="1008"/>
      <c r="DO127" s="1008"/>
      <c r="DP127" s="1008"/>
      <c r="DQ127" s="1008" t="s">
        <v>431</v>
      </c>
      <c r="DR127" s="1008"/>
      <c r="DS127" s="1008"/>
      <c r="DT127" s="1008"/>
      <c r="DU127" s="1008"/>
      <c r="DV127" s="1009" t="s">
        <v>431</v>
      </c>
      <c r="DW127" s="1009"/>
      <c r="DX127" s="1009"/>
      <c r="DY127" s="1009"/>
      <c r="DZ127" s="1010"/>
    </row>
    <row r="128" spans="1:130" s="243" customFormat="1" ht="26.25" customHeight="1" thickBot="1" x14ac:dyDescent="0.2">
      <c r="A128" s="1131" t="s">
        <v>476</v>
      </c>
      <c r="B128" s="1132"/>
      <c r="C128" s="1132"/>
      <c r="D128" s="1132"/>
      <c r="E128" s="1132"/>
      <c r="F128" s="1132"/>
      <c r="G128" s="1132"/>
      <c r="H128" s="1132"/>
      <c r="I128" s="1132"/>
      <c r="J128" s="1132"/>
      <c r="K128" s="1132"/>
      <c r="L128" s="1132"/>
      <c r="M128" s="1132"/>
      <c r="N128" s="1132"/>
      <c r="O128" s="1132"/>
      <c r="P128" s="1132"/>
      <c r="Q128" s="1132"/>
      <c r="R128" s="1132"/>
      <c r="S128" s="1132"/>
      <c r="T128" s="1132"/>
      <c r="U128" s="1132"/>
      <c r="V128" s="1132"/>
      <c r="W128" s="1133" t="s">
        <v>477</v>
      </c>
      <c r="X128" s="1133"/>
      <c r="Y128" s="1133"/>
      <c r="Z128" s="1134"/>
      <c r="AA128" s="1135">
        <v>4042</v>
      </c>
      <c r="AB128" s="1136"/>
      <c r="AC128" s="1136"/>
      <c r="AD128" s="1136"/>
      <c r="AE128" s="1137"/>
      <c r="AF128" s="1138">
        <v>4043</v>
      </c>
      <c r="AG128" s="1136"/>
      <c r="AH128" s="1136"/>
      <c r="AI128" s="1136"/>
      <c r="AJ128" s="1137"/>
      <c r="AK128" s="1138">
        <v>4863</v>
      </c>
      <c r="AL128" s="1136"/>
      <c r="AM128" s="1136"/>
      <c r="AN128" s="1136"/>
      <c r="AO128" s="1137"/>
      <c r="AP128" s="1139"/>
      <c r="AQ128" s="1140"/>
      <c r="AR128" s="1140"/>
      <c r="AS128" s="1140"/>
      <c r="AT128" s="1141"/>
      <c r="AU128" s="279"/>
      <c r="AV128" s="279"/>
      <c r="AW128" s="279"/>
      <c r="AX128" s="976" t="s">
        <v>478</v>
      </c>
      <c r="AY128" s="977"/>
      <c r="AZ128" s="977"/>
      <c r="BA128" s="977"/>
      <c r="BB128" s="977"/>
      <c r="BC128" s="977"/>
      <c r="BD128" s="977"/>
      <c r="BE128" s="978"/>
      <c r="BF128" s="1142" t="s">
        <v>479</v>
      </c>
      <c r="BG128" s="1143"/>
      <c r="BH128" s="1143"/>
      <c r="BI128" s="1143"/>
      <c r="BJ128" s="1143"/>
      <c r="BK128" s="1143"/>
      <c r="BL128" s="1144"/>
      <c r="BM128" s="1142">
        <v>15</v>
      </c>
      <c r="BN128" s="1143"/>
      <c r="BO128" s="1143"/>
      <c r="BP128" s="1143"/>
      <c r="BQ128" s="1143"/>
      <c r="BR128" s="1143"/>
      <c r="BS128" s="1144"/>
      <c r="BT128" s="1142">
        <v>20</v>
      </c>
      <c r="BU128" s="1143"/>
      <c r="BV128" s="1143"/>
      <c r="BW128" s="1143"/>
      <c r="BX128" s="1143"/>
      <c r="BY128" s="1143"/>
      <c r="BZ128" s="1167"/>
      <c r="CA128" s="280"/>
      <c r="CB128" s="280"/>
      <c r="CC128" s="280"/>
      <c r="CD128" s="280"/>
      <c r="CE128" s="280"/>
      <c r="CF128" s="280"/>
      <c r="CG128" s="277"/>
      <c r="CH128" s="277"/>
      <c r="CI128" s="277"/>
      <c r="CJ128" s="278"/>
      <c r="CK128" s="1113"/>
      <c r="CL128" s="1114"/>
      <c r="CM128" s="1114"/>
      <c r="CN128" s="1114"/>
      <c r="CO128" s="1115"/>
      <c r="CP128" s="1124" t="s">
        <v>480</v>
      </c>
      <c r="CQ128" s="1125"/>
      <c r="CR128" s="1125"/>
      <c r="CS128" s="1125"/>
      <c r="CT128" s="1125"/>
      <c r="CU128" s="1125"/>
      <c r="CV128" s="1125"/>
      <c r="CW128" s="1125"/>
      <c r="CX128" s="1125"/>
      <c r="CY128" s="1125"/>
      <c r="CZ128" s="1125"/>
      <c r="DA128" s="1125"/>
      <c r="DB128" s="1125"/>
      <c r="DC128" s="1125"/>
      <c r="DD128" s="1125"/>
      <c r="DE128" s="1125"/>
      <c r="DF128" s="1126"/>
      <c r="DG128" s="1127" t="s">
        <v>481</v>
      </c>
      <c r="DH128" s="1128"/>
      <c r="DI128" s="1128"/>
      <c r="DJ128" s="1128"/>
      <c r="DK128" s="1128"/>
      <c r="DL128" s="1128" t="s">
        <v>431</v>
      </c>
      <c r="DM128" s="1128"/>
      <c r="DN128" s="1128"/>
      <c r="DO128" s="1128"/>
      <c r="DP128" s="1128"/>
      <c r="DQ128" s="1128" t="s">
        <v>479</v>
      </c>
      <c r="DR128" s="1128"/>
      <c r="DS128" s="1128"/>
      <c r="DT128" s="1128"/>
      <c r="DU128" s="1128"/>
      <c r="DV128" s="1129" t="s">
        <v>479</v>
      </c>
      <c r="DW128" s="1129"/>
      <c r="DX128" s="1129"/>
      <c r="DY128" s="1129"/>
      <c r="DZ128" s="1130"/>
    </row>
    <row r="129" spans="1:131" s="243" customFormat="1" ht="26.25" customHeight="1" x14ac:dyDescent="0.15">
      <c r="A129" s="1018" t="s">
        <v>108</v>
      </c>
      <c r="B129" s="1019"/>
      <c r="C129" s="1019"/>
      <c r="D129" s="1019"/>
      <c r="E129" s="1019"/>
      <c r="F129" s="1019"/>
      <c r="G129" s="1019"/>
      <c r="H129" s="1019"/>
      <c r="I129" s="1019"/>
      <c r="J129" s="1019"/>
      <c r="K129" s="1019"/>
      <c r="L129" s="1019"/>
      <c r="M129" s="1019"/>
      <c r="N129" s="1019"/>
      <c r="O129" s="1019"/>
      <c r="P129" s="1019"/>
      <c r="Q129" s="1019"/>
      <c r="R129" s="1019"/>
      <c r="S129" s="1019"/>
      <c r="T129" s="1019"/>
      <c r="U129" s="1019"/>
      <c r="V129" s="1019"/>
      <c r="W129" s="1161" t="s">
        <v>482</v>
      </c>
      <c r="X129" s="1162"/>
      <c r="Y129" s="1162"/>
      <c r="Z129" s="1163"/>
      <c r="AA129" s="1046">
        <v>3931239</v>
      </c>
      <c r="AB129" s="1047"/>
      <c r="AC129" s="1047"/>
      <c r="AD129" s="1047"/>
      <c r="AE129" s="1048"/>
      <c r="AF129" s="1049">
        <v>3973514</v>
      </c>
      <c r="AG129" s="1047"/>
      <c r="AH129" s="1047"/>
      <c r="AI129" s="1047"/>
      <c r="AJ129" s="1048"/>
      <c r="AK129" s="1049">
        <v>3974034</v>
      </c>
      <c r="AL129" s="1047"/>
      <c r="AM129" s="1047"/>
      <c r="AN129" s="1047"/>
      <c r="AO129" s="1048"/>
      <c r="AP129" s="1164"/>
      <c r="AQ129" s="1165"/>
      <c r="AR129" s="1165"/>
      <c r="AS129" s="1165"/>
      <c r="AT129" s="1166"/>
      <c r="AU129" s="281"/>
      <c r="AV129" s="281"/>
      <c r="AW129" s="281"/>
      <c r="AX129" s="1155" t="s">
        <v>483</v>
      </c>
      <c r="AY129" s="1038"/>
      <c r="AZ129" s="1038"/>
      <c r="BA129" s="1038"/>
      <c r="BB129" s="1038"/>
      <c r="BC129" s="1038"/>
      <c r="BD129" s="1038"/>
      <c r="BE129" s="1039"/>
      <c r="BF129" s="1156" t="s">
        <v>481</v>
      </c>
      <c r="BG129" s="1157"/>
      <c r="BH129" s="1157"/>
      <c r="BI129" s="1157"/>
      <c r="BJ129" s="1157"/>
      <c r="BK129" s="1157"/>
      <c r="BL129" s="1158"/>
      <c r="BM129" s="1156">
        <v>20</v>
      </c>
      <c r="BN129" s="1157"/>
      <c r="BO129" s="1157"/>
      <c r="BP129" s="1157"/>
      <c r="BQ129" s="1157"/>
      <c r="BR129" s="1157"/>
      <c r="BS129" s="1158"/>
      <c r="BT129" s="1156">
        <v>30</v>
      </c>
      <c r="BU129" s="1159"/>
      <c r="BV129" s="1159"/>
      <c r="BW129" s="1159"/>
      <c r="BX129" s="1159"/>
      <c r="BY129" s="1159"/>
      <c r="BZ129" s="1160"/>
      <c r="CA129" s="282"/>
      <c r="CB129" s="282"/>
      <c r="CC129" s="282"/>
      <c r="CD129" s="282"/>
      <c r="CE129" s="282"/>
      <c r="CF129" s="282"/>
      <c r="CG129" s="282"/>
      <c r="CH129" s="282"/>
      <c r="CI129" s="282"/>
      <c r="CJ129" s="282"/>
      <c r="CK129" s="282"/>
      <c r="CL129" s="282"/>
      <c r="CM129" s="282"/>
      <c r="CN129" s="282"/>
      <c r="CO129" s="282"/>
      <c r="CP129" s="282"/>
      <c r="CQ129" s="282"/>
      <c r="CR129" s="282"/>
      <c r="CS129" s="282"/>
      <c r="CT129" s="282"/>
      <c r="CU129" s="282"/>
      <c r="CV129" s="282"/>
      <c r="CW129" s="282"/>
      <c r="CX129" s="282"/>
      <c r="CY129" s="282"/>
      <c r="CZ129" s="282"/>
      <c r="DA129" s="282"/>
      <c r="DB129" s="282"/>
      <c r="DC129" s="282"/>
      <c r="DD129" s="282"/>
      <c r="DE129" s="282"/>
      <c r="DF129" s="282"/>
      <c r="DG129" s="282"/>
      <c r="DH129" s="282"/>
      <c r="DI129" s="282"/>
      <c r="DJ129" s="282"/>
      <c r="DK129" s="282"/>
      <c r="DL129" s="282"/>
      <c r="DM129" s="282"/>
      <c r="DN129" s="282"/>
      <c r="DO129" s="282"/>
      <c r="DP129" s="250"/>
      <c r="DQ129" s="250"/>
      <c r="DR129" s="250"/>
      <c r="DS129" s="250"/>
      <c r="DT129" s="250"/>
      <c r="DU129" s="250"/>
      <c r="DV129" s="250"/>
      <c r="DW129" s="250"/>
      <c r="DX129" s="250"/>
      <c r="DY129" s="250"/>
      <c r="DZ129" s="254"/>
    </row>
    <row r="130" spans="1:131" s="243" customFormat="1" ht="26.25" customHeight="1" x14ac:dyDescent="0.15">
      <c r="A130" s="1018" t="s">
        <v>484</v>
      </c>
      <c r="B130" s="1019"/>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161" t="s">
        <v>485</v>
      </c>
      <c r="X130" s="1162"/>
      <c r="Y130" s="1162"/>
      <c r="Z130" s="1163"/>
      <c r="AA130" s="1046">
        <v>458760</v>
      </c>
      <c r="AB130" s="1047"/>
      <c r="AC130" s="1047"/>
      <c r="AD130" s="1047"/>
      <c r="AE130" s="1048"/>
      <c r="AF130" s="1049">
        <v>518907</v>
      </c>
      <c r="AG130" s="1047"/>
      <c r="AH130" s="1047"/>
      <c r="AI130" s="1047"/>
      <c r="AJ130" s="1048"/>
      <c r="AK130" s="1049">
        <v>511929</v>
      </c>
      <c r="AL130" s="1047"/>
      <c r="AM130" s="1047"/>
      <c r="AN130" s="1047"/>
      <c r="AO130" s="1048"/>
      <c r="AP130" s="1164"/>
      <c r="AQ130" s="1165"/>
      <c r="AR130" s="1165"/>
      <c r="AS130" s="1165"/>
      <c r="AT130" s="1166"/>
      <c r="AU130" s="281"/>
      <c r="AV130" s="281"/>
      <c r="AW130" s="281"/>
      <c r="AX130" s="1155" t="s">
        <v>486</v>
      </c>
      <c r="AY130" s="1038"/>
      <c r="AZ130" s="1038"/>
      <c r="BA130" s="1038"/>
      <c r="BB130" s="1038"/>
      <c r="BC130" s="1038"/>
      <c r="BD130" s="1038"/>
      <c r="BE130" s="1039"/>
      <c r="BF130" s="1192">
        <v>9.3000000000000007</v>
      </c>
      <c r="BG130" s="1193"/>
      <c r="BH130" s="1193"/>
      <c r="BI130" s="1193"/>
      <c r="BJ130" s="1193"/>
      <c r="BK130" s="1193"/>
      <c r="BL130" s="1194"/>
      <c r="BM130" s="1192">
        <v>25</v>
      </c>
      <c r="BN130" s="1193"/>
      <c r="BO130" s="1193"/>
      <c r="BP130" s="1193"/>
      <c r="BQ130" s="1193"/>
      <c r="BR130" s="1193"/>
      <c r="BS130" s="1194"/>
      <c r="BT130" s="1192">
        <v>35</v>
      </c>
      <c r="BU130" s="1195"/>
      <c r="BV130" s="1195"/>
      <c r="BW130" s="1195"/>
      <c r="BX130" s="1195"/>
      <c r="BY130" s="1195"/>
      <c r="BZ130" s="1196"/>
      <c r="CA130" s="282"/>
      <c r="CB130" s="282"/>
      <c r="CC130" s="282"/>
      <c r="CD130" s="282"/>
      <c r="CE130" s="282"/>
      <c r="CF130" s="282"/>
      <c r="CG130" s="282"/>
      <c r="CH130" s="282"/>
      <c r="CI130" s="282"/>
      <c r="CJ130" s="282"/>
      <c r="CK130" s="282"/>
      <c r="CL130" s="282"/>
      <c r="CM130" s="282"/>
      <c r="CN130" s="282"/>
      <c r="CO130" s="282"/>
      <c r="CP130" s="282"/>
      <c r="CQ130" s="282"/>
      <c r="CR130" s="282"/>
      <c r="CS130" s="282"/>
      <c r="CT130" s="282"/>
      <c r="CU130" s="282"/>
      <c r="CV130" s="282"/>
      <c r="CW130" s="282"/>
      <c r="CX130" s="282"/>
      <c r="CY130" s="282"/>
      <c r="CZ130" s="282"/>
      <c r="DA130" s="282"/>
      <c r="DB130" s="282"/>
      <c r="DC130" s="282"/>
      <c r="DD130" s="282"/>
      <c r="DE130" s="282"/>
      <c r="DF130" s="282"/>
      <c r="DG130" s="282"/>
      <c r="DH130" s="282"/>
      <c r="DI130" s="282"/>
      <c r="DJ130" s="282"/>
      <c r="DK130" s="282"/>
      <c r="DL130" s="282"/>
      <c r="DM130" s="282"/>
      <c r="DN130" s="282"/>
      <c r="DO130" s="282"/>
      <c r="DP130" s="250"/>
      <c r="DQ130" s="250"/>
      <c r="DR130" s="250"/>
      <c r="DS130" s="250"/>
      <c r="DT130" s="250"/>
      <c r="DU130" s="250"/>
      <c r="DV130" s="250"/>
      <c r="DW130" s="250"/>
      <c r="DX130" s="250"/>
      <c r="DY130" s="250"/>
      <c r="DZ130" s="254"/>
    </row>
    <row r="131" spans="1:131" s="243" customFormat="1" ht="26.25" customHeight="1" thickBot="1" x14ac:dyDescent="0.2">
      <c r="A131" s="1197"/>
      <c r="B131" s="1198"/>
      <c r="C131" s="1198"/>
      <c r="D131" s="1198"/>
      <c r="E131" s="1198"/>
      <c r="F131" s="1198"/>
      <c r="G131" s="1198"/>
      <c r="H131" s="1198"/>
      <c r="I131" s="1198"/>
      <c r="J131" s="1198"/>
      <c r="K131" s="1198"/>
      <c r="L131" s="1198"/>
      <c r="M131" s="1198"/>
      <c r="N131" s="1198"/>
      <c r="O131" s="1198"/>
      <c r="P131" s="1198"/>
      <c r="Q131" s="1198"/>
      <c r="R131" s="1198"/>
      <c r="S131" s="1198"/>
      <c r="T131" s="1198"/>
      <c r="U131" s="1198"/>
      <c r="V131" s="1198"/>
      <c r="W131" s="1199" t="s">
        <v>487</v>
      </c>
      <c r="X131" s="1200"/>
      <c r="Y131" s="1200"/>
      <c r="Z131" s="1201"/>
      <c r="AA131" s="1093">
        <v>3472479</v>
      </c>
      <c r="AB131" s="1072"/>
      <c r="AC131" s="1072"/>
      <c r="AD131" s="1072"/>
      <c r="AE131" s="1073"/>
      <c r="AF131" s="1071">
        <v>3454607</v>
      </c>
      <c r="AG131" s="1072"/>
      <c r="AH131" s="1072"/>
      <c r="AI131" s="1072"/>
      <c r="AJ131" s="1073"/>
      <c r="AK131" s="1071">
        <v>3462105</v>
      </c>
      <c r="AL131" s="1072"/>
      <c r="AM131" s="1072"/>
      <c r="AN131" s="1072"/>
      <c r="AO131" s="1073"/>
      <c r="AP131" s="1202"/>
      <c r="AQ131" s="1203"/>
      <c r="AR131" s="1203"/>
      <c r="AS131" s="1203"/>
      <c r="AT131" s="1204"/>
      <c r="AU131" s="281"/>
      <c r="AV131" s="281"/>
      <c r="AW131" s="281"/>
      <c r="AX131" s="1174" t="s">
        <v>488</v>
      </c>
      <c r="AY131" s="1125"/>
      <c r="AZ131" s="1125"/>
      <c r="BA131" s="1125"/>
      <c r="BB131" s="1125"/>
      <c r="BC131" s="1125"/>
      <c r="BD131" s="1125"/>
      <c r="BE131" s="1126"/>
      <c r="BF131" s="1175" t="s">
        <v>431</v>
      </c>
      <c r="BG131" s="1176"/>
      <c r="BH131" s="1176"/>
      <c r="BI131" s="1176"/>
      <c r="BJ131" s="1176"/>
      <c r="BK131" s="1176"/>
      <c r="BL131" s="1177"/>
      <c r="BM131" s="1175">
        <v>350</v>
      </c>
      <c r="BN131" s="1176"/>
      <c r="BO131" s="1176"/>
      <c r="BP131" s="1176"/>
      <c r="BQ131" s="1176"/>
      <c r="BR131" s="1176"/>
      <c r="BS131" s="1177"/>
      <c r="BT131" s="1178"/>
      <c r="BU131" s="1179"/>
      <c r="BV131" s="1179"/>
      <c r="BW131" s="1179"/>
      <c r="BX131" s="1179"/>
      <c r="BY131" s="1179"/>
      <c r="BZ131" s="1180"/>
      <c r="CA131" s="282"/>
      <c r="CB131" s="282"/>
      <c r="CC131" s="282"/>
      <c r="CD131" s="282"/>
      <c r="CE131" s="282"/>
      <c r="CF131" s="282"/>
      <c r="CG131" s="282"/>
      <c r="CH131" s="282"/>
      <c r="CI131" s="282"/>
      <c r="CJ131" s="282"/>
      <c r="CK131" s="282"/>
      <c r="CL131" s="282"/>
      <c r="CM131" s="282"/>
      <c r="CN131" s="282"/>
      <c r="CO131" s="282"/>
      <c r="CP131" s="282"/>
      <c r="CQ131" s="282"/>
      <c r="CR131" s="282"/>
      <c r="CS131" s="282"/>
      <c r="CT131" s="282"/>
      <c r="CU131" s="282"/>
      <c r="CV131" s="282"/>
      <c r="CW131" s="282"/>
      <c r="CX131" s="282"/>
      <c r="CY131" s="282"/>
      <c r="CZ131" s="282"/>
      <c r="DA131" s="282"/>
      <c r="DB131" s="282"/>
      <c r="DC131" s="282"/>
      <c r="DD131" s="282"/>
      <c r="DE131" s="282"/>
      <c r="DF131" s="282"/>
      <c r="DG131" s="282"/>
      <c r="DH131" s="282"/>
      <c r="DI131" s="282"/>
      <c r="DJ131" s="282"/>
      <c r="DK131" s="282"/>
      <c r="DL131" s="282"/>
      <c r="DM131" s="282"/>
      <c r="DN131" s="282"/>
      <c r="DO131" s="282"/>
      <c r="DP131" s="250"/>
      <c r="DQ131" s="250"/>
      <c r="DR131" s="250"/>
      <c r="DS131" s="250"/>
      <c r="DT131" s="250"/>
      <c r="DU131" s="250"/>
      <c r="DV131" s="250"/>
      <c r="DW131" s="250"/>
      <c r="DX131" s="250"/>
      <c r="DY131" s="250"/>
      <c r="DZ131" s="254"/>
    </row>
    <row r="132" spans="1:131" s="243" customFormat="1" ht="26.25" customHeight="1" x14ac:dyDescent="0.15">
      <c r="A132" s="1181" t="s">
        <v>489</v>
      </c>
      <c r="B132" s="1182"/>
      <c r="C132" s="1182"/>
      <c r="D132" s="1182"/>
      <c r="E132" s="1182"/>
      <c r="F132" s="1182"/>
      <c r="G132" s="1182"/>
      <c r="H132" s="1182"/>
      <c r="I132" s="1182"/>
      <c r="J132" s="1182"/>
      <c r="K132" s="1182"/>
      <c r="L132" s="1182"/>
      <c r="M132" s="1182"/>
      <c r="N132" s="1182"/>
      <c r="O132" s="1182"/>
      <c r="P132" s="1182"/>
      <c r="Q132" s="1182"/>
      <c r="R132" s="1182"/>
      <c r="S132" s="1182"/>
      <c r="T132" s="1182"/>
      <c r="U132" s="1182"/>
      <c r="V132" s="1185" t="s">
        <v>490</v>
      </c>
      <c r="W132" s="1185"/>
      <c r="X132" s="1185"/>
      <c r="Y132" s="1185"/>
      <c r="Z132" s="1186"/>
      <c r="AA132" s="1187">
        <v>11.10149262</v>
      </c>
      <c r="AB132" s="1188"/>
      <c r="AC132" s="1188"/>
      <c r="AD132" s="1188"/>
      <c r="AE132" s="1189"/>
      <c r="AF132" s="1190">
        <v>8.7930986069999992</v>
      </c>
      <c r="AG132" s="1188"/>
      <c r="AH132" s="1188"/>
      <c r="AI132" s="1188"/>
      <c r="AJ132" s="1189"/>
      <c r="AK132" s="1190">
        <v>8.0267929480000006</v>
      </c>
      <c r="AL132" s="1188"/>
      <c r="AM132" s="1188"/>
      <c r="AN132" s="1188"/>
      <c r="AO132" s="1189"/>
      <c r="AP132" s="1087"/>
      <c r="AQ132" s="1088"/>
      <c r="AR132" s="1088"/>
      <c r="AS132" s="1088"/>
      <c r="AT132" s="1191"/>
      <c r="AU132" s="283"/>
      <c r="AV132" s="284"/>
      <c r="AW132" s="284"/>
      <c r="AX132" s="250"/>
      <c r="AY132" s="250"/>
      <c r="AZ132" s="250"/>
      <c r="BA132" s="250"/>
      <c r="BB132" s="250"/>
      <c r="BC132" s="250"/>
      <c r="BD132" s="250"/>
      <c r="BE132" s="250"/>
      <c r="BF132" s="250"/>
      <c r="BG132" s="250"/>
      <c r="BH132" s="250"/>
      <c r="BI132" s="250"/>
      <c r="BJ132" s="250"/>
      <c r="BK132" s="250"/>
      <c r="BL132" s="250"/>
      <c r="BM132" s="250"/>
      <c r="BN132" s="250"/>
      <c r="BO132" s="250"/>
      <c r="BP132" s="250"/>
      <c r="BQ132" s="250"/>
      <c r="BR132" s="250"/>
      <c r="BS132" s="251"/>
      <c r="BT132" s="250"/>
      <c r="BU132" s="250"/>
      <c r="BV132" s="250"/>
      <c r="BW132" s="250"/>
      <c r="BX132" s="250"/>
      <c r="BY132" s="250"/>
      <c r="BZ132" s="250"/>
      <c r="CA132" s="282"/>
      <c r="CB132" s="282"/>
      <c r="CC132" s="282"/>
      <c r="CD132" s="282"/>
      <c r="CE132" s="282"/>
      <c r="CF132" s="282"/>
      <c r="CG132" s="282"/>
      <c r="CH132" s="282"/>
      <c r="CI132" s="282"/>
      <c r="CJ132" s="282"/>
      <c r="CK132" s="282"/>
      <c r="CL132" s="282"/>
      <c r="CM132" s="282"/>
      <c r="CN132" s="282"/>
      <c r="CO132" s="282"/>
      <c r="CP132" s="282"/>
      <c r="CQ132" s="282"/>
      <c r="CR132" s="282"/>
      <c r="CS132" s="282"/>
      <c r="CT132" s="282"/>
      <c r="CU132" s="282"/>
      <c r="CV132" s="282"/>
      <c r="CW132" s="282"/>
      <c r="CX132" s="282"/>
      <c r="CY132" s="282"/>
      <c r="CZ132" s="282"/>
      <c r="DA132" s="282"/>
      <c r="DB132" s="282"/>
      <c r="DC132" s="282"/>
      <c r="DD132" s="282"/>
      <c r="DE132" s="282"/>
      <c r="DF132" s="282"/>
      <c r="DG132" s="282"/>
      <c r="DH132" s="282"/>
      <c r="DI132" s="282"/>
      <c r="DJ132" s="282"/>
      <c r="DK132" s="282"/>
      <c r="DL132" s="282"/>
      <c r="DM132" s="282"/>
      <c r="DN132" s="282"/>
      <c r="DO132" s="282"/>
      <c r="DP132" s="254"/>
      <c r="DQ132" s="254"/>
      <c r="DR132" s="254"/>
      <c r="DS132" s="254"/>
      <c r="DT132" s="254"/>
      <c r="DU132" s="254"/>
      <c r="DV132" s="254"/>
      <c r="DW132" s="254"/>
      <c r="DX132" s="254"/>
      <c r="DY132" s="254"/>
      <c r="DZ132" s="254"/>
    </row>
    <row r="133" spans="1:131" s="243" customFormat="1" ht="26.25" customHeight="1" thickBot="1" x14ac:dyDescent="0.2">
      <c r="A133" s="1183"/>
      <c r="B133" s="1184"/>
      <c r="C133" s="1184"/>
      <c r="D133" s="1184"/>
      <c r="E133" s="1184"/>
      <c r="F133" s="1184"/>
      <c r="G133" s="1184"/>
      <c r="H133" s="1184"/>
      <c r="I133" s="1184"/>
      <c r="J133" s="1184"/>
      <c r="K133" s="1184"/>
      <c r="L133" s="1184"/>
      <c r="M133" s="1184"/>
      <c r="N133" s="1184"/>
      <c r="O133" s="1184"/>
      <c r="P133" s="1184"/>
      <c r="Q133" s="1184"/>
      <c r="R133" s="1184"/>
      <c r="S133" s="1184"/>
      <c r="T133" s="1184"/>
      <c r="U133" s="1184"/>
      <c r="V133" s="1168" t="s">
        <v>491</v>
      </c>
      <c r="W133" s="1168"/>
      <c r="X133" s="1168"/>
      <c r="Y133" s="1168"/>
      <c r="Z133" s="1169"/>
      <c r="AA133" s="1170">
        <v>12</v>
      </c>
      <c r="AB133" s="1171"/>
      <c r="AC133" s="1171"/>
      <c r="AD133" s="1171"/>
      <c r="AE133" s="1172"/>
      <c r="AF133" s="1170">
        <v>10.6</v>
      </c>
      <c r="AG133" s="1171"/>
      <c r="AH133" s="1171"/>
      <c r="AI133" s="1171"/>
      <c r="AJ133" s="1172"/>
      <c r="AK133" s="1170">
        <v>9.3000000000000007</v>
      </c>
      <c r="AL133" s="1171"/>
      <c r="AM133" s="1171"/>
      <c r="AN133" s="1171"/>
      <c r="AO133" s="1172"/>
      <c r="AP133" s="1117"/>
      <c r="AQ133" s="1118"/>
      <c r="AR133" s="1118"/>
      <c r="AS133" s="1118"/>
      <c r="AT133" s="1173"/>
      <c r="AU133" s="284"/>
      <c r="AV133" s="284"/>
      <c r="AW133" s="284"/>
      <c r="AX133" s="284"/>
      <c r="AY133" s="284"/>
      <c r="AZ133" s="284"/>
      <c r="BA133" s="284"/>
      <c r="BB133" s="284"/>
      <c r="BC133" s="284"/>
      <c r="BD133" s="284"/>
      <c r="BE133" s="284"/>
      <c r="BF133" s="284"/>
      <c r="BG133" s="284"/>
      <c r="BH133" s="284"/>
      <c r="BI133" s="284"/>
      <c r="BJ133" s="284"/>
      <c r="BK133" s="284"/>
      <c r="BL133" s="284"/>
      <c r="BM133" s="284"/>
      <c r="BN133" s="282"/>
      <c r="BO133" s="282"/>
      <c r="BP133" s="282"/>
      <c r="BQ133" s="282"/>
      <c r="BR133" s="282"/>
      <c r="BS133" s="282"/>
      <c r="BT133" s="282"/>
      <c r="BU133" s="282"/>
      <c r="BV133" s="282"/>
      <c r="BW133" s="282"/>
      <c r="BX133" s="282"/>
      <c r="BY133" s="282"/>
      <c r="BZ133" s="282"/>
      <c r="CA133" s="282"/>
      <c r="CB133" s="282"/>
      <c r="CC133" s="282"/>
      <c r="CD133" s="282"/>
      <c r="CE133" s="282"/>
      <c r="CF133" s="282"/>
      <c r="CG133" s="282"/>
      <c r="CH133" s="282"/>
      <c r="CI133" s="282"/>
      <c r="CJ133" s="282"/>
      <c r="CK133" s="282"/>
      <c r="CL133" s="282"/>
      <c r="CM133" s="282"/>
      <c r="CN133" s="282"/>
      <c r="CO133" s="282"/>
      <c r="CP133" s="282"/>
      <c r="CQ133" s="282"/>
      <c r="CR133" s="282"/>
      <c r="CS133" s="282"/>
      <c r="CT133" s="282"/>
      <c r="CU133" s="282"/>
      <c r="CV133" s="282"/>
      <c r="CW133" s="282"/>
      <c r="CX133" s="282"/>
      <c r="CY133" s="282"/>
      <c r="CZ133" s="282"/>
      <c r="DA133" s="282"/>
      <c r="DB133" s="282"/>
      <c r="DC133" s="282"/>
      <c r="DD133" s="282"/>
      <c r="DE133" s="282"/>
      <c r="DF133" s="282"/>
      <c r="DG133" s="282"/>
      <c r="DH133" s="282"/>
      <c r="DI133" s="282"/>
      <c r="DJ133" s="282"/>
      <c r="DK133" s="282"/>
      <c r="DL133" s="282"/>
      <c r="DM133" s="282"/>
      <c r="DN133" s="282"/>
      <c r="DO133" s="282"/>
      <c r="DP133" s="254"/>
      <c r="DQ133" s="254"/>
      <c r="DR133" s="254"/>
      <c r="DS133" s="254"/>
      <c r="DT133" s="254"/>
      <c r="DU133" s="254"/>
      <c r="DV133" s="254"/>
      <c r="DW133" s="254"/>
      <c r="DX133" s="254"/>
      <c r="DY133" s="254"/>
      <c r="DZ133" s="254"/>
    </row>
    <row r="134" spans="1:131" s="244" customFormat="1" ht="11.25" customHeight="1" x14ac:dyDescent="0.15">
      <c r="A134" s="285"/>
      <c r="B134" s="285"/>
      <c r="C134" s="285"/>
      <c r="D134" s="285"/>
      <c r="E134" s="285"/>
      <c r="F134" s="285"/>
      <c r="G134" s="285"/>
      <c r="H134" s="285"/>
      <c r="I134" s="285"/>
      <c r="J134" s="285"/>
      <c r="K134" s="285"/>
      <c r="L134" s="285"/>
      <c r="M134" s="285"/>
      <c r="N134" s="285"/>
      <c r="O134" s="285"/>
      <c r="P134" s="285"/>
      <c r="Q134" s="285"/>
      <c r="R134" s="285"/>
      <c r="S134" s="285"/>
      <c r="T134" s="285"/>
      <c r="U134" s="285"/>
      <c r="V134" s="285"/>
      <c r="W134" s="285"/>
      <c r="X134" s="285"/>
      <c r="Y134" s="285"/>
      <c r="Z134" s="285"/>
      <c r="AA134" s="285"/>
      <c r="AB134" s="285"/>
      <c r="AC134" s="285"/>
      <c r="AD134" s="285"/>
      <c r="AE134" s="285"/>
      <c r="AF134" s="285"/>
      <c r="AG134" s="285"/>
      <c r="AH134" s="285"/>
      <c r="AI134" s="285"/>
      <c r="AJ134" s="285"/>
      <c r="AK134" s="285"/>
      <c r="AL134" s="285"/>
      <c r="AM134" s="285"/>
      <c r="AN134" s="285"/>
      <c r="AO134" s="285"/>
      <c r="AP134" s="285"/>
      <c r="AQ134" s="285"/>
      <c r="AR134" s="285"/>
      <c r="AS134" s="285"/>
      <c r="AT134" s="285"/>
      <c r="AU134" s="284"/>
      <c r="AV134" s="284"/>
      <c r="AW134" s="284"/>
      <c r="AX134" s="284"/>
      <c r="AY134" s="284"/>
      <c r="AZ134" s="284"/>
      <c r="BA134" s="284"/>
      <c r="BB134" s="284"/>
      <c r="BC134" s="284"/>
      <c r="BD134" s="284"/>
      <c r="BE134" s="284"/>
      <c r="BF134" s="284"/>
      <c r="BG134" s="284"/>
      <c r="BH134" s="284"/>
      <c r="BI134" s="284"/>
      <c r="BJ134" s="284"/>
      <c r="BK134" s="284"/>
      <c r="BL134" s="284"/>
      <c r="BM134" s="284"/>
      <c r="BN134" s="282"/>
      <c r="BO134" s="282"/>
      <c r="BP134" s="282"/>
      <c r="BQ134" s="282"/>
      <c r="BR134" s="282"/>
      <c r="BS134" s="282"/>
      <c r="BT134" s="282"/>
      <c r="BU134" s="282"/>
      <c r="BV134" s="282"/>
      <c r="BW134" s="282"/>
      <c r="BX134" s="282"/>
      <c r="BY134" s="282"/>
      <c r="BZ134" s="282"/>
      <c r="CA134" s="282"/>
      <c r="CB134" s="282"/>
      <c r="CC134" s="282"/>
      <c r="CD134" s="282"/>
      <c r="CE134" s="282"/>
      <c r="CF134" s="282"/>
      <c r="CG134" s="282"/>
      <c r="CH134" s="282"/>
      <c r="CI134" s="282"/>
      <c r="CJ134" s="282"/>
      <c r="CK134" s="282"/>
      <c r="CL134" s="282"/>
      <c r="CM134" s="282"/>
      <c r="CN134" s="282"/>
      <c r="CO134" s="282"/>
      <c r="CP134" s="282"/>
      <c r="CQ134" s="282"/>
      <c r="CR134" s="282"/>
      <c r="CS134" s="282"/>
      <c r="CT134" s="282"/>
      <c r="CU134" s="282"/>
      <c r="CV134" s="282"/>
      <c r="CW134" s="282"/>
      <c r="CX134" s="282"/>
      <c r="CY134" s="282"/>
      <c r="CZ134" s="282"/>
      <c r="DA134" s="282"/>
      <c r="DB134" s="282"/>
      <c r="DC134" s="282"/>
      <c r="DD134" s="282"/>
      <c r="DE134" s="282"/>
      <c r="DF134" s="282"/>
      <c r="DG134" s="282"/>
      <c r="DH134" s="282"/>
      <c r="DI134" s="282"/>
      <c r="DJ134" s="282"/>
      <c r="DK134" s="282"/>
      <c r="DL134" s="282"/>
      <c r="DM134" s="282"/>
      <c r="DN134" s="282"/>
      <c r="DO134" s="282"/>
      <c r="DP134" s="254"/>
      <c r="DQ134" s="254"/>
      <c r="DR134" s="254"/>
      <c r="DS134" s="254"/>
      <c r="DT134" s="254"/>
      <c r="DU134" s="254"/>
      <c r="DV134" s="254"/>
      <c r="DW134" s="254"/>
      <c r="DX134" s="254"/>
      <c r="DY134" s="254"/>
      <c r="DZ134" s="254"/>
      <c r="EA134" s="243"/>
    </row>
    <row r="135" spans="1:131" ht="14.25" hidden="1" x14ac:dyDescent="0.15">
      <c r="AU135" s="285"/>
      <c r="AV135" s="285"/>
      <c r="AW135" s="285"/>
      <c r="AX135" s="285"/>
      <c r="AY135" s="285"/>
      <c r="AZ135" s="285"/>
      <c r="BA135" s="285"/>
      <c r="BB135" s="285"/>
      <c r="BC135" s="285"/>
      <c r="BD135" s="285"/>
      <c r="BE135" s="285"/>
      <c r="BF135" s="285"/>
      <c r="BG135" s="285"/>
      <c r="BH135" s="285"/>
      <c r="BI135" s="285"/>
      <c r="BJ135" s="285"/>
      <c r="BK135" s="285"/>
      <c r="BL135" s="285"/>
      <c r="BM135" s="285"/>
      <c r="BN135" s="285"/>
      <c r="BO135" s="285"/>
      <c r="BP135" s="285"/>
      <c r="BQ135" s="285"/>
      <c r="BR135" s="285"/>
      <c r="BS135" s="285"/>
      <c r="BT135" s="285"/>
      <c r="BU135" s="285"/>
      <c r="BV135" s="285"/>
      <c r="BW135" s="285"/>
      <c r="BX135" s="285"/>
      <c r="BY135" s="285"/>
      <c r="BZ135" s="285"/>
      <c r="CA135" s="285"/>
      <c r="CB135" s="285"/>
      <c r="CC135" s="285"/>
      <c r="CD135" s="285"/>
      <c r="CE135" s="285"/>
      <c r="CF135" s="285"/>
      <c r="CG135" s="285"/>
      <c r="CH135" s="285"/>
      <c r="CI135" s="285"/>
      <c r="CJ135" s="285"/>
      <c r="CK135" s="285"/>
      <c r="CL135" s="285"/>
      <c r="CM135" s="285"/>
      <c r="CN135" s="285"/>
      <c r="CO135" s="285"/>
      <c r="CP135" s="285"/>
      <c r="CQ135" s="285"/>
      <c r="CR135" s="285"/>
      <c r="CS135" s="285"/>
      <c r="CT135" s="285"/>
      <c r="CU135" s="285"/>
      <c r="CV135" s="285"/>
      <c r="CW135" s="285"/>
      <c r="CX135" s="285"/>
      <c r="CY135" s="285"/>
      <c r="CZ135" s="285"/>
      <c r="DA135" s="285"/>
      <c r="DB135" s="285"/>
      <c r="DC135" s="285"/>
      <c r="DD135" s="285"/>
      <c r="DE135" s="285"/>
      <c r="DF135" s="285"/>
      <c r="DG135" s="285"/>
      <c r="DH135" s="285"/>
      <c r="DI135" s="285"/>
      <c r="DJ135" s="285"/>
      <c r="DK135" s="285"/>
      <c r="DL135" s="285"/>
      <c r="DM135" s="285"/>
      <c r="DN135" s="285"/>
      <c r="DO135" s="285"/>
      <c r="DP135" s="285"/>
      <c r="DQ135" s="285"/>
      <c r="DR135" s="285"/>
      <c r="DS135" s="285"/>
      <c r="DT135" s="285"/>
      <c r="DU135" s="285"/>
      <c r="DV135" s="285"/>
      <c r="DW135" s="285"/>
      <c r="DX135" s="285"/>
      <c r="DY135" s="285"/>
      <c r="DZ135" s="285"/>
    </row>
    <row r="136" spans="1:131" hidden="1" x14ac:dyDescent="0.15"/>
  </sheetData>
  <sheetProtection algorithmName="SHA-512" hashValue="xg6ZZY+szNxaoEFjHwzukh8P3EnN2spNU9xGR8gLxVb1suZLeWPKOD0sVoP/pTWARh1zzTPRUxIGCnk2vpc7uA==" saltValue="MZo7pXLmduvOkofznu9uU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70" zoomScaleNormal="85" zoomScaleSheetLayoutView="70" workbookViewId="0"/>
  </sheetViews>
  <sheetFormatPr defaultColWidth="0" defaultRowHeight="13.5" customHeight="1" zeroHeight="1" x14ac:dyDescent="0.15"/>
  <cols>
    <col min="1" max="120" width="2.75" style="288" customWidth="1"/>
    <col min="121" max="121" width="0" style="287" hidden="1" customWidth="1"/>
    <col min="122" max="16384" width="9" style="287" hidden="1"/>
  </cols>
  <sheetData>
    <row r="1" spans="1:120"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7"/>
    </row>
    <row r="17" spans="119:120" x14ac:dyDescent="0.15">
      <c r="DP17" s="287"/>
    </row>
    <row r="18" spans="119:120" x14ac:dyDescent="0.15"/>
    <row r="19" spans="119:120" x14ac:dyDescent="0.15"/>
    <row r="20" spans="119:120" x14ac:dyDescent="0.15">
      <c r="DO20" s="287"/>
      <c r="DP20" s="287"/>
    </row>
    <row r="21" spans="119:120" x14ac:dyDescent="0.15">
      <c r="DP21" s="287"/>
    </row>
    <row r="22" spans="119:120" x14ac:dyDescent="0.15"/>
    <row r="23" spans="119:120" x14ac:dyDescent="0.15">
      <c r="DO23" s="287"/>
      <c r="DP23" s="287"/>
    </row>
    <row r="24" spans="119:120" x14ac:dyDescent="0.15">
      <c r="DP24" s="287"/>
    </row>
    <row r="25" spans="119:120" x14ac:dyDescent="0.15">
      <c r="DP25" s="287"/>
    </row>
    <row r="26" spans="119:120" x14ac:dyDescent="0.15">
      <c r="DO26" s="287"/>
      <c r="DP26" s="287"/>
    </row>
    <row r="27" spans="119:120" x14ac:dyDescent="0.15"/>
    <row r="28" spans="119:120" x14ac:dyDescent="0.15">
      <c r="DO28" s="287"/>
      <c r="DP28" s="287"/>
    </row>
    <row r="29" spans="119:120" x14ac:dyDescent="0.15">
      <c r="DP29" s="287"/>
    </row>
    <row r="30" spans="119:120" x14ac:dyDescent="0.15"/>
    <row r="31" spans="119:120" x14ac:dyDescent="0.15">
      <c r="DO31" s="287"/>
      <c r="DP31" s="287"/>
    </row>
    <row r="32" spans="119:120" x14ac:dyDescent="0.15"/>
    <row r="33" spans="98:120" x14ac:dyDescent="0.15">
      <c r="DO33" s="287"/>
      <c r="DP33" s="287"/>
    </row>
    <row r="34" spans="98:120" x14ac:dyDescent="0.15">
      <c r="DM34" s="287"/>
    </row>
    <row r="35" spans="98:120" x14ac:dyDescent="0.15">
      <c r="CT35" s="287"/>
      <c r="CU35" s="287"/>
      <c r="CV35" s="287"/>
      <c r="CY35" s="287"/>
      <c r="CZ35" s="287"/>
      <c r="DA35" s="287"/>
      <c r="DD35" s="287"/>
      <c r="DE35" s="287"/>
      <c r="DF35" s="287"/>
      <c r="DI35" s="287"/>
      <c r="DJ35" s="287"/>
      <c r="DK35" s="287"/>
      <c r="DM35" s="287"/>
      <c r="DN35" s="287"/>
      <c r="DO35" s="287"/>
      <c r="DP35" s="287"/>
    </row>
    <row r="36" spans="98:120" x14ac:dyDescent="0.15"/>
    <row r="37" spans="98:120" x14ac:dyDescent="0.15">
      <c r="CW37" s="287"/>
      <c r="DB37" s="287"/>
      <c r="DG37" s="287"/>
      <c r="DL37" s="287"/>
      <c r="DP37" s="287"/>
    </row>
    <row r="38" spans="98:120" x14ac:dyDescent="0.15">
      <c r="CT38" s="287"/>
      <c r="CU38" s="287"/>
      <c r="CV38" s="287"/>
      <c r="CW38" s="287"/>
      <c r="CY38" s="287"/>
      <c r="CZ38" s="287"/>
      <c r="DA38" s="287"/>
      <c r="DB38" s="287"/>
      <c r="DD38" s="287"/>
      <c r="DE38" s="287"/>
      <c r="DF38" s="287"/>
      <c r="DG38" s="287"/>
      <c r="DI38" s="287"/>
      <c r="DJ38" s="287"/>
      <c r="DK38" s="287"/>
      <c r="DL38" s="287"/>
      <c r="DN38" s="287"/>
      <c r="DO38" s="287"/>
      <c r="DP38" s="28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7"/>
      <c r="DO49" s="287"/>
      <c r="DP49" s="28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7"/>
      <c r="CS63" s="287"/>
      <c r="CX63" s="287"/>
      <c r="DC63" s="287"/>
      <c r="DH63" s="287"/>
    </row>
    <row r="64" spans="22:120" x14ac:dyDescent="0.15">
      <c r="V64" s="287"/>
    </row>
    <row r="65" spans="15:120" x14ac:dyDescent="0.15">
      <c r="X65" s="287"/>
      <c r="Z65" s="287"/>
      <c r="AA65" s="287"/>
      <c r="AB65" s="287"/>
      <c r="AC65" s="287"/>
      <c r="AD65" s="287"/>
      <c r="AE65" s="287"/>
      <c r="AF65" s="287"/>
      <c r="AG65" s="287"/>
      <c r="AH65" s="287"/>
      <c r="AI65" s="287"/>
      <c r="AJ65" s="287"/>
      <c r="AK65" s="287"/>
      <c r="AL65" s="287"/>
      <c r="AM65" s="287"/>
      <c r="AN65" s="287"/>
      <c r="AO65" s="287"/>
      <c r="AP65" s="287"/>
      <c r="AQ65" s="287"/>
      <c r="AR65" s="287"/>
      <c r="AS65" s="287"/>
      <c r="AT65" s="287"/>
      <c r="AU65" s="287"/>
      <c r="AV65" s="287"/>
      <c r="AW65" s="287"/>
      <c r="AX65" s="287"/>
      <c r="AY65" s="287"/>
      <c r="AZ65" s="287"/>
      <c r="BA65" s="287"/>
      <c r="BB65" s="287"/>
      <c r="BC65" s="287"/>
      <c r="BD65" s="287"/>
      <c r="BE65" s="287"/>
      <c r="BF65" s="287"/>
      <c r="BG65" s="287"/>
      <c r="BH65" s="287"/>
      <c r="BI65" s="287"/>
      <c r="BJ65" s="287"/>
      <c r="BK65" s="287"/>
      <c r="BL65" s="287"/>
      <c r="BM65" s="287"/>
      <c r="BN65" s="287"/>
      <c r="BO65" s="287"/>
      <c r="BP65" s="287"/>
      <c r="BQ65" s="287"/>
      <c r="BR65" s="287"/>
      <c r="BS65" s="287"/>
      <c r="BT65" s="287"/>
      <c r="BU65" s="287"/>
      <c r="BV65" s="287"/>
      <c r="BW65" s="287"/>
      <c r="BX65" s="287"/>
      <c r="BY65" s="287"/>
      <c r="BZ65" s="287"/>
      <c r="CA65" s="287"/>
      <c r="CB65" s="287"/>
      <c r="CC65" s="287"/>
      <c r="CD65" s="287"/>
      <c r="CE65" s="287"/>
      <c r="CF65" s="287"/>
      <c r="CG65" s="287"/>
      <c r="CH65" s="287"/>
      <c r="CI65" s="287"/>
      <c r="CJ65" s="287"/>
      <c r="CK65" s="287"/>
      <c r="CL65" s="287"/>
      <c r="CM65" s="287"/>
      <c r="CN65" s="287"/>
      <c r="CO65" s="287"/>
      <c r="CP65" s="287"/>
      <c r="CQ65" s="287"/>
      <c r="CR65" s="287"/>
      <c r="CU65" s="287"/>
      <c r="CZ65" s="287"/>
      <c r="DE65" s="287"/>
      <c r="DJ65" s="287"/>
    </row>
    <row r="66" spans="15:120" x14ac:dyDescent="0.15">
      <c r="Q66" s="287"/>
      <c r="S66" s="287"/>
      <c r="U66" s="287"/>
      <c r="DM66" s="287"/>
    </row>
    <row r="67" spans="15:120" x14ac:dyDescent="0.15">
      <c r="O67" s="287"/>
      <c r="P67" s="287"/>
      <c r="R67" s="287"/>
      <c r="T67" s="287"/>
      <c r="Y67" s="287"/>
      <c r="CT67" s="287"/>
      <c r="CV67" s="287"/>
      <c r="CW67" s="287"/>
      <c r="CY67" s="287"/>
      <c r="DA67" s="287"/>
      <c r="DB67" s="287"/>
      <c r="DD67" s="287"/>
      <c r="DF67" s="287"/>
      <c r="DG67" s="287"/>
      <c r="DI67" s="287"/>
      <c r="DK67" s="287"/>
      <c r="DL67" s="287"/>
      <c r="DN67" s="287"/>
      <c r="DO67" s="287"/>
      <c r="DP67" s="287"/>
    </row>
    <row r="68" spans="15:120" x14ac:dyDescent="0.15"/>
    <row r="69" spans="15:120" x14ac:dyDescent="0.15"/>
    <row r="70" spans="15:120" x14ac:dyDescent="0.15"/>
    <row r="71" spans="15:120" x14ac:dyDescent="0.15"/>
    <row r="72" spans="15:120" x14ac:dyDescent="0.15">
      <c r="DP72" s="287"/>
    </row>
    <row r="73" spans="15:120" x14ac:dyDescent="0.15">
      <c r="DP73" s="28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7"/>
      <c r="CX96" s="287"/>
      <c r="DC96" s="287"/>
      <c r="DH96" s="287"/>
    </row>
    <row r="97" spans="24:120" x14ac:dyDescent="0.15">
      <c r="CS97" s="287"/>
      <c r="CX97" s="287"/>
      <c r="DC97" s="287"/>
      <c r="DH97" s="287"/>
      <c r="DP97" s="288" t="s">
        <v>492</v>
      </c>
    </row>
    <row r="98" spans="24:120" hidden="1" x14ac:dyDescent="0.15">
      <c r="CS98" s="287"/>
      <c r="CX98" s="287"/>
      <c r="DC98" s="287"/>
      <c r="DH98" s="287"/>
    </row>
    <row r="99" spans="24:120" hidden="1" x14ac:dyDescent="0.15">
      <c r="CS99" s="287"/>
      <c r="CX99" s="287"/>
      <c r="DC99" s="287"/>
      <c r="DH99" s="287"/>
    </row>
    <row r="100" spans="24:120" hidden="1" x14ac:dyDescent="0.15"/>
    <row r="101" spans="24:120" ht="12" hidden="1" customHeight="1" x14ac:dyDescent="0.15">
      <c r="X101" s="287"/>
      <c r="Y101" s="287"/>
      <c r="Z101" s="287"/>
      <c r="AA101" s="287"/>
      <c r="AB101" s="287"/>
      <c r="AC101" s="287"/>
      <c r="AD101" s="287"/>
      <c r="AE101" s="287"/>
      <c r="AF101" s="287"/>
      <c r="AG101" s="287"/>
      <c r="AH101" s="287"/>
      <c r="AI101" s="287"/>
      <c r="AJ101" s="287"/>
      <c r="AK101" s="287"/>
      <c r="AL101" s="287"/>
      <c r="AM101" s="287"/>
      <c r="AN101" s="287"/>
      <c r="AO101" s="287"/>
      <c r="AP101" s="287"/>
      <c r="AQ101" s="287"/>
      <c r="AR101" s="287"/>
      <c r="AS101" s="287"/>
      <c r="AT101" s="287"/>
      <c r="AU101" s="287"/>
      <c r="AV101" s="287"/>
      <c r="AW101" s="287"/>
      <c r="AX101" s="287"/>
      <c r="AY101" s="287"/>
      <c r="AZ101" s="287"/>
      <c r="BA101" s="287"/>
      <c r="BB101" s="287"/>
      <c r="BC101" s="287"/>
      <c r="BD101" s="287"/>
      <c r="BE101" s="287"/>
      <c r="BF101" s="287"/>
      <c r="BG101" s="287"/>
      <c r="BH101" s="287"/>
      <c r="BI101" s="287"/>
      <c r="BJ101" s="287"/>
      <c r="BK101" s="287"/>
      <c r="BL101" s="287"/>
      <c r="BM101" s="287"/>
      <c r="BN101" s="287"/>
      <c r="BO101" s="287"/>
      <c r="BP101" s="287"/>
      <c r="BQ101" s="287"/>
      <c r="BR101" s="287"/>
      <c r="BS101" s="287"/>
      <c r="BT101" s="287"/>
      <c r="BU101" s="287"/>
      <c r="BV101" s="287"/>
      <c r="BW101" s="287"/>
      <c r="BX101" s="287"/>
      <c r="BY101" s="287"/>
      <c r="BZ101" s="287"/>
      <c r="CA101" s="287"/>
      <c r="CB101" s="287"/>
      <c r="CC101" s="287"/>
      <c r="CD101" s="287"/>
      <c r="CE101" s="287"/>
      <c r="CF101" s="287"/>
      <c r="CG101" s="287"/>
      <c r="CH101" s="287"/>
      <c r="CI101" s="287"/>
      <c r="CJ101" s="287"/>
      <c r="CK101" s="287"/>
      <c r="CL101" s="287"/>
      <c r="CM101" s="287"/>
      <c r="CN101" s="287"/>
      <c r="CO101" s="287"/>
      <c r="CP101" s="287"/>
      <c r="CQ101" s="287"/>
      <c r="CR101" s="287"/>
      <c r="CU101" s="287"/>
      <c r="CZ101" s="287"/>
      <c r="DE101" s="287"/>
      <c r="DJ101" s="287"/>
    </row>
    <row r="102" spans="24:120" ht="1.5" hidden="1" customHeight="1" x14ac:dyDescent="0.15">
      <c r="CU102" s="287"/>
      <c r="CZ102" s="287"/>
      <c r="DE102" s="287"/>
      <c r="DJ102" s="287"/>
      <c r="DM102" s="287"/>
    </row>
    <row r="103" spans="24:120" hidden="1" x14ac:dyDescent="0.15">
      <c r="CT103" s="287"/>
      <c r="CV103" s="287"/>
      <c r="CW103" s="287"/>
      <c r="CY103" s="287"/>
      <c r="DA103" s="287"/>
      <c r="DB103" s="287"/>
      <c r="DD103" s="287"/>
      <c r="DF103" s="287"/>
      <c r="DG103" s="287"/>
      <c r="DI103" s="287"/>
      <c r="DK103" s="287"/>
      <c r="DL103" s="287"/>
      <c r="DM103" s="287"/>
      <c r="DN103" s="287"/>
      <c r="DO103" s="287"/>
      <c r="DP103" s="287"/>
    </row>
    <row r="104" spans="24:120" hidden="1" x14ac:dyDescent="0.15">
      <c r="CV104" s="287"/>
      <c r="CW104" s="287"/>
      <c r="DA104" s="287"/>
      <c r="DB104" s="287"/>
      <c r="DF104" s="287"/>
      <c r="DG104" s="287"/>
      <c r="DK104" s="287"/>
      <c r="DL104" s="287"/>
      <c r="DN104" s="287"/>
      <c r="DO104" s="287"/>
      <c r="DP104" s="287"/>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WhtCPBPHh+z98AGQK2CWtcFrh87L4RlXDAgZRrUGPVeH7v6btK2iTeACyeeMyduxsNY8BwqKDhrpYW3G3o4SmQ==" saltValue="2ohp+J9dCJiCTY3ZWyb+6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8" customWidth="1"/>
    <col min="117" max="16384" width="9" style="287" hidden="1"/>
  </cols>
  <sheetData>
    <row r="1" spans="2:116"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row>
    <row r="2" spans="2:116" x14ac:dyDescent="0.15"/>
    <row r="3" spans="2:116" x14ac:dyDescent="0.15"/>
    <row r="4" spans="2:116" x14ac:dyDescent="0.15">
      <c r="R4" s="287"/>
      <c r="S4" s="287"/>
      <c r="T4" s="287"/>
      <c r="U4" s="287"/>
      <c r="V4" s="287"/>
      <c r="W4" s="287"/>
      <c r="X4" s="287"/>
      <c r="Y4" s="287"/>
      <c r="Z4" s="287"/>
      <c r="AA4" s="287"/>
      <c r="AB4" s="287"/>
      <c r="AC4" s="287"/>
      <c r="AD4" s="287"/>
      <c r="AE4" s="287"/>
      <c r="AF4" s="287"/>
      <c r="AG4" s="287"/>
      <c r="AH4" s="287"/>
      <c r="AI4" s="287"/>
      <c r="AJ4" s="287"/>
      <c r="AK4" s="287"/>
      <c r="AL4" s="287"/>
      <c r="AM4" s="287"/>
      <c r="AN4" s="287"/>
      <c r="AO4" s="287"/>
      <c r="AP4" s="287"/>
      <c r="AQ4" s="287"/>
      <c r="AR4" s="287"/>
      <c r="AS4" s="287"/>
      <c r="AT4" s="287"/>
      <c r="AU4" s="287"/>
      <c r="AV4" s="287"/>
      <c r="AW4" s="287"/>
      <c r="AX4" s="287"/>
      <c r="AY4" s="287"/>
      <c r="AZ4" s="287"/>
      <c r="BA4" s="287"/>
      <c r="BB4" s="287"/>
      <c r="BC4" s="287"/>
      <c r="BD4" s="287"/>
      <c r="BE4" s="287"/>
      <c r="BF4" s="287"/>
      <c r="BG4" s="287"/>
      <c r="BH4" s="287"/>
      <c r="BI4" s="287"/>
      <c r="BJ4" s="287"/>
      <c r="BK4" s="287"/>
      <c r="BL4" s="287"/>
      <c r="BM4" s="287"/>
      <c r="BN4" s="287"/>
      <c r="BO4" s="287"/>
      <c r="BP4" s="287"/>
      <c r="BQ4" s="287"/>
      <c r="BR4" s="287"/>
      <c r="BS4" s="287"/>
      <c r="BT4" s="287"/>
      <c r="BU4" s="287"/>
      <c r="BV4" s="287"/>
      <c r="BW4" s="287"/>
      <c r="BX4" s="287"/>
      <c r="BY4" s="287"/>
      <c r="BZ4" s="287"/>
      <c r="CA4" s="287"/>
      <c r="CB4" s="287"/>
      <c r="CC4" s="287"/>
      <c r="CD4" s="287"/>
      <c r="CE4" s="287"/>
      <c r="CF4" s="287"/>
      <c r="CG4" s="287"/>
      <c r="CH4" s="287"/>
      <c r="CI4" s="287"/>
      <c r="CJ4" s="287"/>
      <c r="CK4" s="287"/>
      <c r="CL4" s="287"/>
      <c r="CM4" s="287"/>
      <c r="CN4" s="287"/>
      <c r="CO4" s="287"/>
      <c r="CP4" s="287"/>
      <c r="CQ4" s="287"/>
      <c r="CR4" s="287"/>
      <c r="CS4" s="287"/>
      <c r="CT4" s="287"/>
      <c r="CU4" s="287"/>
      <c r="CV4" s="287"/>
      <c r="CW4" s="287"/>
      <c r="CX4" s="287"/>
      <c r="CY4" s="287"/>
      <c r="CZ4" s="287"/>
      <c r="DA4" s="287"/>
      <c r="DB4" s="287"/>
      <c r="DC4" s="287"/>
      <c r="DD4" s="287"/>
      <c r="DE4" s="287"/>
      <c r="DF4" s="287"/>
      <c r="DG4" s="287"/>
      <c r="DH4" s="287"/>
      <c r="DI4" s="287"/>
      <c r="DJ4" s="287"/>
      <c r="DK4" s="287"/>
      <c r="DL4" s="287"/>
    </row>
    <row r="5" spans="2:116" x14ac:dyDescent="0.15">
      <c r="R5" s="287"/>
      <c r="S5" s="287"/>
      <c r="T5" s="287"/>
      <c r="U5" s="287"/>
      <c r="V5" s="287"/>
      <c r="W5" s="287"/>
      <c r="X5" s="287"/>
      <c r="Y5" s="287"/>
      <c r="Z5" s="287"/>
      <c r="AA5" s="287"/>
      <c r="AB5" s="287"/>
      <c r="AC5" s="287"/>
      <c r="AD5" s="287"/>
      <c r="AE5" s="287"/>
      <c r="AF5" s="287"/>
      <c r="AG5" s="287"/>
      <c r="AH5" s="287"/>
      <c r="AI5" s="287"/>
      <c r="AJ5" s="287"/>
      <c r="AK5" s="287"/>
      <c r="AL5" s="287"/>
      <c r="AM5" s="287"/>
      <c r="AN5" s="287"/>
      <c r="AO5" s="287"/>
      <c r="AP5" s="287"/>
      <c r="AQ5" s="287"/>
      <c r="AR5" s="287"/>
      <c r="AS5" s="287"/>
      <c r="AT5" s="287"/>
      <c r="AU5" s="287"/>
      <c r="AV5" s="287"/>
      <c r="AW5" s="287"/>
      <c r="AX5" s="287"/>
      <c r="AY5" s="287"/>
      <c r="AZ5" s="287"/>
      <c r="BA5" s="287"/>
      <c r="BB5" s="287"/>
      <c r="BC5" s="287"/>
      <c r="BD5" s="287"/>
      <c r="BE5" s="287"/>
      <c r="BF5" s="287"/>
      <c r="BG5" s="287"/>
      <c r="BH5" s="287"/>
      <c r="BI5" s="287"/>
      <c r="BJ5" s="287"/>
      <c r="BK5" s="287"/>
      <c r="BL5" s="287"/>
      <c r="BM5" s="287"/>
      <c r="BN5" s="287"/>
      <c r="BO5" s="287"/>
      <c r="BP5" s="287"/>
      <c r="BQ5" s="287"/>
      <c r="BR5" s="287"/>
      <c r="BS5" s="287"/>
      <c r="BT5" s="287"/>
      <c r="BU5" s="287"/>
      <c r="BV5" s="287"/>
      <c r="BW5" s="287"/>
      <c r="BX5" s="287"/>
      <c r="BY5" s="287"/>
      <c r="BZ5" s="287"/>
      <c r="CA5" s="287"/>
      <c r="CB5" s="287"/>
      <c r="CC5" s="287"/>
      <c r="CD5" s="287"/>
      <c r="CE5" s="287"/>
      <c r="CF5" s="287"/>
      <c r="CG5" s="287"/>
      <c r="CH5" s="287"/>
      <c r="CI5" s="287"/>
      <c r="CJ5" s="287"/>
      <c r="CK5" s="287"/>
      <c r="CL5" s="287"/>
      <c r="CM5" s="287"/>
      <c r="CN5" s="287"/>
      <c r="CO5" s="287"/>
      <c r="CP5" s="287"/>
      <c r="CQ5" s="287"/>
      <c r="CR5" s="287"/>
      <c r="CS5" s="287"/>
      <c r="CT5" s="287"/>
      <c r="CU5" s="287"/>
      <c r="CV5" s="287"/>
      <c r="CW5" s="287"/>
      <c r="CX5" s="287"/>
      <c r="CY5" s="287"/>
      <c r="CZ5" s="287"/>
      <c r="DA5" s="287"/>
      <c r="DB5" s="287"/>
      <c r="DC5" s="287"/>
      <c r="DD5" s="287"/>
      <c r="DE5" s="287"/>
      <c r="DF5" s="287"/>
      <c r="DG5" s="287"/>
      <c r="DH5" s="287"/>
      <c r="DI5" s="287"/>
      <c r="DJ5" s="287"/>
      <c r="DK5" s="287"/>
      <c r="DL5" s="28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287"/>
      <c r="BA18" s="287"/>
      <c r="BB18" s="287"/>
      <c r="BC18" s="287"/>
      <c r="BD18" s="287"/>
      <c r="BE18" s="287"/>
      <c r="BF18" s="287"/>
      <c r="BG18" s="287"/>
      <c r="BH18" s="287"/>
      <c r="BI18" s="287"/>
      <c r="BJ18" s="287"/>
      <c r="BK18" s="287"/>
      <c r="BL18" s="287"/>
      <c r="BM18" s="287"/>
      <c r="BN18" s="287"/>
      <c r="BO18" s="287"/>
      <c r="BP18" s="287"/>
      <c r="BQ18" s="287"/>
      <c r="BR18" s="287"/>
      <c r="BS18" s="287"/>
      <c r="BT18" s="287"/>
      <c r="BU18" s="287"/>
      <c r="BV18" s="287"/>
      <c r="BW18" s="287"/>
      <c r="BX18" s="287"/>
      <c r="BY18" s="287"/>
      <c r="BZ18" s="287"/>
      <c r="CA18" s="287"/>
      <c r="CB18" s="287"/>
      <c r="CC18" s="287"/>
      <c r="CD18" s="287"/>
      <c r="CE18" s="287"/>
      <c r="CF18" s="287"/>
      <c r="CG18" s="287"/>
      <c r="CH18" s="287"/>
      <c r="CI18" s="287"/>
      <c r="CJ18" s="287"/>
      <c r="CK18" s="287"/>
      <c r="CL18" s="287"/>
      <c r="CM18" s="287"/>
      <c r="CN18" s="287"/>
      <c r="CO18" s="287"/>
      <c r="CP18" s="287"/>
      <c r="CQ18" s="287"/>
      <c r="CR18" s="287"/>
      <c r="CS18" s="287"/>
      <c r="CT18" s="287"/>
      <c r="CU18" s="287"/>
      <c r="CV18" s="287"/>
      <c r="CW18" s="287"/>
      <c r="CX18" s="287"/>
      <c r="CY18" s="287"/>
      <c r="CZ18" s="287"/>
      <c r="DA18" s="287"/>
      <c r="DB18" s="287"/>
      <c r="DC18" s="287"/>
      <c r="DD18" s="287"/>
      <c r="DE18" s="287"/>
      <c r="DF18" s="287"/>
      <c r="DG18" s="287"/>
      <c r="DH18" s="287"/>
      <c r="DI18" s="287"/>
      <c r="DJ18" s="287"/>
      <c r="DK18" s="287"/>
      <c r="DL18" s="287"/>
    </row>
    <row r="19" spans="9:116" x14ac:dyDescent="0.15"/>
    <row r="20" spans="9:116" x14ac:dyDescent="0.15"/>
    <row r="21" spans="9:116" x14ac:dyDescent="0.15">
      <c r="DL21" s="287"/>
    </row>
    <row r="22" spans="9:116" x14ac:dyDescent="0.15">
      <c r="DI22" s="287"/>
      <c r="DJ22" s="287"/>
      <c r="DK22" s="287"/>
      <c r="DL22" s="287"/>
    </row>
    <row r="23" spans="9:116" x14ac:dyDescent="0.15">
      <c r="CY23" s="287"/>
      <c r="CZ23" s="287"/>
      <c r="DA23" s="287"/>
      <c r="DB23" s="287"/>
      <c r="DC23" s="287"/>
      <c r="DD23" s="287"/>
      <c r="DE23" s="287"/>
      <c r="DF23" s="287"/>
      <c r="DG23" s="287"/>
      <c r="DH23" s="287"/>
      <c r="DI23" s="287"/>
      <c r="DJ23" s="287"/>
      <c r="DK23" s="287"/>
      <c r="DL23" s="28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7"/>
      <c r="DA35" s="287"/>
      <c r="DB35" s="287"/>
      <c r="DC35" s="287"/>
      <c r="DD35" s="287"/>
      <c r="DE35" s="287"/>
      <c r="DF35" s="287"/>
      <c r="DG35" s="287"/>
      <c r="DH35" s="287"/>
      <c r="DI35" s="287"/>
      <c r="DJ35" s="287"/>
      <c r="DK35" s="287"/>
      <c r="DL35" s="287"/>
    </row>
    <row r="36" spans="15:116" x14ac:dyDescent="0.15"/>
    <row r="37" spans="15:116" x14ac:dyDescent="0.15">
      <c r="DL37" s="287"/>
    </row>
    <row r="38" spans="15:116" x14ac:dyDescent="0.15">
      <c r="DI38" s="287"/>
      <c r="DJ38" s="287"/>
      <c r="DK38" s="287"/>
      <c r="DL38" s="287"/>
    </row>
    <row r="39" spans="15:116" x14ac:dyDescent="0.15"/>
    <row r="40" spans="15:116" x14ac:dyDescent="0.15"/>
    <row r="41" spans="15:116" x14ac:dyDescent="0.15"/>
    <row r="42" spans="15:116" x14ac:dyDescent="0.15"/>
    <row r="43" spans="15:116" x14ac:dyDescent="0.15">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E43" s="287"/>
      <c r="DF43" s="287"/>
      <c r="DG43" s="287"/>
      <c r="DH43" s="287"/>
      <c r="DI43" s="287"/>
      <c r="DJ43" s="287"/>
      <c r="DK43" s="287"/>
      <c r="DL43" s="287"/>
    </row>
    <row r="44" spans="15:116" x14ac:dyDescent="0.15">
      <c r="DL44" s="287"/>
    </row>
    <row r="45" spans="15:116" x14ac:dyDescent="0.15"/>
    <row r="46" spans="15:116" x14ac:dyDescent="0.15">
      <c r="DA46" s="287"/>
      <c r="DB46" s="287"/>
      <c r="DC46" s="287"/>
      <c r="DD46" s="287"/>
      <c r="DE46" s="287"/>
      <c r="DF46" s="287"/>
      <c r="DG46" s="287"/>
      <c r="DH46" s="287"/>
      <c r="DI46" s="287"/>
      <c r="DJ46" s="287"/>
      <c r="DK46" s="287"/>
      <c r="DL46" s="287"/>
    </row>
    <row r="47" spans="15:116" x14ac:dyDescent="0.15"/>
    <row r="48" spans="15:116" x14ac:dyDescent="0.15"/>
    <row r="49" spans="104:116" x14ac:dyDescent="0.15"/>
    <row r="50" spans="104:116" x14ac:dyDescent="0.15">
      <c r="CZ50" s="287"/>
      <c r="DA50" s="287"/>
      <c r="DB50" s="287"/>
      <c r="DC50" s="287"/>
      <c r="DD50" s="287"/>
      <c r="DE50" s="287"/>
      <c r="DF50" s="287"/>
      <c r="DG50" s="287"/>
      <c r="DH50" s="287"/>
      <c r="DI50" s="287"/>
      <c r="DJ50" s="287"/>
      <c r="DK50" s="287"/>
      <c r="DL50" s="287"/>
    </row>
    <row r="51" spans="104:116" x14ac:dyDescent="0.15"/>
    <row r="52" spans="104:116" x14ac:dyDescent="0.15"/>
    <row r="53" spans="104:116" x14ac:dyDescent="0.15">
      <c r="DL53" s="28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7"/>
      <c r="DD67" s="287"/>
      <c r="DE67" s="287"/>
      <c r="DF67" s="287"/>
      <c r="DG67" s="287"/>
      <c r="DH67" s="287"/>
      <c r="DI67" s="287"/>
      <c r="DJ67" s="287"/>
      <c r="DK67" s="287"/>
      <c r="DL67" s="28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dmj1ChpHhQJwWuidtnf+nixezC4/414XbYWNUllBzUASjkBL+4z8f9LJKTwUnKTgWNdGRfd9UHRwidyc3QtdZg==" saltValue="35duYLYY+16hIrUQQjT/3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9" customWidth="1"/>
    <col min="37" max="44" width="17" style="289" customWidth="1"/>
    <col min="45" max="45" width="6.125" style="296" customWidth="1"/>
    <col min="46" max="46" width="3" style="294" customWidth="1"/>
    <col min="47" max="47" width="19.125" style="289" hidden="1" customWidth="1"/>
    <col min="48" max="52" width="12.625" style="289" hidden="1" customWidth="1"/>
    <col min="53" max="16384" width="8.625" style="289" hidden="1"/>
  </cols>
  <sheetData>
    <row r="1" spans="1:46" x14ac:dyDescent="0.15">
      <c r="AS1" s="290"/>
      <c r="AT1" s="290"/>
    </row>
    <row r="2" spans="1:46" x14ac:dyDescent="0.15">
      <c r="AS2" s="290"/>
      <c r="AT2" s="290"/>
    </row>
    <row r="3" spans="1:46" x14ac:dyDescent="0.15">
      <c r="AS3" s="290"/>
      <c r="AT3" s="290"/>
    </row>
    <row r="4" spans="1:46" x14ac:dyDescent="0.15">
      <c r="AS4" s="290"/>
      <c r="AT4" s="290"/>
    </row>
    <row r="5" spans="1:46" ht="17.25" x14ac:dyDescent="0.15">
      <c r="A5" s="291" t="s">
        <v>493</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3"/>
    </row>
    <row r="6" spans="1:46" x14ac:dyDescent="0.15">
      <c r="A6" s="294"/>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5" t="s">
        <v>494</v>
      </c>
      <c r="AL6" s="295"/>
      <c r="AM6" s="295"/>
      <c r="AN6" s="295"/>
      <c r="AO6" s="290"/>
      <c r="AP6" s="290"/>
      <c r="AQ6" s="290"/>
      <c r="AR6" s="290"/>
    </row>
    <row r="7" spans="1:46" x14ac:dyDescent="0.15">
      <c r="A7" s="294"/>
      <c r="B7" s="290"/>
      <c r="C7" s="290"/>
      <c r="D7" s="290"/>
      <c r="E7" s="290"/>
      <c r="F7" s="290"/>
      <c r="G7" s="290"/>
      <c r="H7" s="290"/>
      <c r="I7" s="290"/>
      <c r="J7" s="290"/>
      <c r="K7" s="290"/>
      <c r="L7" s="290"/>
      <c r="M7" s="290"/>
      <c r="N7" s="290"/>
      <c r="O7" s="290"/>
      <c r="P7" s="290"/>
      <c r="Q7" s="290"/>
      <c r="R7" s="290"/>
      <c r="S7" s="290"/>
      <c r="T7" s="290"/>
      <c r="U7" s="290"/>
      <c r="V7" s="290"/>
      <c r="W7" s="290"/>
      <c r="X7" s="290"/>
      <c r="Y7" s="290"/>
      <c r="Z7" s="290"/>
      <c r="AA7" s="290"/>
      <c r="AB7" s="290"/>
      <c r="AC7" s="290"/>
      <c r="AD7" s="290"/>
      <c r="AE7" s="290"/>
      <c r="AF7" s="290"/>
      <c r="AG7" s="290"/>
      <c r="AH7" s="290"/>
      <c r="AI7" s="290"/>
      <c r="AJ7" s="290"/>
      <c r="AK7" s="297"/>
      <c r="AL7" s="298"/>
      <c r="AM7" s="298"/>
      <c r="AN7" s="299"/>
      <c r="AO7" s="1208" t="s">
        <v>495</v>
      </c>
      <c r="AP7" s="300"/>
      <c r="AQ7" s="301" t="s">
        <v>496</v>
      </c>
      <c r="AR7" s="302"/>
    </row>
    <row r="8" spans="1:46" x14ac:dyDescent="0.15">
      <c r="A8" s="294"/>
      <c r="B8" s="290"/>
      <c r="C8" s="290"/>
      <c r="D8" s="290"/>
      <c r="E8" s="290"/>
      <c r="F8" s="290"/>
      <c r="G8" s="290"/>
      <c r="H8" s="290"/>
      <c r="I8" s="290"/>
      <c r="J8" s="290"/>
      <c r="K8" s="290"/>
      <c r="L8" s="290"/>
      <c r="M8" s="290"/>
      <c r="N8" s="290"/>
      <c r="O8" s="290"/>
      <c r="P8" s="290"/>
      <c r="Q8" s="290"/>
      <c r="R8" s="290"/>
      <c r="S8" s="290"/>
      <c r="T8" s="290"/>
      <c r="U8" s="290"/>
      <c r="V8" s="290"/>
      <c r="W8" s="290"/>
      <c r="X8" s="290"/>
      <c r="Y8" s="290"/>
      <c r="Z8" s="290"/>
      <c r="AA8" s="290"/>
      <c r="AB8" s="290"/>
      <c r="AC8" s="290"/>
      <c r="AD8" s="290"/>
      <c r="AE8" s="290"/>
      <c r="AF8" s="290"/>
      <c r="AG8" s="290"/>
      <c r="AH8" s="290"/>
      <c r="AI8" s="290"/>
      <c r="AJ8" s="290"/>
      <c r="AK8" s="303"/>
      <c r="AL8" s="304"/>
      <c r="AM8" s="304"/>
      <c r="AN8" s="305"/>
      <c r="AO8" s="1209"/>
      <c r="AP8" s="306" t="s">
        <v>497</v>
      </c>
      <c r="AQ8" s="307" t="s">
        <v>498</v>
      </c>
      <c r="AR8" s="308" t="s">
        <v>499</v>
      </c>
    </row>
    <row r="9" spans="1:46" x14ac:dyDescent="0.15">
      <c r="A9" s="294"/>
      <c r="B9" s="290"/>
      <c r="C9" s="290"/>
      <c r="D9" s="290"/>
      <c r="E9" s="290"/>
      <c r="F9" s="290"/>
      <c r="G9" s="290"/>
      <c r="H9" s="290"/>
      <c r="I9" s="290"/>
      <c r="J9" s="290"/>
      <c r="K9" s="290"/>
      <c r="L9" s="290"/>
      <c r="M9" s="290"/>
      <c r="N9" s="290"/>
      <c r="O9" s="290"/>
      <c r="P9" s="290"/>
      <c r="Q9" s="290"/>
      <c r="R9" s="290"/>
      <c r="S9" s="290"/>
      <c r="T9" s="290"/>
      <c r="U9" s="290"/>
      <c r="V9" s="290"/>
      <c r="W9" s="290"/>
      <c r="X9" s="290"/>
      <c r="Y9" s="290"/>
      <c r="Z9" s="290"/>
      <c r="AA9" s="290"/>
      <c r="AB9" s="290"/>
      <c r="AC9" s="290"/>
      <c r="AD9" s="290"/>
      <c r="AE9" s="290"/>
      <c r="AF9" s="290"/>
      <c r="AG9" s="290"/>
      <c r="AH9" s="290"/>
      <c r="AI9" s="290"/>
      <c r="AJ9" s="290"/>
      <c r="AK9" s="1210" t="s">
        <v>500</v>
      </c>
      <c r="AL9" s="1211"/>
      <c r="AM9" s="1211"/>
      <c r="AN9" s="1212"/>
      <c r="AO9" s="309">
        <v>1240340</v>
      </c>
      <c r="AP9" s="309">
        <v>71227</v>
      </c>
      <c r="AQ9" s="310">
        <v>80518</v>
      </c>
      <c r="AR9" s="311">
        <v>-11.5</v>
      </c>
    </row>
    <row r="10" spans="1:46" x14ac:dyDescent="0.15">
      <c r="A10" s="294"/>
      <c r="B10" s="290"/>
      <c r="C10" s="290"/>
      <c r="D10" s="290"/>
      <c r="E10" s="290"/>
      <c r="F10" s="290"/>
      <c r="G10" s="290"/>
      <c r="H10" s="290"/>
      <c r="I10" s="290"/>
      <c r="J10" s="290"/>
      <c r="K10" s="290"/>
      <c r="L10" s="290"/>
      <c r="M10" s="290"/>
      <c r="N10" s="290"/>
      <c r="O10" s="290"/>
      <c r="P10" s="290"/>
      <c r="Q10" s="290"/>
      <c r="R10" s="290"/>
      <c r="S10" s="290"/>
      <c r="T10" s="290"/>
      <c r="U10" s="290"/>
      <c r="V10" s="290"/>
      <c r="W10" s="290"/>
      <c r="X10" s="290"/>
      <c r="Y10" s="290"/>
      <c r="Z10" s="290"/>
      <c r="AA10" s="290"/>
      <c r="AB10" s="290"/>
      <c r="AC10" s="290"/>
      <c r="AD10" s="290"/>
      <c r="AE10" s="290"/>
      <c r="AF10" s="290"/>
      <c r="AG10" s="290"/>
      <c r="AH10" s="290"/>
      <c r="AI10" s="290"/>
      <c r="AJ10" s="290"/>
      <c r="AK10" s="1210" t="s">
        <v>501</v>
      </c>
      <c r="AL10" s="1211"/>
      <c r="AM10" s="1211"/>
      <c r="AN10" s="1212"/>
      <c r="AO10" s="312">
        <v>148666</v>
      </c>
      <c r="AP10" s="312">
        <v>8537</v>
      </c>
      <c r="AQ10" s="313">
        <v>8488</v>
      </c>
      <c r="AR10" s="314">
        <v>0.6</v>
      </c>
    </row>
    <row r="11" spans="1:46" ht="13.5" customHeight="1" x14ac:dyDescent="0.15">
      <c r="A11" s="294"/>
      <c r="B11" s="290"/>
      <c r="C11" s="290"/>
      <c r="D11" s="290"/>
      <c r="E11" s="290"/>
      <c r="F11" s="290"/>
      <c r="G11" s="290"/>
      <c r="H11" s="290"/>
      <c r="I11" s="290"/>
      <c r="J11" s="290"/>
      <c r="K11" s="290"/>
      <c r="L11" s="290"/>
      <c r="M11" s="290"/>
      <c r="N11" s="290"/>
      <c r="O11" s="290"/>
      <c r="P11" s="290"/>
      <c r="Q11" s="290"/>
      <c r="R11" s="290"/>
      <c r="S11" s="290"/>
      <c r="T11" s="290"/>
      <c r="U11" s="290"/>
      <c r="V11" s="290"/>
      <c r="W11" s="290"/>
      <c r="X11" s="290"/>
      <c r="Y11" s="290"/>
      <c r="Z11" s="290"/>
      <c r="AA11" s="290"/>
      <c r="AB11" s="290"/>
      <c r="AC11" s="290"/>
      <c r="AD11" s="290"/>
      <c r="AE11" s="290"/>
      <c r="AF11" s="290"/>
      <c r="AG11" s="290"/>
      <c r="AH11" s="290"/>
      <c r="AI11" s="290"/>
      <c r="AJ11" s="290"/>
      <c r="AK11" s="1210" t="s">
        <v>502</v>
      </c>
      <c r="AL11" s="1211"/>
      <c r="AM11" s="1211"/>
      <c r="AN11" s="1212"/>
      <c r="AO11" s="312">
        <v>176638</v>
      </c>
      <c r="AP11" s="312">
        <v>10143</v>
      </c>
      <c r="AQ11" s="313">
        <v>12447</v>
      </c>
      <c r="AR11" s="314">
        <v>-18.5</v>
      </c>
    </row>
    <row r="12" spans="1:46" ht="13.5" customHeight="1" x14ac:dyDescent="0.15">
      <c r="A12" s="294"/>
      <c r="B12" s="290"/>
      <c r="C12" s="290"/>
      <c r="D12" s="290"/>
      <c r="E12" s="290"/>
      <c r="F12" s="290"/>
      <c r="G12" s="290"/>
      <c r="H12" s="290"/>
      <c r="I12" s="290"/>
      <c r="J12" s="290"/>
      <c r="K12" s="290"/>
      <c r="L12" s="290"/>
      <c r="M12" s="290"/>
      <c r="N12" s="290"/>
      <c r="O12" s="290"/>
      <c r="P12" s="290"/>
      <c r="Q12" s="290"/>
      <c r="R12" s="290"/>
      <c r="S12" s="290"/>
      <c r="T12" s="290"/>
      <c r="U12" s="290"/>
      <c r="V12" s="290"/>
      <c r="W12" s="290"/>
      <c r="X12" s="290"/>
      <c r="Y12" s="290"/>
      <c r="Z12" s="290"/>
      <c r="AA12" s="290"/>
      <c r="AB12" s="290"/>
      <c r="AC12" s="290"/>
      <c r="AD12" s="290"/>
      <c r="AE12" s="290"/>
      <c r="AF12" s="290"/>
      <c r="AG12" s="290"/>
      <c r="AH12" s="290"/>
      <c r="AI12" s="290"/>
      <c r="AJ12" s="290"/>
      <c r="AK12" s="1210" t="s">
        <v>503</v>
      </c>
      <c r="AL12" s="1211"/>
      <c r="AM12" s="1211"/>
      <c r="AN12" s="1212"/>
      <c r="AO12" s="312" t="s">
        <v>504</v>
      </c>
      <c r="AP12" s="312" t="s">
        <v>504</v>
      </c>
      <c r="AQ12" s="313">
        <v>615</v>
      </c>
      <c r="AR12" s="314" t="s">
        <v>504</v>
      </c>
    </row>
    <row r="13" spans="1:46" ht="13.5" customHeight="1" x14ac:dyDescent="0.15">
      <c r="A13" s="294"/>
      <c r="B13" s="290"/>
      <c r="C13" s="290"/>
      <c r="D13" s="290"/>
      <c r="E13" s="290"/>
      <c r="F13" s="290"/>
      <c r="G13" s="290"/>
      <c r="H13" s="290"/>
      <c r="I13" s="290"/>
      <c r="J13" s="290"/>
      <c r="K13" s="290"/>
      <c r="L13" s="290"/>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1210" t="s">
        <v>505</v>
      </c>
      <c r="AL13" s="1211"/>
      <c r="AM13" s="1211"/>
      <c r="AN13" s="1212"/>
      <c r="AO13" s="312" t="s">
        <v>504</v>
      </c>
      <c r="AP13" s="312" t="s">
        <v>504</v>
      </c>
      <c r="AQ13" s="313">
        <v>4</v>
      </c>
      <c r="AR13" s="314" t="s">
        <v>504</v>
      </c>
    </row>
    <row r="14" spans="1:46" ht="13.5" customHeight="1" x14ac:dyDescent="0.15">
      <c r="A14" s="294"/>
      <c r="B14" s="290"/>
      <c r="C14" s="290"/>
      <c r="D14" s="290"/>
      <c r="E14" s="290"/>
      <c r="F14" s="290"/>
      <c r="G14" s="290"/>
      <c r="H14" s="290"/>
      <c r="I14" s="290"/>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1210" t="s">
        <v>506</v>
      </c>
      <c r="AL14" s="1211"/>
      <c r="AM14" s="1211"/>
      <c r="AN14" s="1212"/>
      <c r="AO14" s="312">
        <v>26019</v>
      </c>
      <c r="AP14" s="312">
        <v>1494</v>
      </c>
      <c r="AQ14" s="313">
        <v>4032</v>
      </c>
      <c r="AR14" s="314">
        <v>-62.9</v>
      </c>
    </row>
    <row r="15" spans="1:46" ht="13.5" customHeight="1" x14ac:dyDescent="0.15">
      <c r="A15" s="294"/>
      <c r="B15" s="290"/>
      <c r="C15" s="290"/>
      <c r="D15" s="290"/>
      <c r="E15" s="290"/>
      <c r="F15" s="290"/>
      <c r="G15" s="290"/>
      <c r="H15" s="290"/>
      <c r="I15" s="290"/>
      <c r="J15" s="290"/>
      <c r="K15" s="290"/>
      <c r="L15" s="290"/>
      <c r="M15" s="290"/>
      <c r="N15" s="290"/>
      <c r="O15" s="290"/>
      <c r="P15" s="290"/>
      <c r="Q15" s="290"/>
      <c r="R15" s="290"/>
      <c r="S15" s="290"/>
      <c r="T15" s="290"/>
      <c r="U15" s="290"/>
      <c r="V15" s="290"/>
      <c r="W15" s="290"/>
      <c r="X15" s="290"/>
      <c r="Y15" s="290"/>
      <c r="Z15" s="290"/>
      <c r="AA15" s="290"/>
      <c r="AB15" s="290"/>
      <c r="AC15" s="290"/>
      <c r="AD15" s="290"/>
      <c r="AE15" s="290"/>
      <c r="AF15" s="290"/>
      <c r="AG15" s="290"/>
      <c r="AH15" s="290"/>
      <c r="AI15" s="290"/>
      <c r="AJ15" s="290"/>
      <c r="AK15" s="1210" t="s">
        <v>507</v>
      </c>
      <c r="AL15" s="1211"/>
      <c r="AM15" s="1211"/>
      <c r="AN15" s="1212"/>
      <c r="AO15" s="312">
        <v>25259</v>
      </c>
      <c r="AP15" s="312">
        <v>1450</v>
      </c>
      <c r="AQ15" s="313">
        <v>1876</v>
      </c>
      <c r="AR15" s="314">
        <v>-22.7</v>
      </c>
    </row>
    <row r="16" spans="1:46" x14ac:dyDescent="0.15">
      <c r="A16" s="294"/>
      <c r="B16" s="290"/>
      <c r="C16" s="290"/>
      <c r="D16" s="290"/>
      <c r="E16" s="290"/>
      <c r="F16" s="290"/>
      <c r="G16" s="290"/>
      <c r="H16" s="290"/>
      <c r="I16" s="290"/>
      <c r="J16" s="290"/>
      <c r="K16" s="290"/>
      <c r="L16" s="290"/>
      <c r="M16" s="290"/>
      <c r="N16" s="290"/>
      <c r="O16" s="290"/>
      <c r="P16" s="290"/>
      <c r="Q16" s="290"/>
      <c r="R16" s="290"/>
      <c r="S16" s="290"/>
      <c r="T16" s="290"/>
      <c r="U16" s="290"/>
      <c r="V16" s="290"/>
      <c r="W16" s="290"/>
      <c r="X16" s="290"/>
      <c r="Y16" s="290"/>
      <c r="Z16" s="290"/>
      <c r="AA16" s="290"/>
      <c r="AB16" s="290"/>
      <c r="AC16" s="290"/>
      <c r="AD16" s="290"/>
      <c r="AE16" s="290"/>
      <c r="AF16" s="290"/>
      <c r="AG16" s="290"/>
      <c r="AH16" s="290"/>
      <c r="AI16" s="290"/>
      <c r="AJ16" s="290"/>
      <c r="AK16" s="1213" t="s">
        <v>508</v>
      </c>
      <c r="AL16" s="1214"/>
      <c r="AM16" s="1214"/>
      <c r="AN16" s="1215"/>
      <c r="AO16" s="312">
        <v>-120251</v>
      </c>
      <c r="AP16" s="312">
        <v>-6905</v>
      </c>
      <c r="AQ16" s="313">
        <v>-7595</v>
      </c>
      <c r="AR16" s="314">
        <v>-9.1</v>
      </c>
    </row>
    <row r="17" spans="1:46" x14ac:dyDescent="0.15">
      <c r="A17" s="294"/>
      <c r="B17" s="290"/>
      <c r="C17" s="290"/>
      <c r="D17" s="290"/>
      <c r="E17" s="290"/>
      <c r="F17" s="290"/>
      <c r="G17" s="290"/>
      <c r="H17" s="290"/>
      <c r="I17" s="290"/>
      <c r="J17" s="290"/>
      <c r="K17" s="290"/>
      <c r="L17" s="290"/>
      <c r="M17" s="290"/>
      <c r="N17" s="290"/>
      <c r="O17" s="290"/>
      <c r="P17" s="290"/>
      <c r="Q17" s="290"/>
      <c r="R17" s="290"/>
      <c r="S17" s="290"/>
      <c r="T17" s="290"/>
      <c r="U17" s="290"/>
      <c r="V17" s="290"/>
      <c r="W17" s="290"/>
      <c r="X17" s="290"/>
      <c r="Y17" s="290"/>
      <c r="Z17" s="290"/>
      <c r="AA17" s="290"/>
      <c r="AB17" s="290"/>
      <c r="AC17" s="290"/>
      <c r="AD17" s="290"/>
      <c r="AE17" s="290"/>
      <c r="AF17" s="290"/>
      <c r="AG17" s="290"/>
      <c r="AH17" s="290"/>
      <c r="AI17" s="290"/>
      <c r="AJ17" s="290"/>
      <c r="AK17" s="1213" t="s">
        <v>188</v>
      </c>
      <c r="AL17" s="1214"/>
      <c r="AM17" s="1214"/>
      <c r="AN17" s="1215"/>
      <c r="AO17" s="312">
        <v>1496671</v>
      </c>
      <c r="AP17" s="312">
        <v>85946</v>
      </c>
      <c r="AQ17" s="313">
        <v>100385</v>
      </c>
      <c r="AR17" s="314">
        <v>-14.4</v>
      </c>
    </row>
    <row r="18" spans="1:46" x14ac:dyDescent="0.15">
      <c r="A18" s="294"/>
      <c r="B18" s="290"/>
      <c r="C18" s="290"/>
      <c r="D18" s="290"/>
      <c r="E18" s="290"/>
      <c r="F18" s="290"/>
      <c r="G18" s="290"/>
      <c r="H18" s="290"/>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315"/>
      <c r="AR18" s="315"/>
    </row>
    <row r="19" spans="1:46" x14ac:dyDescent="0.15">
      <c r="A19" s="294"/>
      <c r="B19" s="290"/>
      <c r="C19" s="290"/>
      <c r="D19" s="290"/>
      <c r="E19" s="290"/>
      <c r="F19" s="290"/>
      <c r="G19" s="290"/>
      <c r="H19" s="290"/>
      <c r="I19" s="290"/>
      <c r="J19" s="290"/>
      <c r="K19" s="290"/>
      <c r="L19" s="290"/>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t="s">
        <v>509</v>
      </c>
      <c r="AL19" s="290"/>
      <c r="AM19" s="290"/>
      <c r="AN19" s="290"/>
      <c r="AO19" s="290"/>
      <c r="AP19" s="290"/>
      <c r="AQ19" s="290"/>
      <c r="AR19" s="290"/>
    </row>
    <row r="20" spans="1:46" x14ac:dyDescent="0.15">
      <c r="A20" s="294"/>
      <c r="B20" s="290"/>
      <c r="C20" s="290"/>
      <c r="D20" s="290"/>
      <c r="E20" s="290"/>
      <c r="F20" s="290"/>
      <c r="G20" s="290"/>
      <c r="H20" s="290"/>
      <c r="I20" s="290"/>
      <c r="J20" s="290"/>
      <c r="K20" s="290"/>
      <c r="L20" s="290"/>
      <c r="M20" s="290"/>
      <c r="N20" s="290"/>
      <c r="O20" s="290"/>
      <c r="P20" s="290"/>
      <c r="Q20" s="290"/>
      <c r="R20" s="290"/>
      <c r="S20" s="290"/>
      <c r="T20" s="290"/>
      <c r="U20" s="290"/>
      <c r="V20" s="290"/>
      <c r="W20" s="290"/>
      <c r="X20" s="290"/>
      <c r="Y20" s="290"/>
      <c r="Z20" s="290"/>
      <c r="AA20" s="290"/>
      <c r="AB20" s="290"/>
      <c r="AC20" s="290"/>
      <c r="AD20" s="290"/>
      <c r="AE20" s="290"/>
      <c r="AF20" s="290"/>
      <c r="AG20" s="290"/>
      <c r="AH20" s="290"/>
      <c r="AI20" s="290"/>
      <c r="AJ20" s="290"/>
      <c r="AK20" s="316"/>
      <c r="AL20" s="317"/>
      <c r="AM20" s="317"/>
      <c r="AN20" s="318"/>
      <c r="AO20" s="319" t="s">
        <v>510</v>
      </c>
      <c r="AP20" s="320" t="s">
        <v>511</v>
      </c>
      <c r="AQ20" s="321" t="s">
        <v>512</v>
      </c>
      <c r="AR20" s="322"/>
    </row>
    <row r="21" spans="1:46" s="328" customFormat="1" x14ac:dyDescent="0.15">
      <c r="A21" s="323"/>
      <c r="B21" s="295"/>
      <c r="C21" s="295"/>
      <c r="D21" s="295"/>
      <c r="E21" s="295"/>
      <c r="F21" s="295"/>
      <c r="G21" s="295"/>
      <c r="H21" s="295"/>
      <c r="I21" s="295"/>
      <c r="J21" s="295"/>
      <c r="K21" s="295"/>
      <c r="L21" s="295"/>
      <c r="M21" s="295"/>
      <c r="N21" s="295"/>
      <c r="O21" s="295"/>
      <c r="P21" s="295"/>
      <c r="Q21" s="295"/>
      <c r="R21" s="295"/>
      <c r="S21" s="295"/>
      <c r="T21" s="295"/>
      <c r="U21" s="295"/>
      <c r="V21" s="295"/>
      <c r="W21" s="295"/>
      <c r="X21" s="295"/>
      <c r="Y21" s="295"/>
      <c r="Z21" s="295"/>
      <c r="AA21" s="295"/>
      <c r="AB21" s="295"/>
      <c r="AC21" s="295"/>
      <c r="AD21" s="295"/>
      <c r="AE21" s="295"/>
      <c r="AF21" s="295"/>
      <c r="AG21" s="295"/>
      <c r="AH21" s="295"/>
      <c r="AI21" s="295"/>
      <c r="AJ21" s="295"/>
      <c r="AK21" s="1205" t="s">
        <v>513</v>
      </c>
      <c r="AL21" s="1206"/>
      <c r="AM21" s="1206"/>
      <c r="AN21" s="1207"/>
      <c r="AO21" s="324">
        <v>8.0399999999999991</v>
      </c>
      <c r="AP21" s="325">
        <v>9.2200000000000006</v>
      </c>
      <c r="AQ21" s="326">
        <v>-1.18</v>
      </c>
      <c r="AR21" s="295"/>
      <c r="AS21" s="327"/>
      <c r="AT21" s="323"/>
    </row>
    <row r="22" spans="1:46" s="328" customFormat="1" x14ac:dyDescent="0.15">
      <c r="A22" s="323"/>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5"/>
      <c r="AG22" s="295"/>
      <c r="AH22" s="295"/>
      <c r="AI22" s="295"/>
      <c r="AJ22" s="295"/>
      <c r="AK22" s="1205" t="s">
        <v>514</v>
      </c>
      <c r="AL22" s="1206"/>
      <c r="AM22" s="1206"/>
      <c r="AN22" s="1207"/>
      <c r="AO22" s="329">
        <v>99.5</v>
      </c>
      <c r="AP22" s="330">
        <v>97.2</v>
      </c>
      <c r="AQ22" s="331">
        <v>2.2999999999999998</v>
      </c>
      <c r="AR22" s="315"/>
      <c r="AS22" s="327"/>
      <c r="AT22" s="323"/>
    </row>
    <row r="23" spans="1:46" s="328" customFormat="1" x14ac:dyDescent="0.15">
      <c r="A23" s="323"/>
      <c r="B23" s="295"/>
      <c r="C23" s="295"/>
      <c r="D23" s="295"/>
      <c r="E23" s="295"/>
      <c r="F23" s="295"/>
      <c r="G23" s="295"/>
      <c r="H23" s="295"/>
      <c r="I23" s="295"/>
      <c r="J23" s="295"/>
      <c r="K23" s="295"/>
      <c r="L23" s="295"/>
      <c r="M23" s="295"/>
      <c r="N23" s="295"/>
      <c r="O23" s="295"/>
      <c r="P23" s="295"/>
      <c r="Q23" s="295"/>
      <c r="R23" s="295"/>
      <c r="S23" s="295"/>
      <c r="T23" s="295"/>
      <c r="U23" s="295"/>
      <c r="V23" s="295"/>
      <c r="W23" s="295"/>
      <c r="X23" s="295"/>
      <c r="Y23" s="295"/>
      <c r="Z23" s="295"/>
      <c r="AA23" s="295"/>
      <c r="AB23" s="295"/>
      <c r="AC23" s="295"/>
      <c r="AD23" s="295"/>
      <c r="AE23" s="295"/>
      <c r="AF23" s="295"/>
      <c r="AG23" s="295"/>
      <c r="AH23" s="295"/>
      <c r="AI23" s="295"/>
      <c r="AJ23" s="295"/>
      <c r="AK23" s="295"/>
      <c r="AL23" s="295"/>
      <c r="AM23" s="295"/>
      <c r="AN23" s="295"/>
      <c r="AO23" s="295"/>
      <c r="AP23" s="315"/>
      <c r="AQ23" s="315"/>
      <c r="AR23" s="315"/>
      <c r="AS23" s="327"/>
      <c r="AT23" s="323"/>
    </row>
    <row r="24" spans="1:46" s="328" customFormat="1" x14ac:dyDescent="0.15">
      <c r="A24" s="323"/>
      <c r="B24" s="295"/>
      <c r="C24" s="295"/>
      <c r="D24" s="295"/>
      <c r="E24" s="295"/>
      <c r="F24" s="295"/>
      <c r="G24" s="295"/>
      <c r="H24" s="295"/>
      <c r="I24" s="295"/>
      <c r="J24" s="295"/>
      <c r="K24" s="295"/>
      <c r="L24" s="295"/>
      <c r="M24" s="295"/>
      <c r="N24" s="295"/>
      <c r="O24" s="295"/>
      <c r="P24" s="295"/>
      <c r="Q24" s="295"/>
      <c r="R24" s="295"/>
      <c r="S24" s="295"/>
      <c r="T24" s="295"/>
      <c r="U24" s="295"/>
      <c r="V24" s="295"/>
      <c r="W24" s="295"/>
      <c r="X24" s="295"/>
      <c r="Y24" s="295"/>
      <c r="Z24" s="295"/>
      <c r="AA24" s="295"/>
      <c r="AB24" s="295"/>
      <c r="AC24" s="295"/>
      <c r="AD24" s="295"/>
      <c r="AE24" s="295"/>
      <c r="AF24" s="295"/>
      <c r="AG24" s="295"/>
      <c r="AH24" s="295"/>
      <c r="AI24" s="295"/>
      <c r="AJ24" s="295"/>
      <c r="AK24" s="295"/>
      <c r="AL24" s="295"/>
      <c r="AM24" s="295"/>
      <c r="AN24" s="295"/>
      <c r="AO24" s="295"/>
      <c r="AP24" s="315"/>
      <c r="AQ24" s="315"/>
      <c r="AR24" s="315"/>
      <c r="AS24" s="327"/>
      <c r="AT24" s="323"/>
    </row>
    <row r="25" spans="1:46" s="328" customFormat="1" x14ac:dyDescent="0.15">
      <c r="A25" s="332"/>
      <c r="B25" s="333"/>
      <c r="C25" s="333"/>
      <c r="D25" s="333"/>
      <c r="E25" s="333"/>
      <c r="F25" s="333"/>
      <c r="G25" s="333"/>
      <c r="H25" s="333"/>
      <c r="I25" s="333"/>
      <c r="J25" s="333"/>
      <c r="K25" s="333"/>
      <c r="L25" s="333"/>
      <c r="M25" s="333"/>
      <c r="N25" s="333"/>
      <c r="O25" s="333"/>
      <c r="P25" s="333"/>
      <c r="Q25" s="333"/>
      <c r="R25" s="333"/>
      <c r="S25" s="333"/>
      <c r="T25" s="333"/>
      <c r="U25" s="333"/>
      <c r="V25" s="333"/>
      <c r="W25" s="333"/>
      <c r="X25" s="333"/>
      <c r="Y25" s="333"/>
      <c r="Z25" s="333"/>
      <c r="AA25" s="333"/>
      <c r="AB25" s="333"/>
      <c r="AC25" s="333"/>
      <c r="AD25" s="333"/>
      <c r="AE25" s="333"/>
      <c r="AF25" s="333"/>
      <c r="AG25" s="333"/>
      <c r="AH25" s="333"/>
      <c r="AI25" s="333"/>
      <c r="AJ25" s="333"/>
      <c r="AK25" s="333"/>
      <c r="AL25" s="333"/>
      <c r="AM25" s="333"/>
      <c r="AN25" s="333"/>
      <c r="AO25" s="333"/>
      <c r="AP25" s="334"/>
      <c r="AQ25" s="334"/>
      <c r="AR25" s="334"/>
      <c r="AS25" s="335"/>
      <c r="AT25" s="323"/>
    </row>
    <row r="26" spans="1:46" s="328" customFormat="1" x14ac:dyDescent="0.15">
      <c r="A26" s="295" t="s">
        <v>515</v>
      </c>
      <c r="B26" s="295"/>
      <c r="C26" s="295"/>
      <c r="D26" s="295"/>
      <c r="E26" s="295"/>
      <c r="F26" s="295"/>
      <c r="G26" s="295"/>
      <c r="H26" s="295"/>
      <c r="I26" s="295"/>
      <c r="J26" s="295"/>
      <c r="K26" s="295"/>
      <c r="L26" s="295"/>
      <c r="M26" s="295"/>
      <c r="N26" s="295"/>
      <c r="O26" s="295"/>
      <c r="P26" s="295"/>
      <c r="Q26" s="295"/>
      <c r="R26" s="295"/>
      <c r="S26" s="295"/>
      <c r="T26" s="295"/>
      <c r="U26" s="295"/>
      <c r="V26" s="295"/>
      <c r="W26" s="295"/>
      <c r="X26" s="295"/>
      <c r="Y26" s="295"/>
      <c r="Z26" s="295"/>
      <c r="AA26" s="295"/>
      <c r="AB26" s="295"/>
      <c r="AC26" s="295"/>
      <c r="AD26" s="295"/>
      <c r="AE26" s="295"/>
      <c r="AF26" s="295"/>
      <c r="AG26" s="295"/>
      <c r="AH26" s="295"/>
      <c r="AI26" s="295"/>
      <c r="AJ26" s="295"/>
      <c r="AK26" s="295"/>
      <c r="AL26" s="295"/>
      <c r="AM26" s="295"/>
      <c r="AN26" s="295"/>
      <c r="AO26" s="295"/>
      <c r="AP26" s="315"/>
      <c r="AQ26" s="315"/>
      <c r="AR26" s="315"/>
      <c r="AS26" s="295"/>
      <c r="AT26" s="295"/>
    </row>
    <row r="27" spans="1:46" x14ac:dyDescent="0.15">
      <c r="A27" s="336"/>
      <c r="AO27" s="290"/>
      <c r="AP27" s="290"/>
      <c r="AQ27" s="290"/>
      <c r="AR27" s="290"/>
      <c r="AS27" s="290"/>
      <c r="AT27" s="290"/>
    </row>
    <row r="28" spans="1:46" ht="17.25" x14ac:dyDescent="0.15">
      <c r="A28" s="291" t="s">
        <v>516</v>
      </c>
      <c r="B28" s="292"/>
      <c r="C28" s="292"/>
      <c r="D28" s="292"/>
      <c r="E28" s="292"/>
      <c r="F28" s="292"/>
      <c r="G28" s="292"/>
      <c r="H28" s="292"/>
      <c r="I28" s="292"/>
      <c r="J28" s="292"/>
      <c r="K28" s="292"/>
      <c r="L28" s="292"/>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2"/>
      <c r="AM28" s="292"/>
      <c r="AN28" s="292"/>
      <c r="AO28" s="292"/>
      <c r="AP28" s="292"/>
      <c r="AQ28" s="292"/>
      <c r="AR28" s="292"/>
      <c r="AS28" s="337"/>
    </row>
    <row r="29" spans="1:46" x14ac:dyDescent="0.15">
      <c r="A29" s="294"/>
      <c r="B29" s="290"/>
      <c r="C29" s="290"/>
      <c r="D29" s="290"/>
      <c r="E29" s="290"/>
      <c r="F29" s="290"/>
      <c r="G29" s="290"/>
      <c r="H29" s="290"/>
      <c r="I29" s="290"/>
      <c r="J29" s="290"/>
      <c r="K29" s="290"/>
      <c r="L29" s="290"/>
      <c r="M29" s="290"/>
      <c r="N29" s="290"/>
      <c r="O29" s="290"/>
      <c r="P29" s="290"/>
      <c r="Q29" s="290"/>
      <c r="R29" s="290"/>
      <c r="S29" s="290"/>
      <c r="T29" s="290"/>
      <c r="U29" s="290"/>
      <c r="V29" s="290"/>
      <c r="W29" s="290"/>
      <c r="X29" s="290"/>
      <c r="Y29" s="290"/>
      <c r="Z29" s="290"/>
      <c r="AA29" s="290"/>
      <c r="AB29" s="290"/>
      <c r="AC29" s="290"/>
      <c r="AD29" s="290"/>
      <c r="AE29" s="290"/>
      <c r="AF29" s="290"/>
      <c r="AG29" s="290"/>
      <c r="AH29" s="290"/>
      <c r="AI29" s="290"/>
      <c r="AJ29" s="290"/>
      <c r="AK29" s="295" t="s">
        <v>517</v>
      </c>
      <c r="AL29" s="295"/>
      <c r="AM29" s="295"/>
      <c r="AN29" s="295"/>
      <c r="AO29" s="290"/>
      <c r="AP29" s="290"/>
      <c r="AQ29" s="290"/>
      <c r="AR29" s="290"/>
      <c r="AS29" s="338"/>
    </row>
    <row r="30" spans="1:46" x14ac:dyDescent="0.15">
      <c r="A30" s="294"/>
      <c r="B30" s="290"/>
      <c r="C30" s="290"/>
      <c r="D30" s="290"/>
      <c r="E30" s="290"/>
      <c r="F30" s="290"/>
      <c r="G30" s="290"/>
      <c r="H30" s="290"/>
      <c r="I30" s="290"/>
      <c r="J30" s="290"/>
      <c r="K30" s="290"/>
      <c r="L30" s="290"/>
      <c r="M30" s="290"/>
      <c r="N30" s="290"/>
      <c r="O30" s="290"/>
      <c r="P30" s="290"/>
      <c r="Q30" s="290"/>
      <c r="R30" s="290"/>
      <c r="S30" s="290"/>
      <c r="T30" s="290"/>
      <c r="U30" s="290"/>
      <c r="V30" s="290"/>
      <c r="W30" s="290"/>
      <c r="X30" s="290"/>
      <c r="Y30" s="290"/>
      <c r="Z30" s="290"/>
      <c r="AA30" s="290"/>
      <c r="AB30" s="290"/>
      <c r="AC30" s="290"/>
      <c r="AD30" s="290"/>
      <c r="AE30" s="290"/>
      <c r="AF30" s="290"/>
      <c r="AG30" s="290"/>
      <c r="AH30" s="290"/>
      <c r="AI30" s="290"/>
      <c r="AJ30" s="290"/>
      <c r="AK30" s="297"/>
      <c r="AL30" s="298"/>
      <c r="AM30" s="298"/>
      <c r="AN30" s="299"/>
      <c r="AO30" s="1208" t="s">
        <v>495</v>
      </c>
      <c r="AP30" s="300"/>
      <c r="AQ30" s="301" t="s">
        <v>496</v>
      </c>
      <c r="AR30" s="302"/>
    </row>
    <row r="31" spans="1:46" x14ac:dyDescent="0.15">
      <c r="A31" s="294"/>
      <c r="B31" s="290"/>
      <c r="C31" s="290"/>
      <c r="D31" s="290"/>
      <c r="E31" s="290"/>
      <c r="F31" s="290"/>
      <c r="G31" s="290"/>
      <c r="H31" s="290"/>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303"/>
      <c r="AL31" s="304"/>
      <c r="AM31" s="304"/>
      <c r="AN31" s="305"/>
      <c r="AO31" s="1209"/>
      <c r="AP31" s="306" t="s">
        <v>497</v>
      </c>
      <c r="AQ31" s="307" t="s">
        <v>498</v>
      </c>
      <c r="AR31" s="308" t="s">
        <v>499</v>
      </c>
    </row>
    <row r="32" spans="1:46" ht="27" customHeight="1" x14ac:dyDescent="0.15">
      <c r="A32" s="294"/>
      <c r="B32" s="290"/>
      <c r="C32" s="290"/>
      <c r="D32" s="290"/>
      <c r="E32" s="290"/>
      <c r="F32" s="290"/>
      <c r="G32" s="290"/>
      <c r="H32" s="290"/>
      <c r="I32" s="290"/>
      <c r="J32" s="290"/>
      <c r="K32" s="290"/>
      <c r="L32" s="290"/>
      <c r="M32" s="290"/>
      <c r="N32" s="290"/>
      <c r="O32" s="290"/>
      <c r="P32" s="290"/>
      <c r="Q32" s="290"/>
      <c r="R32" s="290"/>
      <c r="S32" s="290"/>
      <c r="T32" s="290"/>
      <c r="U32" s="290"/>
      <c r="V32" s="290"/>
      <c r="W32" s="290"/>
      <c r="X32" s="290"/>
      <c r="Y32" s="290"/>
      <c r="Z32" s="290"/>
      <c r="AA32" s="290"/>
      <c r="AB32" s="290"/>
      <c r="AC32" s="290"/>
      <c r="AD32" s="290"/>
      <c r="AE32" s="290"/>
      <c r="AF32" s="290"/>
      <c r="AG32" s="290"/>
      <c r="AH32" s="290"/>
      <c r="AI32" s="290"/>
      <c r="AJ32" s="290"/>
      <c r="AK32" s="1221" t="s">
        <v>518</v>
      </c>
      <c r="AL32" s="1222"/>
      <c r="AM32" s="1222"/>
      <c r="AN32" s="1223"/>
      <c r="AO32" s="339">
        <v>553804</v>
      </c>
      <c r="AP32" s="339">
        <v>31802</v>
      </c>
      <c r="AQ32" s="340">
        <v>48843</v>
      </c>
      <c r="AR32" s="341">
        <v>-34.9</v>
      </c>
    </row>
    <row r="33" spans="1:46" ht="13.5" customHeight="1" x14ac:dyDescent="0.15">
      <c r="A33" s="294"/>
      <c r="B33" s="290"/>
      <c r="C33" s="290"/>
      <c r="D33" s="290"/>
      <c r="E33" s="290"/>
      <c r="F33" s="290"/>
      <c r="G33" s="290"/>
      <c r="H33" s="290"/>
      <c r="I33" s="290"/>
      <c r="J33" s="290"/>
      <c r="K33" s="290"/>
      <c r="L33" s="290"/>
      <c r="M33" s="290"/>
      <c r="N33" s="290"/>
      <c r="O33" s="290"/>
      <c r="P33" s="290"/>
      <c r="Q33" s="290"/>
      <c r="R33" s="290"/>
      <c r="S33" s="290"/>
      <c r="T33" s="290"/>
      <c r="U33" s="290"/>
      <c r="V33" s="290"/>
      <c r="W33" s="290"/>
      <c r="X33" s="290"/>
      <c r="Y33" s="290"/>
      <c r="Z33" s="290"/>
      <c r="AA33" s="290"/>
      <c r="AB33" s="290"/>
      <c r="AC33" s="290"/>
      <c r="AD33" s="290"/>
      <c r="AE33" s="290"/>
      <c r="AF33" s="290"/>
      <c r="AG33" s="290"/>
      <c r="AH33" s="290"/>
      <c r="AI33" s="290"/>
      <c r="AJ33" s="290"/>
      <c r="AK33" s="1221" t="s">
        <v>519</v>
      </c>
      <c r="AL33" s="1222"/>
      <c r="AM33" s="1222"/>
      <c r="AN33" s="1223"/>
      <c r="AO33" s="339" t="s">
        <v>504</v>
      </c>
      <c r="AP33" s="339" t="s">
        <v>504</v>
      </c>
      <c r="AQ33" s="340" t="s">
        <v>504</v>
      </c>
      <c r="AR33" s="341" t="s">
        <v>504</v>
      </c>
    </row>
    <row r="34" spans="1:46" ht="27" customHeight="1" x14ac:dyDescent="0.15">
      <c r="A34" s="294"/>
      <c r="B34" s="290"/>
      <c r="C34" s="290"/>
      <c r="D34" s="290"/>
      <c r="E34" s="290"/>
      <c r="F34" s="290"/>
      <c r="G34" s="290"/>
      <c r="H34" s="290"/>
      <c r="I34" s="290"/>
      <c r="J34" s="290"/>
      <c r="K34" s="290"/>
      <c r="L34" s="290"/>
      <c r="M34" s="290"/>
      <c r="N34" s="290"/>
      <c r="O34" s="290"/>
      <c r="P34" s="290"/>
      <c r="Q34" s="290"/>
      <c r="R34" s="290"/>
      <c r="S34" s="290"/>
      <c r="T34" s="290"/>
      <c r="U34" s="290"/>
      <c r="V34" s="290"/>
      <c r="W34" s="290"/>
      <c r="X34" s="290"/>
      <c r="Y34" s="290"/>
      <c r="Z34" s="290"/>
      <c r="AA34" s="290"/>
      <c r="AB34" s="290"/>
      <c r="AC34" s="290"/>
      <c r="AD34" s="290"/>
      <c r="AE34" s="290"/>
      <c r="AF34" s="290"/>
      <c r="AG34" s="290"/>
      <c r="AH34" s="290"/>
      <c r="AI34" s="290"/>
      <c r="AJ34" s="290"/>
      <c r="AK34" s="1221" t="s">
        <v>520</v>
      </c>
      <c r="AL34" s="1222"/>
      <c r="AM34" s="1222"/>
      <c r="AN34" s="1223"/>
      <c r="AO34" s="339" t="s">
        <v>504</v>
      </c>
      <c r="AP34" s="339" t="s">
        <v>504</v>
      </c>
      <c r="AQ34" s="340">
        <v>10</v>
      </c>
      <c r="AR34" s="341" t="s">
        <v>504</v>
      </c>
    </row>
    <row r="35" spans="1:46" ht="27" customHeight="1" x14ac:dyDescent="0.15">
      <c r="A35" s="294"/>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c r="Z35" s="290"/>
      <c r="AA35" s="290"/>
      <c r="AB35" s="290"/>
      <c r="AC35" s="290"/>
      <c r="AD35" s="290"/>
      <c r="AE35" s="290"/>
      <c r="AF35" s="290"/>
      <c r="AG35" s="290"/>
      <c r="AH35" s="290"/>
      <c r="AI35" s="290"/>
      <c r="AJ35" s="290"/>
      <c r="AK35" s="1221" t="s">
        <v>521</v>
      </c>
      <c r="AL35" s="1222"/>
      <c r="AM35" s="1222"/>
      <c r="AN35" s="1223"/>
      <c r="AO35" s="339">
        <v>119780</v>
      </c>
      <c r="AP35" s="339">
        <v>6878</v>
      </c>
      <c r="AQ35" s="340">
        <v>14940</v>
      </c>
      <c r="AR35" s="341">
        <v>-54</v>
      </c>
    </row>
    <row r="36" spans="1:46" ht="27" customHeight="1" x14ac:dyDescent="0.15">
      <c r="A36" s="294"/>
      <c r="B36" s="290"/>
      <c r="C36" s="290"/>
      <c r="D36" s="290"/>
      <c r="E36" s="290"/>
      <c r="F36" s="290"/>
      <c r="G36" s="290"/>
      <c r="H36" s="290"/>
      <c r="I36" s="290"/>
      <c r="J36" s="290"/>
      <c r="K36" s="290"/>
      <c r="L36" s="290"/>
      <c r="M36" s="290"/>
      <c r="N36" s="290"/>
      <c r="O36" s="290"/>
      <c r="P36" s="290"/>
      <c r="Q36" s="290"/>
      <c r="R36" s="290"/>
      <c r="S36" s="290"/>
      <c r="T36" s="290"/>
      <c r="U36" s="290"/>
      <c r="V36" s="290"/>
      <c r="W36" s="290"/>
      <c r="X36" s="290"/>
      <c r="Y36" s="290"/>
      <c r="Z36" s="290"/>
      <c r="AA36" s="290"/>
      <c r="AB36" s="290"/>
      <c r="AC36" s="290"/>
      <c r="AD36" s="290"/>
      <c r="AE36" s="290"/>
      <c r="AF36" s="290"/>
      <c r="AG36" s="290"/>
      <c r="AH36" s="290"/>
      <c r="AI36" s="290"/>
      <c r="AJ36" s="290"/>
      <c r="AK36" s="1221" t="s">
        <v>522</v>
      </c>
      <c r="AL36" s="1222"/>
      <c r="AM36" s="1222"/>
      <c r="AN36" s="1223"/>
      <c r="AO36" s="339">
        <v>121104</v>
      </c>
      <c r="AP36" s="339">
        <v>6954</v>
      </c>
      <c r="AQ36" s="340">
        <v>3323</v>
      </c>
      <c r="AR36" s="341">
        <v>109.3</v>
      </c>
    </row>
    <row r="37" spans="1:46" ht="13.5" customHeight="1" x14ac:dyDescent="0.15">
      <c r="A37" s="294"/>
      <c r="B37" s="290"/>
      <c r="C37" s="290"/>
      <c r="D37" s="290"/>
      <c r="E37" s="290"/>
      <c r="F37" s="290"/>
      <c r="G37" s="290"/>
      <c r="H37" s="290"/>
      <c r="I37" s="290"/>
      <c r="J37" s="290"/>
      <c r="K37" s="290"/>
      <c r="L37" s="290"/>
      <c r="M37" s="290"/>
      <c r="N37" s="290"/>
      <c r="O37" s="290"/>
      <c r="P37" s="290"/>
      <c r="Q37" s="290"/>
      <c r="R37" s="290"/>
      <c r="S37" s="290"/>
      <c r="T37" s="290"/>
      <c r="U37" s="290"/>
      <c r="V37" s="290"/>
      <c r="W37" s="290"/>
      <c r="X37" s="290"/>
      <c r="Y37" s="290"/>
      <c r="Z37" s="290"/>
      <c r="AA37" s="290"/>
      <c r="AB37" s="290"/>
      <c r="AC37" s="290"/>
      <c r="AD37" s="290"/>
      <c r="AE37" s="290"/>
      <c r="AF37" s="290"/>
      <c r="AG37" s="290"/>
      <c r="AH37" s="290"/>
      <c r="AI37" s="290"/>
      <c r="AJ37" s="290"/>
      <c r="AK37" s="1221" t="s">
        <v>523</v>
      </c>
      <c r="AL37" s="1222"/>
      <c r="AM37" s="1222"/>
      <c r="AN37" s="1223"/>
      <c r="AO37" s="339" t="s">
        <v>504</v>
      </c>
      <c r="AP37" s="339" t="s">
        <v>504</v>
      </c>
      <c r="AQ37" s="340">
        <v>752</v>
      </c>
      <c r="AR37" s="341" t="s">
        <v>504</v>
      </c>
    </row>
    <row r="38" spans="1:46" ht="27" customHeight="1" x14ac:dyDescent="0.15">
      <c r="A38" s="294"/>
      <c r="B38" s="290"/>
      <c r="C38" s="290"/>
      <c r="D38" s="290"/>
      <c r="E38" s="290"/>
      <c r="F38" s="290"/>
      <c r="G38" s="290"/>
      <c r="H38" s="290"/>
      <c r="I38" s="290"/>
      <c r="J38" s="290"/>
      <c r="K38" s="290"/>
      <c r="L38" s="290"/>
      <c r="M38" s="290"/>
      <c r="N38" s="290"/>
      <c r="O38" s="290"/>
      <c r="P38" s="290"/>
      <c r="Q38" s="290"/>
      <c r="R38" s="290"/>
      <c r="S38" s="290"/>
      <c r="T38" s="290"/>
      <c r="U38" s="290"/>
      <c r="V38" s="290"/>
      <c r="W38" s="290"/>
      <c r="X38" s="290"/>
      <c r="Y38" s="290"/>
      <c r="Z38" s="290"/>
      <c r="AA38" s="290"/>
      <c r="AB38" s="290"/>
      <c r="AC38" s="290"/>
      <c r="AD38" s="290"/>
      <c r="AE38" s="290"/>
      <c r="AF38" s="290"/>
      <c r="AG38" s="290"/>
      <c r="AH38" s="290"/>
      <c r="AI38" s="290"/>
      <c r="AJ38" s="290"/>
      <c r="AK38" s="1224" t="s">
        <v>524</v>
      </c>
      <c r="AL38" s="1225"/>
      <c r="AM38" s="1225"/>
      <c r="AN38" s="1226"/>
      <c r="AO38" s="342" t="s">
        <v>504</v>
      </c>
      <c r="AP38" s="342" t="s">
        <v>504</v>
      </c>
      <c r="AQ38" s="343">
        <v>6</v>
      </c>
      <c r="AR38" s="331" t="s">
        <v>504</v>
      </c>
      <c r="AS38" s="338"/>
    </row>
    <row r="39" spans="1:46" x14ac:dyDescent="0.15">
      <c r="A39" s="294"/>
      <c r="B39" s="290"/>
      <c r="C39" s="290"/>
      <c r="D39" s="290"/>
      <c r="E39" s="290"/>
      <c r="F39" s="290"/>
      <c r="G39" s="290"/>
      <c r="H39" s="290"/>
      <c r="I39" s="290"/>
      <c r="J39" s="290"/>
      <c r="K39" s="290"/>
      <c r="L39" s="290"/>
      <c r="M39" s="290"/>
      <c r="N39" s="290"/>
      <c r="O39" s="290"/>
      <c r="P39" s="290"/>
      <c r="Q39" s="290"/>
      <c r="R39" s="290"/>
      <c r="S39" s="290"/>
      <c r="T39" s="290"/>
      <c r="U39" s="290"/>
      <c r="V39" s="290"/>
      <c r="W39" s="290"/>
      <c r="X39" s="290"/>
      <c r="Y39" s="290"/>
      <c r="Z39" s="290"/>
      <c r="AA39" s="290"/>
      <c r="AB39" s="290"/>
      <c r="AC39" s="290"/>
      <c r="AD39" s="290"/>
      <c r="AE39" s="290"/>
      <c r="AF39" s="290"/>
      <c r="AG39" s="290"/>
      <c r="AH39" s="290"/>
      <c r="AI39" s="290"/>
      <c r="AJ39" s="290"/>
      <c r="AK39" s="1224" t="s">
        <v>525</v>
      </c>
      <c r="AL39" s="1225"/>
      <c r="AM39" s="1225"/>
      <c r="AN39" s="1226"/>
      <c r="AO39" s="339">
        <v>-4863</v>
      </c>
      <c r="AP39" s="339">
        <v>-279</v>
      </c>
      <c r="AQ39" s="340">
        <v>-3695</v>
      </c>
      <c r="AR39" s="341">
        <v>-92.4</v>
      </c>
      <c r="AS39" s="338"/>
    </row>
    <row r="40" spans="1:46" ht="27" customHeight="1" x14ac:dyDescent="0.15">
      <c r="A40" s="294"/>
      <c r="B40" s="290"/>
      <c r="C40" s="290"/>
      <c r="D40" s="290"/>
      <c r="E40" s="290"/>
      <c r="F40" s="290"/>
      <c r="G40" s="290"/>
      <c r="H40" s="290"/>
      <c r="I40" s="290"/>
      <c r="J40" s="290"/>
      <c r="K40" s="290"/>
      <c r="L40" s="290"/>
      <c r="M40" s="290"/>
      <c r="N40" s="290"/>
      <c r="O40" s="290"/>
      <c r="P40" s="290"/>
      <c r="Q40" s="290"/>
      <c r="R40" s="290"/>
      <c r="S40" s="290"/>
      <c r="T40" s="290"/>
      <c r="U40" s="290"/>
      <c r="V40" s="290"/>
      <c r="W40" s="290"/>
      <c r="X40" s="290"/>
      <c r="Y40" s="290"/>
      <c r="Z40" s="290"/>
      <c r="AA40" s="290"/>
      <c r="AB40" s="290"/>
      <c r="AC40" s="290"/>
      <c r="AD40" s="290"/>
      <c r="AE40" s="290"/>
      <c r="AF40" s="290"/>
      <c r="AG40" s="290"/>
      <c r="AH40" s="290"/>
      <c r="AI40" s="290"/>
      <c r="AJ40" s="290"/>
      <c r="AK40" s="1221" t="s">
        <v>526</v>
      </c>
      <c r="AL40" s="1222"/>
      <c r="AM40" s="1222"/>
      <c r="AN40" s="1223"/>
      <c r="AO40" s="339">
        <v>-511929</v>
      </c>
      <c r="AP40" s="339">
        <v>-29398</v>
      </c>
      <c r="AQ40" s="340">
        <v>-44561</v>
      </c>
      <c r="AR40" s="341">
        <v>-34</v>
      </c>
      <c r="AS40" s="338"/>
    </row>
    <row r="41" spans="1:46" x14ac:dyDescent="0.15">
      <c r="A41" s="294"/>
      <c r="B41" s="290"/>
      <c r="C41" s="290"/>
      <c r="D41" s="290"/>
      <c r="E41" s="290"/>
      <c r="F41" s="290"/>
      <c r="G41" s="290"/>
      <c r="H41" s="290"/>
      <c r="I41" s="290"/>
      <c r="J41" s="290"/>
      <c r="K41" s="290"/>
      <c r="L41" s="290"/>
      <c r="M41" s="290"/>
      <c r="N41" s="290"/>
      <c r="O41" s="290"/>
      <c r="P41" s="290"/>
      <c r="Q41" s="290"/>
      <c r="R41" s="290"/>
      <c r="S41" s="290"/>
      <c r="T41" s="290"/>
      <c r="U41" s="290"/>
      <c r="V41" s="290"/>
      <c r="W41" s="290"/>
      <c r="X41" s="290"/>
      <c r="Y41" s="290"/>
      <c r="Z41" s="290"/>
      <c r="AA41" s="290"/>
      <c r="AB41" s="290"/>
      <c r="AC41" s="290"/>
      <c r="AD41" s="290"/>
      <c r="AE41" s="290"/>
      <c r="AF41" s="290"/>
      <c r="AG41" s="290"/>
      <c r="AH41" s="290"/>
      <c r="AI41" s="290"/>
      <c r="AJ41" s="290"/>
      <c r="AK41" s="1227" t="s">
        <v>300</v>
      </c>
      <c r="AL41" s="1228"/>
      <c r="AM41" s="1228"/>
      <c r="AN41" s="1229"/>
      <c r="AO41" s="339">
        <v>277896</v>
      </c>
      <c r="AP41" s="339">
        <v>15958</v>
      </c>
      <c r="AQ41" s="340">
        <v>19619</v>
      </c>
      <c r="AR41" s="341">
        <v>-18.7</v>
      </c>
      <c r="AS41" s="338"/>
    </row>
    <row r="42" spans="1:46" x14ac:dyDescent="0.15">
      <c r="A42" s="294"/>
      <c r="B42" s="290"/>
      <c r="C42" s="290"/>
      <c r="D42" s="290"/>
      <c r="E42" s="290"/>
      <c r="F42" s="290"/>
      <c r="G42" s="290"/>
      <c r="H42" s="290"/>
      <c r="I42" s="290"/>
      <c r="J42" s="290"/>
      <c r="K42" s="290"/>
      <c r="L42" s="290"/>
      <c r="M42" s="290"/>
      <c r="N42" s="290"/>
      <c r="O42" s="290"/>
      <c r="P42" s="290"/>
      <c r="Q42" s="290"/>
      <c r="R42" s="290"/>
      <c r="S42" s="290"/>
      <c r="T42" s="290"/>
      <c r="U42" s="290"/>
      <c r="V42" s="290"/>
      <c r="W42" s="290"/>
      <c r="X42" s="290"/>
      <c r="Y42" s="290"/>
      <c r="Z42" s="290"/>
      <c r="AA42" s="290"/>
      <c r="AB42" s="290"/>
      <c r="AC42" s="290"/>
      <c r="AD42" s="290"/>
      <c r="AE42" s="290"/>
      <c r="AF42" s="290"/>
      <c r="AG42" s="290"/>
      <c r="AH42" s="290"/>
      <c r="AI42" s="290"/>
      <c r="AJ42" s="290"/>
      <c r="AK42" s="344" t="s">
        <v>527</v>
      </c>
      <c r="AL42" s="290"/>
      <c r="AM42" s="290"/>
      <c r="AN42" s="290"/>
      <c r="AO42" s="290"/>
      <c r="AP42" s="290"/>
      <c r="AQ42" s="315"/>
      <c r="AR42" s="315"/>
      <c r="AS42" s="338"/>
    </row>
    <row r="43" spans="1:46" x14ac:dyDescent="0.15">
      <c r="A43" s="294"/>
      <c r="B43" s="290"/>
      <c r="C43" s="290"/>
      <c r="D43" s="290"/>
      <c r="E43" s="290"/>
      <c r="F43" s="290"/>
      <c r="G43" s="290"/>
      <c r="H43" s="290"/>
      <c r="I43" s="290"/>
      <c r="J43" s="290"/>
      <c r="K43" s="290"/>
      <c r="L43" s="290"/>
      <c r="M43" s="290"/>
      <c r="N43" s="290"/>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345"/>
      <c r="AQ43" s="315"/>
      <c r="AR43" s="290"/>
      <c r="AS43" s="338"/>
    </row>
    <row r="44" spans="1:46" x14ac:dyDescent="0.15">
      <c r="A44" s="294"/>
      <c r="B44" s="290"/>
      <c r="C44" s="290"/>
      <c r="D44" s="290"/>
      <c r="E44" s="290"/>
      <c r="F44" s="290"/>
      <c r="G44" s="290"/>
      <c r="H44" s="290"/>
      <c r="I44" s="290"/>
      <c r="J44" s="290"/>
      <c r="K44" s="290"/>
      <c r="L44" s="290"/>
      <c r="M44" s="290"/>
      <c r="N44" s="290"/>
      <c r="O44" s="290"/>
      <c r="P44" s="290"/>
      <c r="Q44" s="290"/>
      <c r="R44" s="290"/>
      <c r="S44" s="290"/>
      <c r="T44" s="290"/>
      <c r="U44" s="290"/>
      <c r="V44" s="290"/>
      <c r="W44" s="290"/>
      <c r="X44" s="290"/>
      <c r="Y44" s="290"/>
      <c r="Z44" s="290"/>
      <c r="AA44" s="290"/>
      <c r="AB44" s="290"/>
      <c r="AC44" s="290"/>
      <c r="AD44" s="290"/>
      <c r="AE44" s="290"/>
      <c r="AF44" s="290"/>
      <c r="AG44" s="290"/>
      <c r="AH44" s="290"/>
      <c r="AI44" s="290"/>
      <c r="AJ44" s="290"/>
      <c r="AK44" s="290"/>
      <c r="AL44" s="290"/>
      <c r="AM44" s="290"/>
      <c r="AN44" s="290"/>
      <c r="AO44" s="290"/>
      <c r="AP44" s="290"/>
      <c r="AQ44" s="315"/>
      <c r="AR44" s="290"/>
    </row>
    <row r="45" spans="1:46" x14ac:dyDescent="0.15">
      <c r="A45" s="292"/>
      <c r="B45" s="292"/>
      <c r="C45" s="292"/>
      <c r="D45" s="292"/>
      <c r="E45" s="292"/>
      <c r="F45" s="292"/>
      <c r="G45" s="292"/>
      <c r="H45" s="292"/>
      <c r="I45" s="292"/>
      <c r="J45" s="292"/>
      <c r="K45" s="292"/>
      <c r="L45" s="292"/>
      <c r="M45" s="292"/>
      <c r="N45" s="292"/>
      <c r="O45" s="292"/>
      <c r="P45" s="292"/>
      <c r="Q45" s="292"/>
      <c r="R45" s="292"/>
      <c r="S45" s="292"/>
      <c r="T45" s="292"/>
      <c r="U45" s="292"/>
      <c r="V45" s="292"/>
      <c r="W45" s="292"/>
      <c r="X45" s="292"/>
      <c r="Y45" s="292"/>
      <c r="Z45" s="292"/>
      <c r="AA45" s="292"/>
      <c r="AB45" s="292"/>
      <c r="AC45" s="292"/>
      <c r="AD45" s="292"/>
      <c r="AE45" s="292"/>
      <c r="AF45" s="292"/>
      <c r="AG45" s="292"/>
      <c r="AH45" s="292"/>
      <c r="AI45" s="292"/>
      <c r="AJ45" s="292"/>
      <c r="AK45" s="292"/>
      <c r="AL45" s="292"/>
      <c r="AM45" s="292"/>
      <c r="AN45" s="292"/>
      <c r="AO45" s="292"/>
      <c r="AP45" s="292"/>
      <c r="AQ45" s="346"/>
      <c r="AR45" s="292"/>
      <c r="AS45" s="292"/>
      <c r="AT45" s="290"/>
    </row>
    <row r="46" spans="1:46" x14ac:dyDescent="0.15">
      <c r="A46" s="347"/>
      <c r="B46" s="347"/>
      <c r="C46" s="347"/>
      <c r="D46" s="347"/>
      <c r="E46" s="347"/>
      <c r="F46" s="347"/>
      <c r="G46" s="347"/>
      <c r="H46" s="347"/>
      <c r="I46" s="347"/>
      <c r="J46" s="347"/>
      <c r="K46" s="347"/>
      <c r="L46" s="347"/>
      <c r="M46" s="347"/>
      <c r="N46" s="347"/>
      <c r="O46" s="347"/>
      <c r="P46" s="347"/>
      <c r="Q46" s="347"/>
      <c r="R46" s="347"/>
      <c r="S46" s="347"/>
      <c r="T46" s="347"/>
      <c r="U46" s="347"/>
      <c r="V46" s="347"/>
      <c r="W46" s="347"/>
      <c r="X46" s="347"/>
      <c r="Y46" s="347"/>
      <c r="Z46" s="347"/>
      <c r="AA46" s="347"/>
      <c r="AB46" s="347"/>
      <c r="AC46" s="347"/>
      <c r="AD46" s="347"/>
      <c r="AE46" s="347"/>
      <c r="AF46" s="347"/>
      <c r="AG46" s="347"/>
      <c r="AH46" s="347"/>
      <c r="AI46" s="347"/>
      <c r="AJ46" s="347"/>
      <c r="AK46" s="347"/>
      <c r="AL46" s="347"/>
      <c r="AM46" s="347"/>
      <c r="AN46" s="347"/>
      <c r="AO46" s="347"/>
      <c r="AP46" s="347"/>
      <c r="AQ46" s="347"/>
      <c r="AR46" s="347"/>
      <c r="AS46" s="347"/>
      <c r="AT46" s="290"/>
    </row>
    <row r="47" spans="1:46" ht="17.25" customHeight="1" x14ac:dyDescent="0.15">
      <c r="A47" s="348" t="s">
        <v>528</v>
      </c>
      <c r="B47" s="290"/>
      <c r="C47" s="290"/>
      <c r="D47" s="290"/>
      <c r="E47" s="290"/>
      <c r="F47" s="290"/>
      <c r="G47" s="290"/>
      <c r="H47" s="290"/>
      <c r="I47" s="290"/>
      <c r="J47" s="290"/>
      <c r="K47" s="290"/>
      <c r="L47" s="290"/>
      <c r="M47" s="290"/>
      <c r="N47" s="290"/>
      <c r="O47" s="290"/>
      <c r="P47" s="290"/>
      <c r="Q47" s="290"/>
      <c r="R47" s="290"/>
      <c r="S47" s="290"/>
      <c r="T47" s="290"/>
      <c r="U47" s="290"/>
      <c r="V47" s="290"/>
      <c r="W47" s="290"/>
      <c r="X47" s="290"/>
      <c r="Y47" s="290"/>
      <c r="Z47" s="290"/>
      <c r="AA47" s="290"/>
      <c r="AB47" s="290"/>
      <c r="AC47" s="290"/>
      <c r="AD47" s="290"/>
      <c r="AE47" s="290"/>
      <c r="AF47" s="290"/>
      <c r="AG47" s="290"/>
      <c r="AH47" s="290"/>
      <c r="AI47" s="290"/>
      <c r="AJ47" s="290"/>
      <c r="AK47" s="290"/>
      <c r="AL47" s="290"/>
      <c r="AM47" s="290"/>
      <c r="AN47" s="290"/>
      <c r="AO47" s="290"/>
      <c r="AP47" s="290"/>
      <c r="AQ47" s="290"/>
      <c r="AR47" s="290"/>
    </row>
    <row r="48" spans="1:46" x14ac:dyDescent="0.15">
      <c r="A48" s="294"/>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0"/>
      <c r="AB48" s="290"/>
      <c r="AC48" s="290"/>
      <c r="AD48" s="290"/>
      <c r="AE48" s="290"/>
      <c r="AF48" s="290"/>
      <c r="AG48" s="290"/>
      <c r="AH48" s="290"/>
      <c r="AI48" s="290"/>
      <c r="AJ48" s="290"/>
      <c r="AK48" s="349" t="s">
        <v>529</v>
      </c>
      <c r="AL48" s="349"/>
      <c r="AM48" s="349"/>
      <c r="AN48" s="349"/>
      <c r="AO48" s="349"/>
      <c r="AP48" s="349"/>
      <c r="AQ48" s="350"/>
      <c r="AR48" s="349"/>
    </row>
    <row r="49" spans="1:44" ht="13.5" customHeight="1" x14ac:dyDescent="0.15">
      <c r="A49" s="294"/>
      <c r="B49" s="290"/>
      <c r="C49" s="290"/>
      <c r="D49" s="290"/>
      <c r="E49" s="290"/>
      <c r="F49" s="290"/>
      <c r="G49" s="290"/>
      <c r="H49" s="290"/>
      <c r="I49" s="290"/>
      <c r="J49" s="290"/>
      <c r="K49" s="290"/>
      <c r="L49" s="290"/>
      <c r="M49" s="290"/>
      <c r="N49" s="290"/>
      <c r="O49" s="290"/>
      <c r="P49" s="290"/>
      <c r="Q49" s="290"/>
      <c r="R49" s="290"/>
      <c r="S49" s="290"/>
      <c r="T49" s="290"/>
      <c r="U49" s="290"/>
      <c r="V49" s="290"/>
      <c r="W49" s="290"/>
      <c r="X49" s="290"/>
      <c r="Y49" s="290"/>
      <c r="Z49" s="290"/>
      <c r="AA49" s="290"/>
      <c r="AB49" s="290"/>
      <c r="AC49" s="290"/>
      <c r="AD49" s="290"/>
      <c r="AE49" s="290"/>
      <c r="AF49" s="290"/>
      <c r="AG49" s="290"/>
      <c r="AH49" s="290"/>
      <c r="AI49" s="290"/>
      <c r="AJ49" s="290"/>
      <c r="AK49" s="351"/>
      <c r="AL49" s="352"/>
      <c r="AM49" s="1216" t="s">
        <v>495</v>
      </c>
      <c r="AN49" s="1218" t="s">
        <v>530</v>
      </c>
      <c r="AO49" s="1219"/>
      <c r="AP49" s="1219"/>
      <c r="AQ49" s="1219"/>
      <c r="AR49" s="1220"/>
    </row>
    <row r="50" spans="1:44" x14ac:dyDescent="0.15">
      <c r="A50" s="294"/>
      <c r="B50" s="290"/>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0"/>
      <c r="AA50" s="290"/>
      <c r="AB50" s="290"/>
      <c r="AC50" s="290"/>
      <c r="AD50" s="290"/>
      <c r="AE50" s="290"/>
      <c r="AF50" s="290"/>
      <c r="AG50" s="290"/>
      <c r="AH50" s="290"/>
      <c r="AI50" s="290"/>
      <c r="AJ50" s="290"/>
      <c r="AK50" s="353"/>
      <c r="AL50" s="354"/>
      <c r="AM50" s="1217"/>
      <c r="AN50" s="355" t="s">
        <v>531</v>
      </c>
      <c r="AO50" s="356" t="s">
        <v>532</v>
      </c>
      <c r="AP50" s="357" t="s">
        <v>533</v>
      </c>
      <c r="AQ50" s="358" t="s">
        <v>534</v>
      </c>
      <c r="AR50" s="359" t="s">
        <v>535</v>
      </c>
    </row>
    <row r="51" spans="1:44" x14ac:dyDescent="0.15">
      <c r="A51" s="294"/>
      <c r="B51" s="290"/>
      <c r="C51" s="290"/>
      <c r="D51" s="290"/>
      <c r="E51" s="290"/>
      <c r="F51" s="290"/>
      <c r="G51" s="290"/>
      <c r="H51" s="290"/>
      <c r="I51" s="290"/>
      <c r="J51" s="290"/>
      <c r="K51" s="290"/>
      <c r="L51" s="290"/>
      <c r="M51" s="290"/>
      <c r="N51" s="290"/>
      <c r="O51" s="290"/>
      <c r="P51" s="290"/>
      <c r="Q51" s="290"/>
      <c r="R51" s="290"/>
      <c r="S51" s="290"/>
      <c r="T51" s="290"/>
      <c r="U51" s="290"/>
      <c r="V51" s="290"/>
      <c r="W51" s="290"/>
      <c r="X51" s="290"/>
      <c r="Y51" s="290"/>
      <c r="Z51" s="290"/>
      <c r="AA51" s="290"/>
      <c r="AB51" s="290"/>
      <c r="AC51" s="290"/>
      <c r="AD51" s="290"/>
      <c r="AE51" s="290"/>
      <c r="AF51" s="290"/>
      <c r="AG51" s="290"/>
      <c r="AH51" s="290"/>
      <c r="AI51" s="290"/>
      <c r="AJ51" s="290"/>
      <c r="AK51" s="351" t="s">
        <v>536</v>
      </c>
      <c r="AL51" s="352"/>
      <c r="AM51" s="360">
        <v>729578</v>
      </c>
      <c r="AN51" s="361">
        <v>41531</v>
      </c>
      <c r="AO51" s="362">
        <v>1</v>
      </c>
      <c r="AP51" s="363">
        <v>85205</v>
      </c>
      <c r="AQ51" s="364">
        <v>14.5</v>
      </c>
      <c r="AR51" s="365">
        <v>-13.5</v>
      </c>
    </row>
    <row r="52" spans="1:44" x14ac:dyDescent="0.15">
      <c r="A52" s="294"/>
      <c r="B52" s="290"/>
      <c r="C52" s="290"/>
      <c r="D52" s="290"/>
      <c r="E52" s="290"/>
      <c r="F52" s="290"/>
      <c r="G52" s="290"/>
      <c r="H52" s="290"/>
      <c r="I52" s="290"/>
      <c r="J52" s="290"/>
      <c r="K52" s="290"/>
      <c r="L52" s="290"/>
      <c r="M52" s="290"/>
      <c r="N52" s="290"/>
      <c r="O52" s="290"/>
      <c r="P52" s="290"/>
      <c r="Q52" s="290"/>
      <c r="R52" s="290"/>
      <c r="S52" s="290"/>
      <c r="T52" s="290"/>
      <c r="U52" s="290"/>
      <c r="V52" s="290"/>
      <c r="W52" s="290"/>
      <c r="X52" s="290"/>
      <c r="Y52" s="290"/>
      <c r="Z52" s="290"/>
      <c r="AA52" s="290"/>
      <c r="AB52" s="290"/>
      <c r="AC52" s="290"/>
      <c r="AD52" s="290"/>
      <c r="AE52" s="290"/>
      <c r="AF52" s="290"/>
      <c r="AG52" s="290"/>
      <c r="AH52" s="290"/>
      <c r="AI52" s="290"/>
      <c r="AJ52" s="290"/>
      <c r="AK52" s="366"/>
      <c r="AL52" s="367" t="s">
        <v>537</v>
      </c>
      <c r="AM52" s="368">
        <v>457956</v>
      </c>
      <c r="AN52" s="369">
        <v>26069</v>
      </c>
      <c r="AO52" s="370">
        <v>46.1</v>
      </c>
      <c r="AP52" s="371">
        <v>38847</v>
      </c>
      <c r="AQ52" s="372">
        <v>13.7</v>
      </c>
      <c r="AR52" s="373">
        <v>32.4</v>
      </c>
    </row>
    <row r="53" spans="1:44" x14ac:dyDescent="0.15">
      <c r="A53" s="294"/>
      <c r="B53" s="290"/>
      <c r="C53" s="290"/>
      <c r="D53" s="290"/>
      <c r="E53" s="290"/>
      <c r="F53" s="290"/>
      <c r="G53" s="290"/>
      <c r="H53" s="290"/>
      <c r="I53" s="290"/>
      <c r="J53" s="290"/>
      <c r="K53" s="290"/>
      <c r="L53" s="290"/>
      <c r="M53" s="290"/>
      <c r="N53" s="290"/>
      <c r="O53" s="290"/>
      <c r="P53" s="290"/>
      <c r="Q53" s="290"/>
      <c r="R53" s="290"/>
      <c r="S53" s="290"/>
      <c r="T53" s="290"/>
      <c r="U53" s="290"/>
      <c r="V53" s="290"/>
      <c r="W53" s="290"/>
      <c r="X53" s="290"/>
      <c r="Y53" s="290"/>
      <c r="Z53" s="290"/>
      <c r="AA53" s="290"/>
      <c r="AB53" s="290"/>
      <c r="AC53" s="290"/>
      <c r="AD53" s="290"/>
      <c r="AE53" s="290"/>
      <c r="AF53" s="290"/>
      <c r="AG53" s="290"/>
      <c r="AH53" s="290"/>
      <c r="AI53" s="290"/>
      <c r="AJ53" s="290"/>
      <c r="AK53" s="351" t="s">
        <v>538</v>
      </c>
      <c r="AL53" s="352"/>
      <c r="AM53" s="360">
        <v>1154250</v>
      </c>
      <c r="AN53" s="361">
        <v>65995</v>
      </c>
      <c r="AO53" s="362">
        <v>58.9</v>
      </c>
      <c r="AP53" s="363">
        <v>69469</v>
      </c>
      <c r="AQ53" s="364">
        <v>-18.5</v>
      </c>
      <c r="AR53" s="365">
        <v>77.400000000000006</v>
      </c>
    </row>
    <row r="54" spans="1:44" x14ac:dyDescent="0.15">
      <c r="A54" s="294"/>
      <c r="B54" s="290"/>
      <c r="C54" s="290"/>
      <c r="D54" s="290"/>
      <c r="E54" s="290"/>
      <c r="F54" s="290"/>
      <c r="G54" s="290"/>
      <c r="H54" s="290"/>
      <c r="I54" s="290"/>
      <c r="J54" s="290"/>
      <c r="K54" s="290"/>
      <c r="L54" s="290"/>
      <c r="M54" s="290"/>
      <c r="N54" s="290"/>
      <c r="O54" s="290"/>
      <c r="P54" s="290"/>
      <c r="Q54" s="290"/>
      <c r="R54" s="290"/>
      <c r="S54" s="290"/>
      <c r="T54" s="290"/>
      <c r="U54" s="290"/>
      <c r="V54" s="290"/>
      <c r="W54" s="290"/>
      <c r="X54" s="290"/>
      <c r="Y54" s="290"/>
      <c r="Z54" s="290"/>
      <c r="AA54" s="290"/>
      <c r="AB54" s="290"/>
      <c r="AC54" s="290"/>
      <c r="AD54" s="290"/>
      <c r="AE54" s="290"/>
      <c r="AF54" s="290"/>
      <c r="AG54" s="290"/>
      <c r="AH54" s="290"/>
      <c r="AI54" s="290"/>
      <c r="AJ54" s="290"/>
      <c r="AK54" s="366"/>
      <c r="AL54" s="367" t="s">
        <v>537</v>
      </c>
      <c r="AM54" s="368">
        <v>831723</v>
      </c>
      <c r="AN54" s="369">
        <v>47554</v>
      </c>
      <c r="AO54" s="370">
        <v>82.4</v>
      </c>
      <c r="AP54" s="371">
        <v>38215</v>
      </c>
      <c r="AQ54" s="372">
        <v>-1.6</v>
      </c>
      <c r="AR54" s="373">
        <v>84</v>
      </c>
    </row>
    <row r="55" spans="1:44" x14ac:dyDescent="0.15">
      <c r="A55" s="294"/>
      <c r="B55" s="290"/>
      <c r="C55" s="290"/>
      <c r="D55" s="290"/>
      <c r="E55" s="290"/>
      <c r="F55" s="290"/>
      <c r="G55" s="290"/>
      <c r="H55" s="290"/>
      <c r="I55" s="290"/>
      <c r="J55" s="290"/>
      <c r="K55" s="290"/>
      <c r="L55" s="290"/>
      <c r="M55" s="290"/>
      <c r="N55" s="290"/>
      <c r="O55" s="290"/>
      <c r="P55" s="290"/>
      <c r="Q55" s="290"/>
      <c r="R55" s="290"/>
      <c r="S55" s="290"/>
      <c r="T55" s="290"/>
      <c r="U55" s="290"/>
      <c r="V55" s="290"/>
      <c r="W55" s="290"/>
      <c r="X55" s="290"/>
      <c r="Y55" s="290"/>
      <c r="Z55" s="290"/>
      <c r="AA55" s="290"/>
      <c r="AB55" s="290"/>
      <c r="AC55" s="290"/>
      <c r="AD55" s="290"/>
      <c r="AE55" s="290"/>
      <c r="AF55" s="290"/>
      <c r="AG55" s="290"/>
      <c r="AH55" s="290"/>
      <c r="AI55" s="290"/>
      <c r="AJ55" s="290"/>
      <c r="AK55" s="351" t="s">
        <v>539</v>
      </c>
      <c r="AL55" s="352"/>
      <c r="AM55" s="360">
        <v>595526</v>
      </c>
      <c r="AN55" s="361">
        <v>34243</v>
      </c>
      <c r="AO55" s="362">
        <v>-48.1</v>
      </c>
      <c r="AP55" s="363">
        <v>67293</v>
      </c>
      <c r="AQ55" s="364">
        <v>-3.1</v>
      </c>
      <c r="AR55" s="365">
        <v>-45</v>
      </c>
    </row>
    <row r="56" spans="1:44" x14ac:dyDescent="0.15">
      <c r="A56" s="294"/>
      <c r="B56" s="290"/>
      <c r="C56" s="290"/>
      <c r="D56" s="290"/>
      <c r="E56" s="290"/>
      <c r="F56" s="290"/>
      <c r="G56" s="290"/>
      <c r="H56" s="290"/>
      <c r="I56" s="290"/>
      <c r="J56" s="290"/>
      <c r="K56" s="290"/>
      <c r="L56" s="290"/>
      <c r="M56" s="290"/>
      <c r="N56" s="290"/>
      <c r="O56" s="290"/>
      <c r="P56" s="290"/>
      <c r="Q56" s="290"/>
      <c r="R56" s="290"/>
      <c r="S56" s="290"/>
      <c r="T56" s="290"/>
      <c r="U56" s="290"/>
      <c r="V56" s="290"/>
      <c r="W56" s="290"/>
      <c r="X56" s="290"/>
      <c r="Y56" s="290"/>
      <c r="Z56" s="290"/>
      <c r="AA56" s="290"/>
      <c r="AB56" s="290"/>
      <c r="AC56" s="290"/>
      <c r="AD56" s="290"/>
      <c r="AE56" s="290"/>
      <c r="AF56" s="290"/>
      <c r="AG56" s="290"/>
      <c r="AH56" s="290"/>
      <c r="AI56" s="290"/>
      <c r="AJ56" s="290"/>
      <c r="AK56" s="366"/>
      <c r="AL56" s="367" t="s">
        <v>537</v>
      </c>
      <c r="AM56" s="368">
        <v>204840</v>
      </c>
      <c r="AN56" s="369">
        <v>11779</v>
      </c>
      <c r="AO56" s="370">
        <v>-75.2</v>
      </c>
      <c r="AP56" s="371">
        <v>35076</v>
      </c>
      <c r="AQ56" s="372">
        <v>-8.1999999999999993</v>
      </c>
      <c r="AR56" s="373">
        <v>-67</v>
      </c>
    </row>
    <row r="57" spans="1:44" x14ac:dyDescent="0.15">
      <c r="A57" s="294"/>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0"/>
      <c r="AB57" s="290"/>
      <c r="AC57" s="290"/>
      <c r="AD57" s="290"/>
      <c r="AE57" s="290"/>
      <c r="AF57" s="290"/>
      <c r="AG57" s="290"/>
      <c r="AH57" s="290"/>
      <c r="AI57" s="290"/>
      <c r="AJ57" s="290"/>
      <c r="AK57" s="351" t="s">
        <v>540</v>
      </c>
      <c r="AL57" s="352"/>
      <c r="AM57" s="360">
        <v>1438326</v>
      </c>
      <c r="AN57" s="361">
        <v>82582</v>
      </c>
      <c r="AO57" s="362">
        <v>141.19999999999999</v>
      </c>
      <c r="AP57" s="363">
        <v>67343</v>
      </c>
      <c r="AQ57" s="364">
        <v>0.1</v>
      </c>
      <c r="AR57" s="365">
        <v>141.1</v>
      </c>
    </row>
    <row r="58" spans="1:44" x14ac:dyDescent="0.15">
      <c r="A58" s="294"/>
      <c r="B58" s="290"/>
      <c r="C58" s="290"/>
      <c r="D58" s="290"/>
      <c r="E58" s="290"/>
      <c r="F58" s="290"/>
      <c r="G58" s="290"/>
      <c r="H58" s="290"/>
      <c r="I58" s="290"/>
      <c r="J58" s="290"/>
      <c r="K58" s="290"/>
      <c r="L58" s="290"/>
      <c r="M58" s="290"/>
      <c r="N58" s="290"/>
      <c r="O58" s="290"/>
      <c r="P58" s="290"/>
      <c r="Q58" s="290"/>
      <c r="R58" s="290"/>
      <c r="S58" s="290"/>
      <c r="T58" s="290"/>
      <c r="U58" s="290"/>
      <c r="V58" s="290"/>
      <c r="W58" s="290"/>
      <c r="X58" s="290"/>
      <c r="Y58" s="290"/>
      <c r="Z58" s="290"/>
      <c r="AA58" s="290"/>
      <c r="AB58" s="290"/>
      <c r="AC58" s="290"/>
      <c r="AD58" s="290"/>
      <c r="AE58" s="290"/>
      <c r="AF58" s="290"/>
      <c r="AG58" s="290"/>
      <c r="AH58" s="290"/>
      <c r="AI58" s="290"/>
      <c r="AJ58" s="290"/>
      <c r="AK58" s="366"/>
      <c r="AL58" s="367" t="s">
        <v>537</v>
      </c>
      <c r="AM58" s="368">
        <v>467833</v>
      </c>
      <c r="AN58" s="369">
        <v>26861</v>
      </c>
      <c r="AO58" s="370">
        <v>128</v>
      </c>
      <c r="AP58" s="371">
        <v>32865</v>
      </c>
      <c r="AQ58" s="372">
        <v>-6.3</v>
      </c>
      <c r="AR58" s="373">
        <v>134.30000000000001</v>
      </c>
    </row>
    <row r="59" spans="1:44" x14ac:dyDescent="0.15">
      <c r="A59" s="294"/>
      <c r="B59" s="290"/>
      <c r="C59" s="290"/>
      <c r="D59" s="290"/>
      <c r="E59" s="290"/>
      <c r="F59" s="290"/>
      <c r="G59" s="290"/>
      <c r="H59" s="290"/>
      <c r="I59" s="290"/>
      <c r="J59" s="290"/>
      <c r="K59" s="290"/>
      <c r="L59" s="290"/>
      <c r="M59" s="290"/>
      <c r="N59" s="290"/>
      <c r="O59" s="290"/>
      <c r="P59" s="290"/>
      <c r="Q59" s="290"/>
      <c r="R59" s="290"/>
      <c r="S59" s="290"/>
      <c r="T59" s="290"/>
      <c r="U59" s="290"/>
      <c r="V59" s="290"/>
      <c r="W59" s="290"/>
      <c r="X59" s="290"/>
      <c r="Y59" s="290"/>
      <c r="Z59" s="290"/>
      <c r="AA59" s="290"/>
      <c r="AB59" s="290"/>
      <c r="AC59" s="290"/>
      <c r="AD59" s="290"/>
      <c r="AE59" s="290"/>
      <c r="AF59" s="290"/>
      <c r="AG59" s="290"/>
      <c r="AH59" s="290"/>
      <c r="AI59" s="290"/>
      <c r="AJ59" s="290"/>
      <c r="AK59" s="351" t="s">
        <v>541</v>
      </c>
      <c r="AL59" s="352"/>
      <c r="AM59" s="360">
        <v>766416</v>
      </c>
      <c r="AN59" s="361">
        <v>44011</v>
      </c>
      <c r="AO59" s="362">
        <v>-46.7</v>
      </c>
      <c r="AP59" s="363">
        <v>73475</v>
      </c>
      <c r="AQ59" s="364">
        <v>9.1</v>
      </c>
      <c r="AR59" s="365">
        <v>-55.8</v>
      </c>
    </row>
    <row r="60" spans="1:44" x14ac:dyDescent="0.15">
      <c r="A60" s="294"/>
      <c r="B60" s="290"/>
      <c r="C60" s="290"/>
      <c r="D60" s="290"/>
      <c r="E60" s="290"/>
      <c r="F60" s="290"/>
      <c r="G60" s="290"/>
      <c r="H60" s="290"/>
      <c r="I60" s="290"/>
      <c r="J60" s="290"/>
      <c r="K60" s="290"/>
      <c r="L60" s="290"/>
      <c r="M60" s="290"/>
      <c r="N60" s="290"/>
      <c r="O60" s="290"/>
      <c r="P60" s="290"/>
      <c r="Q60" s="290"/>
      <c r="R60" s="290"/>
      <c r="S60" s="290"/>
      <c r="T60" s="290"/>
      <c r="U60" s="290"/>
      <c r="V60" s="290"/>
      <c r="W60" s="290"/>
      <c r="X60" s="290"/>
      <c r="Y60" s="290"/>
      <c r="Z60" s="290"/>
      <c r="AA60" s="290"/>
      <c r="AB60" s="290"/>
      <c r="AC60" s="290"/>
      <c r="AD60" s="290"/>
      <c r="AE60" s="290"/>
      <c r="AF60" s="290"/>
      <c r="AG60" s="290"/>
      <c r="AH60" s="290"/>
      <c r="AI60" s="290"/>
      <c r="AJ60" s="290"/>
      <c r="AK60" s="366"/>
      <c r="AL60" s="367" t="s">
        <v>537</v>
      </c>
      <c r="AM60" s="368">
        <v>309297</v>
      </c>
      <c r="AN60" s="369">
        <v>17761</v>
      </c>
      <c r="AO60" s="370">
        <v>-33.9</v>
      </c>
      <c r="AP60" s="371">
        <v>43072</v>
      </c>
      <c r="AQ60" s="372">
        <v>31.1</v>
      </c>
      <c r="AR60" s="373">
        <v>-65</v>
      </c>
    </row>
    <row r="61" spans="1:44" x14ac:dyDescent="0.15">
      <c r="A61" s="294"/>
      <c r="B61" s="290"/>
      <c r="C61" s="290"/>
      <c r="D61" s="290"/>
      <c r="E61" s="290"/>
      <c r="F61" s="290"/>
      <c r="G61" s="290"/>
      <c r="H61" s="290"/>
      <c r="I61" s="290"/>
      <c r="J61" s="290"/>
      <c r="K61" s="290"/>
      <c r="L61" s="290"/>
      <c r="M61" s="290"/>
      <c r="N61" s="290"/>
      <c r="O61" s="290"/>
      <c r="P61" s="290"/>
      <c r="Q61" s="290"/>
      <c r="R61" s="290"/>
      <c r="S61" s="290"/>
      <c r="T61" s="290"/>
      <c r="U61" s="290"/>
      <c r="V61" s="290"/>
      <c r="W61" s="290"/>
      <c r="X61" s="290"/>
      <c r="Y61" s="290"/>
      <c r="Z61" s="290"/>
      <c r="AA61" s="290"/>
      <c r="AB61" s="290"/>
      <c r="AC61" s="290"/>
      <c r="AD61" s="290"/>
      <c r="AE61" s="290"/>
      <c r="AF61" s="290"/>
      <c r="AG61" s="290"/>
      <c r="AH61" s="290"/>
      <c r="AI61" s="290"/>
      <c r="AJ61" s="290"/>
      <c r="AK61" s="351" t="s">
        <v>542</v>
      </c>
      <c r="AL61" s="374"/>
      <c r="AM61" s="375">
        <v>936819</v>
      </c>
      <c r="AN61" s="376">
        <v>53672</v>
      </c>
      <c r="AO61" s="377">
        <v>21.3</v>
      </c>
      <c r="AP61" s="378">
        <v>72557</v>
      </c>
      <c r="AQ61" s="379">
        <v>0.4</v>
      </c>
      <c r="AR61" s="365">
        <v>20.9</v>
      </c>
    </row>
    <row r="62" spans="1:44" x14ac:dyDescent="0.15">
      <c r="A62" s="294"/>
      <c r="B62" s="290"/>
      <c r="C62" s="290"/>
      <c r="D62" s="290"/>
      <c r="E62" s="290"/>
      <c r="F62" s="290"/>
      <c r="G62" s="290"/>
      <c r="H62" s="290"/>
      <c r="I62" s="290"/>
      <c r="J62" s="290"/>
      <c r="K62" s="290"/>
      <c r="L62" s="290"/>
      <c r="M62" s="290"/>
      <c r="N62" s="290"/>
      <c r="O62" s="290"/>
      <c r="P62" s="290"/>
      <c r="Q62" s="290"/>
      <c r="R62" s="290"/>
      <c r="S62" s="290"/>
      <c r="T62" s="290"/>
      <c r="U62" s="290"/>
      <c r="V62" s="290"/>
      <c r="W62" s="290"/>
      <c r="X62" s="290"/>
      <c r="Y62" s="290"/>
      <c r="Z62" s="290"/>
      <c r="AA62" s="290"/>
      <c r="AB62" s="290"/>
      <c r="AC62" s="290"/>
      <c r="AD62" s="290"/>
      <c r="AE62" s="290"/>
      <c r="AF62" s="290"/>
      <c r="AG62" s="290"/>
      <c r="AH62" s="290"/>
      <c r="AI62" s="290"/>
      <c r="AJ62" s="290"/>
      <c r="AK62" s="366"/>
      <c r="AL62" s="367" t="s">
        <v>537</v>
      </c>
      <c r="AM62" s="368">
        <v>454330</v>
      </c>
      <c r="AN62" s="369">
        <v>26005</v>
      </c>
      <c r="AO62" s="370">
        <v>29.5</v>
      </c>
      <c r="AP62" s="371">
        <v>37615</v>
      </c>
      <c r="AQ62" s="372">
        <v>5.7</v>
      </c>
      <c r="AR62" s="373">
        <v>23.8</v>
      </c>
    </row>
    <row r="63" spans="1:44" x14ac:dyDescent="0.15">
      <c r="A63" s="294"/>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0"/>
      <c r="AG63" s="290"/>
      <c r="AH63" s="290"/>
      <c r="AI63" s="290"/>
      <c r="AJ63" s="290"/>
      <c r="AK63" s="290"/>
      <c r="AL63" s="290"/>
      <c r="AM63" s="290"/>
      <c r="AN63" s="290"/>
      <c r="AO63" s="290"/>
      <c r="AP63" s="290"/>
      <c r="AQ63" s="290"/>
      <c r="AR63" s="290"/>
    </row>
    <row r="64" spans="1:44" x14ac:dyDescent="0.15">
      <c r="A64" s="294"/>
      <c r="B64" s="290"/>
      <c r="C64" s="290"/>
      <c r="D64" s="290"/>
      <c r="E64" s="290"/>
      <c r="F64" s="290"/>
      <c r="G64" s="290"/>
      <c r="H64" s="290"/>
      <c r="I64" s="290"/>
      <c r="J64" s="290"/>
      <c r="K64" s="290"/>
      <c r="L64" s="290"/>
      <c r="M64" s="290"/>
      <c r="N64" s="290"/>
      <c r="O64" s="290"/>
      <c r="P64" s="290"/>
      <c r="Q64" s="290"/>
      <c r="R64" s="290"/>
      <c r="S64" s="290"/>
      <c r="T64" s="290"/>
      <c r="U64" s="290"/>
      <c r="V64" s="290"/>
      <c r="W64" s="290"/>
      <c r="X64" s="290"/>
      <c r="Y64" s="290"/>
      <c r="Z64" s="290"/>
      <c r="AA64" s="290"/>
      <c r="AB64" s="290"/>
      <c r="AC64" s="290"/>
      <c r="AD64" s="290"/>
      <c r="AE64" s="290"/>
      <c r="AF64" s="290"/>
      <c r="AG64" s="290"/>
      <c r="AH64" s="290"/>
      <c r="AI64" s="290"/>
      <c r="AJ64" s="290"/>
      <c r="AK64" s="290"/>
      <c r="AL64" s="290"/>
      <c r="AM64" s="290"/>
      <c r="AN64" s="290"/>
      <c r="AO64" s="290"/>
      <c r="AP64" s="290"/>
      <c r="AQ64" s="290"/>
      <c r="AR64" s="290"/>
    </row>
    <row r="65" spans="1:46" x14ac:dyDescent="0.15">
      <c r="A65" s="294"/>
      <c r="B65" s="290"/>
      <c r="C65" s="290"/>
      <c r="D65" s="290"/>
      <c r="E65" s="290"/>
      <c r="F65" s="290"/>
      <c r="G65" s="290"/>
      <c r="H65" s="290"/>
      <c r="I65" s="290"/>
      <c r="J65" s="290"/>
      <c r="K65" s="290"/>
      <c r="L65" s="290"/>
      <c r="M65" s="290"/>
      <c r="N65" s="290"/>
      <c r="O65" s="290"/>
      <c r="P65" s="290"/>
      <c r="Q65" s="290"/>
      <c r="R65" s="290"/>
      <c r="S65" s="290"/>
      <c r="T65" s="290"/>
      <c r="U65" s="290"/>
      <c r="V65" s="290"/>
      <c r="W65" s="290"/>
      <c r="X65" s="290"/>
      <c r="Y65" s="290"/>
      <c r="Z65" s="290"/>
      <c r="AA65" s="290"/>
      <c r="AB65" s="290"/>
      <c r="AC65" s="290"/>
      <c r="AD65" s="290"/>
      <c r="AE65" s="290"/>
      <c r="AF65" s="290"/>
      <c r="AG65" s="290"/>
      <c r="AH65" s="290"/>
      <c r="AI65" s="290"/>
      <c r="AJ65" s="290"/>
      <c r="AK65" s="290"/>
      <c r="AL65" s="290"/>
      <c r="AM65" s="290"/>
      <c r="AN65" s="290"/>
      <c r="AO65" s="290"/>
      <c r="AP65" s="290"/>
      <c r="AQ65" s="290"/>
      <c r="AR65" s="290"/>
    </row>
    <row r="66" spans="1:46" x14ac:dyDescent="0.15">
      <c r="A66" s="380"/>
      <c r="B66" s="347"/>
      <c r="C66" s="347"/>
      <c r="D66" s="347"/>
      <c r="E66" s="347"/>
      <c r="F66" s="347"/>
      <c r="G66" s="347"/>
      <c r="H66" s="347"/>
      <c r="I66" s="347"/>
      <c r="J66" s="347"/>
      <c r="K66" s="347"/>
      <c r="L66" s="347"/>
      <c r="M66" s="347"/>
      <c r="N66" s="347"/>
      <c r="O66" s="347"/>
      <c r="P66" s="347"/>
      <c r="Q66" s="347"/>
      <c r="R66" s="347"/>
      <c r="S66" s="347"/>
      <c r="T66" s="347"/>
      <c r="U66" s="347"/>
      <c r="V66" s="347"/>
      <c r="W66" s="347"/>
      <c r="X66" s="347"/>
      <c r="Y66" s="347"/>
      <c r="Z66" s="347"/>
      <c r="AA66" s="347"/>
      <c r="AB66" s="347"/>
      <c r="AC66" s="347"/>
      <c r="AD66" s="347"/>
      <c r="AE66" s="347"/>
      <c r="AF66" s="347"/>
      <c r="AG66" s="347"/>
      <c r="AH66" s="347"/>
      <c r="AI66" s="347"/>
      <c r="AJ66" s="347"/>
      <c r="AK66" s="347"/>
      <c r="AL66" s="347"/>
      <c r="AM66" s="347"/>
      <c r="AN66" s="347"/>
      <c r="AO66" s="347"/>
      <c r="AP66" s="347"/>
      <c r="AQ66" s="347"/>
      <c r="AR66" s="347"/>
      <c r="AS66" s="381"/>
    </row>
    <row r="67" spans="1:46" ht="13.5" hidden="1" customHeight="1" x14ac:dyDescent="0.15">
      <c r="AK67" s="290"/>
      <c r="AL67" s="290"/>
      <c r="AM67" s="290"/>
      <c r="AN67" s="290"/>
      <c r="AO67" s="290"/>
      <c r="AP67" s="290"/>
      <c r="AQ67" s="290"/>
      <c r="AR67" s="290"/>
      <c r="AS67" s="290"/>
      <c r="AT67" s="290"/>
    </row>
    <row r="68" spans="1:46" ht="13.5" hidden="1" customHeight="1" x14ac:dyDescent="0.15">
      <c r="AK68" s="290"/>
      <c r="AL68" s="290"/>
      <c r="AM68" s="290"/>
      <c r="AN68" s="290"/>
      <c r="AO68" s="290"/>
      <c r="AP68" s="290"/>
      <c r="AQ68" s="290"/>
      <c r="AR68" s="290"/>
    </row>
    <row r="69" spans="1:46" ht="13.5" hidden="1" customHeight="1" x14ac:dyDescent="0.15">
      <c r="AK69" s="290"/>
      <c r="AL69" s="290"/>
      <c r="AM69" s="290"/>
      <c r="AN69" s="290"/>
      <c r="AO69" s="290"/>
      <c r="AP69" s="290"/>
      <c r="AQ69" s="290"/>
      <c r="AR69" s="290"/>
    </row>
    <row r="70" spans="1:46" hidden="1" x14ac:dyDescent="0.15">
      <c r="AK70" s="290"/>
      <c r="AL70" s="290"/>
      <c r="AM70" s="290"/>
      <c r="AN70" s="290"/>
      <c r="AO70" s="290"/>
      <c r="AP70" s="290"/>
      <c r="AQ70" s="290"/>
      <c r="AR70" s="290"/>
    </row>
    <row r="71" spans="1:46" hidden="1" x14ac:dyDescent="0.15">
      <c r="AK71" s="290"/>
      <c r="AL71" s="290"/>
      <c r="AM71" s="290"/>
      <c r="AN71" s="290"/>
      <c r="AO71" s="290"/>
      <c r="AP71" s="290"/>
      <c r="AQ71" s="290"/>
      <c r="AR71" s="290"/>
    </row>
    <row r="72" spans="1:46" hidden="1" x14ac:dyDescent="0.15">
      <c r="AK72" s="290"/>
      <c r="AL72" s="290"/>
      <c r="AM72" s="290"/>
      <c r="AN72" s="290"/>
      <c r="AO72" s="290"/>
      <c r="AP72" s="290"/>
      <c r="AQ72" s="290"/>
      <c r="AR72" s="290"/>
    </row>
    <row r="73" spans="1:46" hidden="1" x14ac:dyDescent="0.15">
      <c r="AK73" s="290"/>
      <c r="AL73" s="290"/>
      <c r="AM73" s="290"/>
      <c r="AN73" s="290"/>
      <c r="AO73" s="290"/>
      <c r="AP73" s="290"/>
      <c r="AQ73" s="290"/>
      <c r="AR73" s="290"/>
    </row>
    <row r="74" spans="1:46" hidden="1" x14ac:dyDescent="0.15"/>
  </sheetData>
  <sheetProtection algorithmName="SHA-512" hashValue="xWhCqPn5Jeq9Gy31pLi+JvVED+x4w7Rnvm2AxM00Nzrnb9NuiCUli2buTSDqt8bcG3dr2nsRrY5/f9nIMxDm5A==" saltValue="qbGpfK0YC82+OJGzvgkuW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88" customWidth="1"/>
    <col min="126" max="16384" width="9" style="287" hidden="1"/>
  </cols>
  <sheetData>
    <row r="1" spans="2:125" ht="13.5" customHeight="1" x14ac:dyDescent="0.15">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2:125" x14ac:dyDescent="0.15">
      <c r="B2" s="287"/>
      <c r="DG2" s="287"/>
    </row>
    <row r="3" spans="2:125" x14ac:dyDescent="0.15">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H3" s="287"/>
      <c r="DI3" s="287"/>
      <c r="DJ3" s="287"/>
      <c r="DK3" s="287"/>
      <c r="DL3" s="287"/>
      <c r="DM3" s="287"/>
      <c r="DN3" s="287"/>
      <c r="DO3" s="287"/>
      <c r="DP3" s="287"/>
      <c r="DQ3" s="287"/>
      <c r="DR3" s="287"/>
      <c r="DS3" s="287"/>
      <c r="DT3" s="287"/>
      <c r="DU3" s="287"/>
    </row>
    <row r="4" spans="2:125" x14ac:dyDescent="0.15"/>
    <row r="5" spans="2:125" x14ac:dyDescent="0.15"/>
    <row r="6" spans="2:125" x14ac:dyDescent="0.15"/>
    <row r="7" spans="2:125" x14ac:dyDescent="0.15"/>
    <row r="8" spans="2:125" x14ac:dyDescent="0.15"/>
    <row r="9" spans="2:125" x14ac:dyDescent="0.15">
      <c r="DU9" s="28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7"/>
    </row>
    <row r="18" spans="125:125" x14ac:dyDescent="0.15"/>
    <row r="19" spans="125:125" x14ac:dyDescent="0.15"/>
    <row r="20" spans="125:125" x14ac:dyDescent="0.15">
      <c r="DU20" s="287"/>
    </row>
    <row r="21" spans="125:125" x14ac:dyDescent="0.15">
      <c r="DU21" s="28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7"/>
    </row>
    <row r="29" spans="125:125" x14ac:dyDescent="0.15"/>
    <row r="30" spans="125:125" x14ac:dyDescent="0.15"/>
    <row r="31" spans="125:125" x14ac:dyDescent="0.15"/>
    <row r="32" spans="125:125" x14ac:dyDescent="0.15"/>
    <row r="33" spans="2:125" x14ac:dyDescent="0.15">
      <c r="B33" s="287"/>
      <c r="G33" s="287"/>
      <c r="I33" s="287"/>
    </row>
    <row r="34" spans="2:125" x14ac:dyDescent="0.15">
      <c r="C34" s="287"/>
      <c r="P34" s="287"/>
      <c r="DE34" s="287"/>
      <c r="DH34" s="287"/>
    </row>
    <row r="35" spans="2:125" x14ac:dyDescent="0.15">
      <c r="D35" s="287"/>
      <c r="E35" s="287"/>
      <c r="DG35" s="287"/>
      <c r="DJ35" s="287"/>
      <c r="DP35" s="287"/>
      <c r="DQ35" s="287"/>
      <c r="DR35" s="287"/>
      <c r="DS35" s="287"/>
      <c r="DT35" s="287"/>
      <c r="DU35" s="287"/>
    </row>
    <row r="36" spans="2:125" x14ac:dyDescent="0.15">
      <c r="F36" s="287"/>
      <c r="H36" s="287"/>
      <c r="J36" s="287"/>
      <c r="K36" s="287"/>
      <c r="L36" s="287"/>
      <c r="M36" s="287"/>
      <c r="N36" s="287"/>
      <c r="O36" s="287"/>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7"/>
      <c r="AR36" s="287"/>
      <c r="AS36" s="287"/>
      <c r="AT36" s="287"/>
      <c r="AU36" s="287"/>
      <c r="AV36" s="287"/>
      <c r="AW36" s="287"/>
      <c r="AX36" s="287"/>
      <c r="AY36" s="287"/>
      <c r="AZ36" s="287"/>
      <c r="BA36" s="287"/>
      <c r="BB36" s="287"/>
      <c r="BC36" s="287"/>
      <c r="BD36" s="287"/>
      <c r="BE36" s="287"/>
      <c r="BF36" s="287"/>
      <c r="BG36" s="287"/>
      <c r="BH36" s="287"/>
      <c r="BI36" s="287"/>
      <c r="BJ36" s="287"/>
      <c r="BK36" s="287"/>
      <c r="BL36" s="287"/>
      <c r="BM36" s="287"/>
      <c r="BN36" s="287"/>
      <c r="BO36" s="287"/>
      <c r="BP36" s="287"/>
      <c r="BQ36" s="287"/>
      <c r="BR36" s="287"/>
      <c r="BS36" s="287"/>
      <c r="BT36" s="287"/>
      <c r="BU36" s="287"/>
      <c r="BV36" s="287"/>
      <c r="BW36" s="287"/>
      <c r="BX36" s="287"/>
      <c r="BY36" s="287"/>
      <c r="BZ36" s="287"/>
      <c r="CA36" s="287"/>
      <c r="CB36" s="287"/>
      <c r="CC36" s="287"/>
      <c r="CD36" s="287"/>
      <c r="CE36" s="287"/>
      <c r="CF36" s="287"/>
      <c r="CG36" s="287"/>
      <c r="CH36" s="287"/>
      <c r="CI36" s="287"/>
      <c r="CJ36" s="287"/>
      <c r="CK36" s="287"/>
      <c r="CL36" s="287"/>
      <c r="CM36" s="287"/>
      <c r="CN36" s="287"/>
      <c r="CO36" s="287"/>
      <c r="CP36" s="287"/>
      <c r="CQ36" s="287"/>
      <c r="CR36" s="287"/>
      <c r="CS36" s="287"/>
      <c r="CT36" s="287"/>
      <c r="CU36" s="287"/>
      <c r="CV36" s="287"/>
      <c r="CW36" s="287"/>
      <c r="CX36" s="287"/>
      <c r="CY36" s="287"/>
      <c r="CZ36" s="287"/>
      <c r="DA36" s="287"/>
      <c r="DB36" s="287"/>
      <c r="DC36" s="287"/>
      <c r="DD36" s="287"/>
      <c r="DF36" s="287"/>
      <c r="DI36" s="287"/>
      <c r="DK36" s="287"/>
      <c r="DL36" s="287"/>
      <c r="DM36" s="287"/>
      <c r="DN36" s="287"/>
      <c r="DO36" s="287"/>
      <c r="DP36" s="287"/>
      <c r="DQ36" s="287"/>
      <c r="DR36" s="287"/>
      <c r="DS36" s="287"/>
      <c r="DT36" s="287"/>
      <c r="DU36" s="287"/>
    </row>
    <row r="37" spans="2:125" x14ac:dyDescent="0.15">
      <c r="DU37" s="287"/>
    </row>
    <row r="38" spans="2:125" x14ac:dyDescent="0.15">
      <c r="DT38" s="287"/>
      <c r="DU38" s="287"/>
    </row>
    <row r="39" spans="2:125" x14ac:dyDescent="0.15"/>
    <row r="40" spans="2:125" x14ac:dyDescent="0.15">
      <c r="DH40" s="287"/>
    </row>
    <row r="41" spans="2:125" x14ac:dyDescent="0.15">
      <c r="DE41" s="287"/>
    </row>
    <row r="42" spans="2:125" x14ac:dyDescent="0.15">
      <c r="DG42" s="287"/>
      <c r="DJ42" s="287"/>
    </row>
    <row r="43" spans="2:125" x14ac:dyDescent="0.15">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c r="BG43" s="287"/>
      <c r="BH43" s="287"/>
      <c r="BI43" s="287"/>
      <c r="BJ43" s="287"/>
      <c r="BK43" s="287"/>
      <c r="BL43" s="287"/>
      <c r="BM43" s="287"/>
      <c r="BN43" s="287"/>
      <c r="BO43" s="287"/>
      <c r="BP43" s="287"/>
      <c r="BQ43" s="287"/>
      <c r="BR43" s="287"/>
      <c r="BS43" s="287"/>
      <c r="BT43" s="287"/>
      <c r="BU43" s="287"/>
      <c r="BV43" s="287"/>
      <c r="BW43" s="287"/>
      <c r="BX43" s="287"/>
      <c r="BY43" s="287"/>
      <c r="BZ43" s="287"/>
      <c r="CA43" s="287"/>
      <c r="CB43" s="287"/>
      <c r="CC43" s="287"/>
      <c r="CD43" s="287"/>
      <c r="CE43" s="287"/>
      <c r="CF43" s="287"/>
      <c r="CG43" s="287"/>
      <c r="CH43" s="287"/>
      <c r="CI43" s="287"/>
      <c r="CJ43" s="287"/>
      <c r="CK43" s="287"/>
      <c r="CL43" s="287"/>
      <c r="CM43" s="287"/>
      <c r="CN43" s="287"/>
      <c r="CO43" s="287"/>
      <c r="CP43" s="287"/>
      <c r="CQ43" s="287"/>
      <c r="CR43" s="287"/>
      <c r="CS43" s="287"/>
      <c r="CT43" s="287"/>
      <c r="CU43" s="287"/>
      <c r="CV43" s="287"/>
      <c r="CW43" s="287"/>
      <c r="CX43" s="287"/>
      <c r="CY43" s="287"/>
      <c r="CZ43" s="287"/>
      <c r="DA43" s="287"/>
      <c r="DB43" s="287"/>
      <c r="DC43" s="287"/>
      <c r="DD43" s="287"/>
      <c r="DF43" s="287"/>
      <c r="DI43" s="287"/>
      <c r="DK43" s="287"/>
      <c r="DL43" s="287"/>
      <c r="DM43" s="287"/>
      <c r="DN43" s="287"/>
      <c r="DO43" s="287"/>
      <c r="DP43" s="287"/>
      <c r="DQ43" s="287"/>
      <c r="DR43" s="287"/>
      <c r="DS43" s="287"/>
      <c r="DT43" s="287"/>
      <c r="DU43" s="287"/>
    </row>
    <row r="44" spans="2:125" x14ac:dyDescent="0.15">
      <c r="DU44" s="287"/>
    </row>
    <row r="45" spans="2:125" x14ac:dyDescent="0.15"/>
    <row r="46" spans="2:125" x14ac:dyDescent="0.15"/>
    <row r="47" spans="2:125" x14ac:dyDescent="0.15"/>
    <row r="48" spans="2:125" x14ac:dyDescent="0.15">
      <c r="DT48" s="287"/>
      <c r="DU48" s="287"/>
    </row>
    <row r="49" spans="120:125" x14ac:dyDescent="0.15">
      <c r="DU49" s="287"/>
    </row>
    <row r="50" spans="120:125" x14ac:dyDescent="0.15">
      <c r="DU50" s="287"/>
    </row>
    <row r="51" spans="120:125" x14ac:dyDescent="0.15">
      <c r="DP51" s="287"/>
      <c r="DQ51" s="287"/>
      <c r="DR51" s="287"/>
      <c r="DS51" s="287"/>
      <c r="DT51" s="287"/>
      <c r="DU51" s="287"/>
    </row>
    <row r="52" spans="120:125" x14ac:dyDescent="0.15"/>
    <row r="53" spans="120:125" x14ac:dyDescent="0.15"/>
    <row r="54" spans="120:125" x14ac:dyDescent="0.15">
      <c r="DU54" s="287"/>
    </row>
    <row r="55" spans="120:125" x14ac:dyDescent="0.15"/>
    <row r="56" spans="120:125" x14ac:dyDescent="0.15"/>
    <row r="57" spans="120:125" x14ac:dyDescent="0.15"/>
    <row r="58" spans="120:125" x14ac:dyDescent="0.15">
      <c r="DU58" s="287"/>
    </row>
    <row r="59" spans="120:125" x14ac:dyDescent="0.15"/>
    <row r="60" spans="120:125" x14ac:dyDescent="0.15"/>
    <row r="61" spans="120:125" x14ac:dyDescent="0.15"/>
    <row r="62" spans="120:125" x14ac:dyDescent="0.15"/>
    <row r="63" spans="120:125" x14ac:dyDescent="0.15">
      <c r="DU63" s="287"/>
    </row>
    <row r="64" spans="120:125" x14ac:dyDescent="0.15">
      <c r="DT64" s="287"/>
      <c r="DU64" s="287"/>
    </row>
    <row r="65" spans="123:125" x14ac:dyDescent="0.15"/>
    <row r="66" spans="123:125" x14ac:dyDescent="0.15"/>
    <row r="67" spans="123:125" x14ac:dyDescent="0.15"/>
    <row r="68" spans="123:125" x14ac:dyDescent="0.15"/>
    <row r="69" spans="123:125" x14ac:dyDescent="0.15">
      <c r="DS69" s="287"/>
      <c r="DT69" s="287"/>
      <c r="DU69" s="28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7"/>
    </row>
    <row r="83" spans="116:125" x14ac:dyDescent="0.15">
      <c r="DM83" s="287"/>
      <c r="DN83" s="287"/>
      <c r="DO83" s="287"/>
      <c r="DP83" s="287"/>
      <c r="DQ83" s="287"/>
      <c r="DR83" s="287"/>
      <c r="DS83" s="287"/>
      <c r="DT83" s="287"/>
      <c r="DU83" s="287"/>
    </row>
    <row r="84" spans="116:125" x14ac:dyDescent="0.15"/>
    <row r="85" spans="116:125" x14ac:dyDescent="0.15"/>
    <row r="86" spans="116:125" x14ac:dyDescent="0.15"/>
    <row r="87" spans="116:125" x14ac:dyDescent="0.15"/>
    <row r="88" spans="116:125" x14ac:dyDescent="0.15">
      <c r="DU88" s="28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7"/>
      <c r="DT94" s="287"/>
      <c r="DU94" s="287"/>
    </row>
    <row r="95" spans="116:125" ht="13.5" customHeight="1" x14ac:dyDescent="0.15">
      <c r="DU95" s="28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7"/>
    </row>
    <row r="102" spans="124:125" ht="13.5" customHeight="1" x14ac:dyDescent="0.15"/>
    <row r="103" spans="124:125" ht="13.5" customHeight="1" x14ac:dyDescent="0.15"/>
    <row r="104" spans="124:125" ht="13.5" customHeight="1" x14ac:dyDescent="0.15">
      <c r="DT104" s="287"/>
      <c r="DU104" s="28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7"/>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W7YTV8+rrxe+yud8bIyz3BMzrRwIIVwCBpE9xeCd+rrpNTlVbl0LEcgpSEt4EUhtJMIvfTX97sxXmhMvu5gcGQ==" saltValue="OQbTk2KK66ahy26DZlQf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88" customWidth="1"/>
    <col min="126" max="142" width="0" style="287" hidden="1" customWidth="1"/>
    <col min="143" max="16384" width="9" style="287" hidden="1"/>
  </cols>
  <sheetData>
    <row r="1" spans="1:125" ht="13.5" customHeight="1" x14ac:dyDescent="0.15">
      <c r="A1" s="287"/>
      <c r="B1" s="287"/>
      <c r="C1" s="287"/>
      <c r="D1" s="287"/>
      <c r="E1" s="287"/>
      <c r="F1" s="287"/>
      <c r="G1" s="287"/>
      <c r="H1" s="287"/>
      <c r="I1" s="287"/>
      <c r="J1" s="287"/>
      <c r="K1" s="287"/>
      <c r="L1" s="287"/>
      <c r="M1" s="287"/>
      <c r="N1" s="287"/>
      <c r="O1" s="287"/>
      <c r="P1" s="287"/>
      <c r="Q1" s="287"/>
      <c r="R1" s="287"/>
      <c r="S1" s="287"/>
      <c r="T1" s="287"/>
      <c r="U1" s="287"/>
      <c r="V1" s="287"/>
      <c r="W1" s="287"/>
      <c r="X1" s="287"/>
      <c r="Y1" s="287"/>
      <c r="Z1" s="287"/>
      <c r="AA1" s="287"/>
      <c r="AB1" s="287"/>
      <c r="AC1" s="287"/>
      <c r="AD1" s="287"/>
      <c r="AE1" s="287"/>
      <c r="AF1" s="287"/>
      <c r="AG1" s="287"/>
      <c r="AH1" s="287"/>
      <c r="AI1" s="287"/>
      <c r="AJ1" s="287"/>
      <c r="AK1" s="287"/>
      <c r="AL1" s="287"/>
      <c r="AM1" s="287"/>
      <c r="AN1" s="287"/>
      <c r="AO1" s="287"/>
      <c r="AP1" s="287"/>
      <c r="AQ1" s="287"/>
      <c r="AR1" s="287"/>
      <c r="AS1" s="287"/>
      <c r="AT1" s="287"/>
      <c r="AU1" s="287"/>
      <c r="AV1" s="287"/>
      <c r="AW1" s="287"/>
      <c r="AX1" s="287"/>
      <c r="AY1" s="287"/>
      <c r="AZ1" s="287"/>
      <c r="BA1" s="287"/>
      <c r="BB1" s="287"/>
      <c r="BC1" s="287"/>
      <c r="BD1" s="287"/>
      <c r="BE1" s="287"/>
      <c r="BF1" s="287"/>
      <c r="BG1" s="287"/>
      <c r="BH1" s="287"/>
      <c r="BI1" s="287"/>
      <c r="BJ1" s="287"/>
      <c r="BK1" s="287"/>
      <c r="BL1" s="287"/>
      <c r="BM1" s="287"/>
      <c r="BN1" s="287"/>
      <c r="BO1" s="287"/>
      <c r="BP1" s="287"/>
      <c r="BQ1" s="287"/>
      <c r="BR1" s="287"/>
      <c r="BS1" s="287"/>
      <c r="BT1" s="287"/>
      <c r="BU1" s="287"/>
      <c r="BV1" s="287"/>
      <c r="BW1" s="287"/>
      <c r="BX1" s="287"/>
      <c r="BY1" s="287"/>
      <c r="BZ1" s="287"/>
      <c r="CA1" s="287"/>
      <c r="CB1" s="287"/>
      <c r="CC1" s="287"/>
      <c r="CD1" s="287"/>
      <c r="CE1" s="287"/>
      <c r="CF1" s="287"/>
      <c r="CG1" s="287"/>
      <c r="CH1" s="287"/>
      <c r="CI1" s="287"/>
      <c r="CJ1" s="287"/>
      <c r="CK1" s="287"/>
      <c r="CL1" s="287"/>
      <c r="CM1" s="287"/>
      <c r="CN1" s="287"/>
      <c r="CO1" s="287"/>
      <c r="CP1" s="287"/>
      <c r="CQ1" s="287"/>
      <c r="CR1" s="287"/>
      <c r="CS1" s="287"/>
      <c r="CT1" s="287"/>
      <c r="CU1" s="287"/>
      <c r="CV1" s="287"/>
      <c r="CW1" s="287"/>
      <c r="CX1" s="287"/>
      <c r="CY1" s="287"/>
      <c r="CZ1" s="287"/>
      <c r="DA1" s="287"/>
      <c r="DB1" s="287"/>
      <c r="DC1" s="287"/>
      <c r="DD1" s="287"/>
      <c r="DE1" s="287"/>
      <c r="DF1" s="287"/>
      <c r="DG1" s="287"/>
      <c r="DH1" s="287"/>
      <c r="DI1" s="287"/>
      <c r="DJ1" s="287"/>
      <c r="DK1" s="287"/>
      <c r="DL1" s="287"/>
      <c r="DM1" s="287"/>
      <c r="DN1" s="287"/>
      <c r="DO1" s="287"/>
      <c r="DP1" s="287"/>
      <c r="DQ1" s="287"/>
      <c r="DR1" s="287"/>
      <c r="DS1" s="287"/>
      <c r="DT1" s="287"/>
      <c r="DU1" s="287"/>
    </row>
    <row r="2" spans="1:125" x14ac:dyDescent="0.15">
      <c r="B2" s="287"/>
      <c r="T2" s="287"/>
    </row>
    <row r="3" spans="1:125" x14ac:dyDescent="0.15">
      <c r="C3" s="287"/>
      <c r="D3" s="287"/>
      <c r="E3" s="287"/>
      <c r="F3" s="287"/>
      <c r="G3" s="287"/>
      <c r="H3" s="287"/>
      <c r="I3" s="287"/>
      <c r="J3" s="287"/>
      <c r="K3" s="287"/>
      <c r="L3" s="287"/>
      <c r="M3" s="287"/>
      <c r="N3" s="287"/>
      <c r="O3" s="287"/>
      <c r="P3" s="287"/>
      <c r="Q3" s="287"/>
      <c r="R3" s="287"/>
      <c r="S3" s="287"/>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287"/>
      <c r="AU3" s="287"/>
      <c r="AV3" s="287"/>
      <c r="AW3" s="287"/>
      <c r="AX3" s="287"/>
      <c r="AY3" s="287"/>
      <c r="AZ3" s="287"/>
      <c r="BA3" s="287"/>
      <c r="BB3" s="287"/>
      <c r="BC3" s="287"/>
      <c r="BD3" s="287"/>
      <c r="BE3" s="287"/>
      <c r="BF3" s="287"/>
      <c r="BG3" s="287"/>
      <c r="BH3" s="287"/>
      <c r="BI3" s="287"/>
      <c r="BJ3" s="287"/>
      <c r="BK3" s="287"/>
      <c r="BL3" s="287"/>
      <c r="BM3" s="287"/>
      <c r="BN3" s="287"/>
      <c r="BO3" s="287"/>
      <c r="BP3" s="287"/>
      <c r="BQ3" s="287"/>
      <c r="BR3" s="287"/>
      <c r="BS3" s="287"/>
      <c r="BT3" s="287"/>
      <c r="BU3" s="287"/>
      <c r="BV3" s="287"/>
      <c r="BW3" s="287"/>
      <c r="BX3" s="287"/>
      <c r="BY3" s="287"/>
      <c r="BZ3" s="287"/>
      <c r="CA3" s="287"/>
      <c r="CB3" s="287"/>
      <c r="CC3" s="287"/>
      <c r="CD3" s="287"/>
      <c r="CE3" s="287"/>
      <c r="CF3" s="287"/>
      <c r="CG3" s="287"/>
      <c r="CH3" s="287"/>
      <c r="CI3" s="287"/>
      <c r="CJ3" s="287"/>
      <c r="CK3" s="287"/>
      <c r="CL3" s="287"/>
      <c r="CM3" s="287"/>
      <c r="CN3" s="287"/>
      <c r="CO3" s="287"/>
      <c r="CP3" s="287"/>
      <c r="CQ3" s="287"/>
      <c r="CR3" s="287"/>
      <c r="CS3" s="287"/>
      <c r="CT3" s="287"/>
      <c r="CU3" s="287"/>
      <c r="CV3" s="287"/>
      <c r="CW3" s="287"/>
      <c r="CX3" s="287"/>
      <c r="CY3" s="287"/>
      <c r="CZ3" s="287"/>
      <c r="DA3" s="287"/>
      <c r="DB3" s="287"/>
      <c r="DC3" s="287"/>
      <c r="DD3" s="287"/>
      <c r="DE3" s="287"/>
      <c r="DF3" s="287"/>
      <c r="DG3" s="287"/>
      <c r="DH3" s="287"/>
      <c r="DI3" s="287"/>
      <c r="DJ3" s="287"/>
      <c r="DK3" s="287"/>
      <c r="DL3" s="287"/>
      <c r="DM3" s="287"/>
      <c r="DN3" s="287"/>
      <c r="DO3" s="287"/>
      <c r="DP3" s="287"/>
      <c r="DQ3" s="287"/>
      <c r="DR3" s="287"/>
      <c r="DS3" s="287"/>
      <c r="DT3" s="287"/>
      <c r="DU3" s="28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7"/>
      <c r="G33" s="287"/>
      <c r="I33" s="287"/>
    </row>
    <row r="34" spans="2:125" x14ac:dyDescent="0.15">
      <c r="C34" s="287"/>
      <c r="P34" s="287"/>
      <c r="R34" s="287"/>
      <c r="U34" s="287"/>
    </row>
    <row r="35" spans="2:125" x14ac:dyDescent="0.15">
      <c r="D35" s="287"/>
      <c r="E35" s="287"/>
      <c r="T35" s="287"/>
      <c r="W35" s="287"/>
      <c r="X35" s="287"/>
      <c r="Y35" s="287"/>
      <c r="Z35" s="287"/>
      <c r="AA35" s="287"/>
      <c r="AB35" s="287"/>
      <c r="AC35" s="287"/>
      <c r="AD35" s="287"/>
      <c r="AE35" s="287"/>
      <c r="AF35" s="287"/>
      <c r="AG35" s="287"/>
      <c r="AH35" s="287"/>
      <c r="AI35" s="287"/>
      <c r="AJ35" s="287"/>
      <c r="AK35" s="287"/>
      <c r="AL35" s="287"/>
      <c r="AM35" s="287"/>
      <c r="AN35" s="287"/>
      <c r="AO35" s="287"/>
      <c r="AP35" s="287"/>
      <c r="AQ35" s="287"/>
      <c r="AR35" s="287"/>
      <c r="AS35" s="287"/>
      <c r="AT35" s="287"/>
      <c r="AU35" s="287"/>
      <c r="AV35" s="287"/>
      <c r="AW35" s="287"/>
      <c r="AX35" s="287"/>
      <c r="AY35" s="287"/>
      <c r="AZ35" s="287"/>
      <c r="BA35" s="287"/>
      <c r="BB35" s="287"/>
      <c r="BC35" s="287"/>
      <c r="BD35" s="287"/>
      <c r="BE35" s="287"/>
      <c r="BF35" s="287"/>
      <c r="BG35" s="287"/>
      <c r="BH35" s="287"/>
      <c r="BI35" s="287"/>
      <c r="BJ35" s="287"/>
      <c r="BK35" s="287"/>
      <c r="BL35" s="287"/>
      <c r="BM35" s="287"/>
      <c r="BN35" s="287"/>
      <c r="BO35" s="287"/>
      <c r="BP35" s="287"/>
      <c r="BQ35" s="287"/>
      <c r="BR35" s="287"/>
      <c r="BS35" s="287"/>
      <c r="BT35" s="287"/>
      <c r="BU35" s="287"/>
      <c r="BV35" s="287"/>
      <c r="BW35" s="287"/>
      <c r="BX35" s="287"/>
      <c r="BY35" s="287"/>
      <c r="BZ35" s="287"/>
      <c r="CA35" s="287"/>
      <c r="CB35" s="287"/>
      <c r="CC35" s="287"/>
      <c r="CD35" s="287"/>
      <c r="CE35" s="287"/>
      <c r="CF35" s="287"/>
      <c r="CG35" s="287"/>
      <c r="CH35" s="287"/>
      <c r="CI35" s="287"/>
      <c r="CJ35" s="287"/>
      <c r="CK35" s="287"/>
      <c r="CL35" s="287"/>
      <c r="CM35" s="287"/>
      <c r="CN35" s="287"/>
      <c r="CO35" s="287"/>
      <c r="CP35" s="287"/>
      <c r="CQ35" s="287"/>
      <c r="CR35" s="287"/>
      <c r="CS35" s="287"/>
      <c r="CT35" s="287"/>
      <c r="CU35" s="287"/>
      <c r="CV35" s="287"/>
      <c r="CW35" s="287"/>
      <c r="CX35" s="287"/>
      <c r="CY35" s="287"/>
      <c r="CZ35" s="287"/>
      <c r="DA35" s="287"/>
      <c r="DB35" s="287"/>
      <c r="DC35" s="287"/>
      <c r="DD35" s="287"/>
      <c r="DE35" s="287"/>
      <c r="DF35" s="287"/>
      <c r="DG35" s="287"/>
      <c r="DH35" s="287"/>
      <c r="DI35" s="287"/>
      <c r="DJ35" s="287"/>
      <c r="DK35" s="287"/>
      <c r="DL35" s="287"/>
      <c r="DM35" s="287"/>
      <c r="DN35" s="287"/>
      <c r="DO35" s="287"/>
      <c r="DP35" s="287"/>
      <c r="DQ35" s="287"/>
      <c r="DR35" s="287"/>
      <c r="DS35" s="287"/>
      <c r="DT35" s="287"/>
      <c r="DU35" s="287"/>
    </row>
    <row r="36" spans="2:125" x14ac:dyDescent="0.15">
      <c r="F36" s="287"/>
      <c r="H36" s="287"/>
      <c r="J36" s="287"/>
      <c r="K36" s="287"/>
      <c r="L36" s="287"/>
      <c r="M36" s="287"/>
      <c r="N36" s="287"/>
      <c r="O36" s="287"/>
      <c r="Q36" s="287"/>
      <c r="S36" s="287"/>
      <c r="V36" s="287"/>
    </row>
    <row r="37" spans="2:125" x14ac:dyDescent="0.15"/>
    <row r="38" spans="2:125" x14ac:dyDescent="0.15"/>
    <row r="39" spans="2:125" x14ac:dyDescent="0.15"/>
    <row r="40" spans="2:125" x14ac:dyDescent="0.15">
      <c r="U40" s="287"/>
    </row>
    <row r="41" spans="2:125" x14ac:dyDescent="0.15">
      <c r="R41" s="287"/>
    </row>
    <row r="42" spans="2:125" x14ac:dyDescent="0.15">
      <c r="T42" s="287"/>
      <c r="W42" s="287"/>
      <c r="X42" s="287"/>
      <c r="Y42" s="287"/>
      <c r="Z42" s="287"/>
      <c r="AA42" s="287"/>
      <c r="AB42" s="287"/>
      <c r="AC42" s="287"/>
      <c r="AD42" s="287"/>
      <c r="AE42" s="287"/>
      <c r="AF42" s="287"/>
      <c r="AG42" s="287"/>
      <c r="AH42" s="287"/>
      <c r="AI42" s="287"/>
      <c r="AJ42" s="287"/>
      <c r="AK42" s="287"/>
      <c r="AL42" s="287"/>
      <c r="AM42" s="287"/>
      <c r="AN42" s="287"/>
      <c r="AO42" s="287"/>
      <c r="AP42" s="287"/>
      <c r="AQ42" s="287"/>
      <c r="AR42" s="287"/>
      <c r="AS42" s="287"/>
      <c r="AT42" s="287"/>
      <c r="AU42" s="287"/>
      <c r="AV42" s="287"/>
      <c r="AW42" s="287"/>
      <c r="AX42" s="287"/>
      <c r="AY42" s="287"/>
      <c r="AZ42" s="287"/>
      <c r="BA42" s="287"/>
      <c r="BB42" s="287"/>
      <c r="BC42" s="287"/>
      <c r="BD42" s="287"/>
      <c r="BE42" s="287"/>
      <c r="BF42" s="287"/>
      <c r="BG42" s="287"/>
      <c r="BH42" s="287"/>
      <c r="BI42" s="287"/>
      <c r="BJ42" s="287"/>
      <c r="BK42" s="287"/>
      <c r="BL42" s="287"/>
      <c r="BM42" s="287"/>
      <c r="BN42" s="287"/>
      <c r="BO42" s="287"/>
      <c r="BP42" s="287"/>
      <c r="BQ42" s="287"/>
      <c r="BR42" s="287"/>
      <c r="BS42" s="287"/>
      <c r="BT42" s="287"/>
      <c r="BU42" s="287"/>
      <c r="BV42" s="287"/>
      <c r="BW42" s="287"/>
      <c r="BX42" s="287"/>
      <c r="BY42" s="287"/>
      <c r="BZ42" s="287"/>
      <c r="CA42" s="287"/>
      <c r="CB42" s="287"/>
      <c r="CC42" s="287"/>
      <c r="CD42" s="287"/>
      <c r="CE42" s="287"/>
      <c r="CF42" s="287"/>
      <c r="CG42" s="287"/>
      <c r="CH42" s="287"/>
      <c r="CI42" s="287"/>
      <c r="CJ42" s="287"/>
      <c r="CK42" s="287"/>
      <c r="CL42" s="287"/>
      <c r="CM42" s="287"/>
      <c r="CN42" s="287"/>
      <c r="CO42" s="287"/>
      <c r="CP42" s="287"/>
      <c r="CQ42" s="287"/>
      <c r="CR42" s="287"/>
      <c r="CS42" s="287"/>
      <c r="CT42" s="287"/>
      <c r="CU42" s="287"/>
      <c r="CV42" s="287"/>
      <c r="CW42" s="287"/>
      <c r="CX42" s="287"/>
      <c r="CY42" s="287"/>
      <c r="CZ42" s="287"/>
      <c r="DA42" s="287"/>
      <c r="DB42" s="287"/>
      <c r="DC42" s="287"/>
      <c r="DD42" s="287"/>
      <c r="DE42" s="287"/>
      <c r="DF42" s="287"/>
      <c r="DG42" s="287"/>
      <c r="DH42" s="287"/>
      <c r="DI42" s="287"/>
      <c r="DJ42" s="287"/>
      <c r="DK42" s="287"/>
      <c r="DL42" s="287"/>
      <c r="DM42" s="287"/>
      <c r="DN42" s="287"/>
      <c r="DO42" s="287"/>
      <c r="DP42" s="287"/>
      <c r="DQ42" s="287"/>
      <c r="DR42" s="287"/>
      <c r="DS42" s="287"/>
      <c r="DT42" s="287"/>
      <c r="DU42" s="287"/>
    </row>
    <row r="43" spans="2:125" x14ac:dyDescent="0.15">
      <c r="Q43" s="287"/>
      <c r="S43" s="287"/>
      <c r="V43" s="28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8"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BMeyHV3z1COklIF1sSxvszEl5iO52mCPRiuOXenmQOHcS3tmgulgHhZugIamOtP/fQFbXXPAc+GIx7e3oKeBQ==" saltValue="rALL95f0Uo9sipZjBhI6M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0" t="s">
        <v>3</v>
      </c>
      <c r="D47" s="1230"/>
      <c r="E47" s="1231"/>
      <c r="F47" s="11">
        <v>12.74</v>
      </c>
      <c r="G47" s="12">
        <v>15.09</v>
      </c>
      <c r="H47" s="12">
        <v>14.31</v>
      </c>
      <c r="I47" s="12">
        <v>14.86</v>
      </c>
      <c r="J47" s="13">
        <v>12.72</v>
      </c>
    </row>
    <row r="48" spans="2:10" ht="57.75" customHeight="1" x14ac:dyDescent="0.15">
      <c r="B48" s="14"/>
      <c r="C48" s="1232" t="s">
        <v>4</v>
      </c>
      <c r="D48" s="1232"/>
      <c r="E48" s="1233"/>
      <c r="F48" s="15">
        <v>5.05</v>
      </c>
      <c r="G48" s="16">
        <v>4.68</v>
      </c>
      <c r="H48" s="16">
        <v>5.91</v>
      </c>
      <c r="I48" s="16">
        <v>3.54</v>
      </c>
      <c r="J48" s="17">
        <v>3.82</v>
      </c>
    </row>
    <row r="49" spans="2:10" ht="57.75" customHeight="1" thickBot="1" x14ac:dyDescent="0.2">
      <c r="B49" s="18"/>
      <c r="C49" s="1234" t="s">
        <v>5</v>
      </c>
      <c r="D49" s="1234"/>
      <c r="E49" s="1235"/>
      <c r="F49" s="19">
        <v>3.27</v>
      </c>
      <c r="G49" s="20">
        <v>2.4300000000000002</v>
      </c>
      <c r="H49" s="20">
        <v>2.84</v>
      </c>
      <c r="I49" s="20" t="s">
        <v>551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2xVLdG6lppD4K2LYKXcagdkQR85DeYBAs5RwcCLi/6YKLYox3TXJYx8LVPTed017LV+FW2qdNtu+5kNVD1UxA==" saltValue="K2M+aH8P2aHaHmgzupNY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2020-03-10T01:43:21Z</cp:lastPrinted>
  <dcterms:created xsi:type="dcterms:W3CDTF">2020-02-10T06:02:31Z</dcterms:created>
  <dcterms:modified xsi:type="dcterms:W3CDTF">2020-09-29T04:35:07Z</dcterms:modified>
  <cp:category/>
</cp:coreProperties>
</file>