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6916193B-8271-4BB3-B1FC-4A7A818948C2}"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AM34" i="10"/>
  <c r="AM35" i="10" s="1"/>
  <c r="BE34" i="10"/>
  <c r="BE35" i="10" s="1"/>
  <c r="BE36" i="10" s="1"/>
  <c r="BW34" i="10" l="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<sst xmlns="http://schemas.openxmlformats.org/spreadsheetml/2006/main" count="1130" uniqueCount="641">
  <si>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</si>
  <si>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</si>
  <si>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</si>
  <si>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</si>
  <si>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</si>
  <si>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</si>
  <si>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</si>
  <si>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</si>
  <si>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</si>
  <si>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</si>
  <si>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</si>
  <si>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</si>
  <si>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</si>
  <si>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</si>
  <si>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</si>
  <si>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</si>
  <si>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</si>
  <si>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</si>
  <si>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</si>
  <si>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</si>
  <si>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</si>
  <si>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</si>
  <si>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</si>
  <si>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</si>
  <si>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</si>
  <si>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</si>
  <si>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</si>
  <si>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</si>
  <si>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</si>
  <si>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</si>
  <si>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</si>
  <si>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</si>
  <si>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</si>
  <si>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</si>
  <si>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</si>
  <si>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</si>
  <si>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</si>
  <si>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</si>
  <si>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</si>
  <si>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</si>
  <si>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</si>
  <si>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</si>
  <si>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</si>
  <si>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</si>
  <si>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</si>
  <si>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</si>
  <si>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</si>
  <si>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</si>
  <si>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</si>
  <si>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</si>
  <si>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</si>
  <si>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</si>
  <si>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</si>
  <si>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</si>
  <si>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</si>
  <si>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</si>
  <si>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</si>
  <si>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</si>
  <si>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</si>
  <si>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</si>
  <si>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</si>
  <si>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</si>
  <si>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</si>
  <si>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</si>
  <si>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</si>
  <si>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</si>
  <si>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</si>
  <si>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</si>
  <si>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</si>
  <si>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</si>
  <si>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</si>
  <si>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</si>
  <si>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</si>
  <si>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</si>
  <si>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</si>
  <si>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</si>
  <si>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</si>
  <si>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</si>
  <si>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</si>
  <si>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</si>
  <si>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</si>
  <si>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</si>
  <si>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</si>
  <si>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</si>
  <si>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</si>
  <si>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</si>
  <si>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</si>
  <si>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</si>
  <si>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</si>
  <si>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</si>
  <si>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</si>
  <si>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</si>
  <si>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</si>
  <si>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</si>
  <si>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</si>
  <si>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</si>
  <si>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</si>
  <si>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</si>
  <si>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</si>
  <si>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</si>
  <si>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</si>
  <si>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</si>
  <si>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</si>
  <si>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</si>
  <si>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</si>
  <si>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</si>
  <si>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</si>
  <si>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</si>
  <si>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</si>
  <si>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</si>
  <si>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</si>
  <si>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</si>
  <si>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</si>
  <si>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</si>
  <si>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</si>
  <si>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</si>
  <si>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</si>
  <si>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</si>
  <si>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</si>
  <si>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</si>
  <si>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</si>
  <si>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</si>
  <si>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</si>
  <si>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</si>
  <si>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</si>
  <si>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</si>
  <si>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</si>
  <si>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</si>
  <si>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</si>
  <si>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</si>
  <si>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</si>
  <si>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</si>
  <si>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</si>
  <si>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</si>
  <si>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</si>
  <si>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</si>
  <si>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</si>
  <si>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</si>
  <si>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</si>
  <si>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</si>
  <si>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</si>
  <si>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</si>
  <si>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</si>
  <si>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</si>
  <si>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</si>
  <si>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</si>
  <si>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</si>
  <si>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</si>
  <si>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</si>
  <si>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</si>
  <si>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</si>
  <si>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</si>
  <si>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</si>
  <si>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</si>
  <si>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</si>
  <si>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</si>
  <si>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</si>
  <si>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</si>
  <si>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</si>
  <si>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</si>
  <si>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</si>
  <si>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</si>
  <si>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</si>
  <si>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</si>
  <si>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</si>
  <si>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</si>
  <si>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</si>
  <si>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</si>
  <si>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</si>
  <si>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</si>
  <si>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</si>
  <si>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</si>
  <si>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</si>
  <si>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</si>
  <si>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</si>
  <si>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</si>
  <si>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</si>
  <si>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</si>
  <si>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</si>
  <si>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</si>
  <si>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</si>
  <si>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</si>
  <si>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</si>
  <si>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</si>
  <si>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</si>
  <si>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</si>
  <si>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</si>
  <si>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</si>
  <si>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</si>
  <si>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</si>
  <si>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</si>
  <si>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</si>
  <si>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</si>
  <si>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</si>
  <si>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</si>
  <si>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</si>
  <si>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</si>
  <si>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</si>
  <si>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</si>
  <si>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</si>
  <si>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</si>
  <si>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</si>
  <si>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</si>
  <si>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</si>
  <si>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</si>
  <si>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</si>
  <si>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</si>
  <si>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</si>
  <si>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</si>
  <si>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</si>
  <si>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</si>
  <si>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</si>
  <si>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</si>
  <si>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</si>
  <si>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</si>
  <si>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</si>
  <si>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</si>
  <si>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佐賀県多久市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</si>
  <si>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</si>
  <si>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</si>
  <si>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</si>
  <si>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</si>
  <si>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</si>
  <si>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</si>
  <si>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</si>
  <si>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</si>
  <si>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</si>
  <si>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</si>
  <si>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</si>
  <si>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</si>
  <si>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</si>
  <si>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</si>
  <si>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</si>
  <si>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</si>
  <si>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</si>
  <si>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</si>
  <si>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</si>
  <si>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</si>
  <si>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</si>
  <si>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</si>
  <si>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</si>
  <si>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</si>
  <si>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</si>
  <si>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</si>
  <si>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</si>
  <si>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</si>
  <si>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</si>
  <si>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</si>
  <si>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</si>
  <si>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</si>
  <si>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</si>
  <si>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</si>
  <si>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</si>
  <si>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</si>
  <si>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</si>
  <si>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</si>
  <si>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</si>
  <si>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</si>
  <si>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</si>
  <si>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</si>
  <si>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</si>
  <si>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</si>
  <si>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</si>
  <si>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</si>
  <si>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</si>
  <si>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</si>
  <si>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</si>
  <si>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</si>
  <si>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</si>
  <si>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</si>
  <si>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</si>
  <si>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</si>
  <si>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</si>
  <si>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</si>
  <si>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</si>
  <si>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</si>
  <si>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</si>
  <si>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</si>
  <si>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</si>
  <si>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</si>
  <si>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</si>
  <si>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</si>
  <si>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</si>
  <si>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</si>
  <si>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</si>
  <si>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</si>
  <si>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</si>
  <si>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</si>
  <si>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</si>
  <si>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</si>
  <si>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</si>
  <si>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</si>
  <si>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</si>
  <si>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</si>
  <si>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</si>
  <si>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</si>
  <si>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</si>
  <si>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</si>
  <si>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</si>
  <si>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</si>
  <si>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</si>
  <si>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</si>
  <si>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</si>
  <si>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</si>
  <si>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</si>
  <si>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</si>
  <si>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</si>
  <si>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</si>
  <si>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</si>
  <si>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</si>
  <si>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</si>
  <si>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</si>
  <si>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</si>
  <si>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</si>
  <si>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</si>
  <si>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</si>
  <si>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</si>
  <si>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</si>
  <si>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</si>
  <si>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</si>
  <si>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</si>
  <si>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</si>
  <si>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</si>
  <si>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</si>
  <si>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</si>
  <si>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</si>
  <si>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</si>
  <si>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</si>
  <si>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</si>
  <si>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</si>
  <si>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</si>
  <si>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</si>
  <si>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</si>
  <si>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</si>
  <si>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</si>
  <si>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</si>
  <si>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</si>
  <si>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</si>
  <si>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</si>
  <si>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</si>
  <si>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</si>
  <si>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</si>
  <si>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</si>
  <si>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</si>
  <si>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</si>
  <si>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</si>
  <si>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</si>
  <si>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</si>
  <si>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</si>
  <si>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</si>
  <si>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</si>
  <si>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</si>
  <si>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</si>
  <si>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</si>
  <si>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</si>
  <si>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</si>
  <si>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</si>
  <si>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</si>
  <si>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</si>
  <si>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</si>
  <si>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</si>
  <si>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</si>
  <si>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</si>
  <si>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</si>
  <si>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</si>
  <si>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</si>
  <si>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</si>
  <si>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</si>
  <si>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</si>
  <si>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</si>
  <si>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</si>
  <si>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佐賀県多久市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</si>
  <si>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</si>
  <si>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</si>
  <si>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</si>
  <si>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</si>
  <si>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</si>
  <si>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</si>
  <si>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</si>
  <si>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</si>
  <si>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</si>
  <si>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</si>
  <si>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</si>
  <si>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</si>
  <si>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</si>
  <si>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</si>
  <si>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</si>
  <si>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</si>
  <si>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</si>
  <si>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</si>
  <si>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</si>
  <si>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</si>
  <si>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多久市土地区画整理事業特別会計</t>
    <phoneticPr fontId="5"/>
  </si>
  <si>
    <t>-</t>
    <phoneticPr fontId="5"/>
  </si>
  <si>
    <t>多久市給与管理・物品調達特別会計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</si>
  <si>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</si>
  <si>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</si>
  <si>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</si>
  <si>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</si>
  <si>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</si>
  <si>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</si>
  <si>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</si>
  <si>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</si>
  <si>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</si>
  <si>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</si>
  <si>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</si>
  <si>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</si>
  <si>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</si>
  <si>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</si>
  <si>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</si>
  <si>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多久市国民健康保険事業特別会計</t>
    <phoneticPr fontId="5"/>
  </si>
  <si>
    <t>多久市後期高齢者医療特別会計</t>
    <phoneticPr fontId="5"/>
  </si>
  <si>
    <t>多久市水道事業会計</t>
    <phoneticPr fontId="5"/>
  </si>
  <si>
    <t>法適用企業</t>
    <phoneticPr fontId="5"/>
  </si>
  <si>
    <t>多久市病院事業会計</t>
    <phoneticPr fontId="5"/>
  </si>
  <si>
    <t>法適用企業</t>
    <phoneticPr fontId="5"/>
  </si>
  <si>
    <t>多久市公共下水道事業特別会計</t>
    <phoneticPr fontId="5"/>
  </si>
  <si>
    <t>法非適用企業</t>
    <phoneticPr fontId="5"/>
  </si>
  <si>
    <t>多久市農業集落排水事業特別会計</t>
    <phoneticPr fontId="5"/>
  </si>
  <si>
    <t>法非適用企業</t>
    <phoneticPr fontId="5"/>
  </si>
  <si>
    <t>多久市宅地造成事業特別会計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</si>
  <si>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</si>
  <si>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</si>
  <si>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</si>
  <si>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</si>
  <si>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</si>
  <si>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</si>
  <si>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</si>
  <si>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</si>
  <si>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</si>
  <si>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</si>
  <si>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</si>
  <si>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</si>
  <si>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</si>
  <si>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</si>
  <si>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</si>
  <si>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</si>
  <si>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</si>
  <si>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</si>
  <si>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</si>
  <si>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</si>
  <si>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</si>
  <si>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</si>
  <si>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</si>
  <si>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</si>
  <si>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</si>
  <si>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</si>
  <si>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</si>
  <si>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</si>
  <si>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</si>
  <si>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</si>
  <si>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</si>
  <si>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</si>
  <si>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</si>
  <si>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</si>
  <si>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</si>
  <si>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</si>
  <si>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</si>
  <si>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</si>
  <si>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</si>
  <si>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</si>
  <si>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</si>
  <si>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</si>
  <si>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</si>
  <si>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</si>
  <si>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</si>
  <si>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</si>
  <si>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</si>
  <si>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</si>
  <si>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</si>
  <si>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</si>
  <si>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</si>
  <si>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</si>
  <si>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</si>
  <si>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</si>
  <si>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</si>
  <si>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</si>
  <si>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</si>
  <si>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</si>
  <si>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</si>
  <si>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</si>
  <si>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</si>
  <si>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</si>
  <si>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</si>
  <si>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</si>
  <si>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</si>
  <si>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</si>
  <si>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</si>
  <si>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</si>
  <si>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</si>
  <si>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</si>
  <si>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</si>
  <si>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多久市公共下水道事業特別会計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</si>
  <si>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</si>
  <si>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</si>
  <si>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多久市水道事業会計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</si>
  <si>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</si>
  <si>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多久市農業集落排水事業特別会計</t>
    <phoneticPr fontId="5"/>
  </si>
  <si>
    <t>(Ｆ)</t>
    <phoneticPr fontId="5"/>
  </si>
  <si>
    <t>多久市病院事業会計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</si>
  <si>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</si>
  <si>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</si>
  <si>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</si>
  <si>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</si>
  <si>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</si>
  <si>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</si>
  <si>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</si>
  <si>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</si>
  <si>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</si>
  <si>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</si>
  <si>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</si>
  <si>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</si>
  <si>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</si>
  <si>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</si>
  <si>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</si>
  <si>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</si>
  <si>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</si>
  <si>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</si>
  <si>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</si>
  <si>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</si>
  <si>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</si>
  <si>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</si>
  <si>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</si>
  <si>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</si>
  <si>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</si>
  <si>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</si>
  <si>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</si>
  <si>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</si>
  <si>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</si>
  <si>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</si>
  <si>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</si>
  <si>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</si>
  <si>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</si>
  <si>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</si>
  <si>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</si>
  <si>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</si>
  <si>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</si>
  <si>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</si>
  <si>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</si>
  <si>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</si>
  <si>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</si>
  <si>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</si>
  <si>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</si>
  <si>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</si>
  <si>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</si>
  <si>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</si>
  <si>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</si>
  <si>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</si>
  <si>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</si>
  <si>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</si>
  <si>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</si>
  <si>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</si>
  <si>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</si>
  <si>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</si>
  <si>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</si>
  <si>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</si>
  <si>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</si>
  <si>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</si>
  <si>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</si>
  <si>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</si>
  <si>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</si>
  <si>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</si>
  <si>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</si>
  <si>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</si>
  <si>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</si>
  <si>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</si>
  <si>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</si>
  <si>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</si>
  <si>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</si>
  <si>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</si>
  <si>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</si>
  <si>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</si>
  <si>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</si>
  <si>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</si>
  <si>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</si>
  <si>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</si>
  <si>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</si>
  <si>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</si>
  <si>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</si>
  <si>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</si>
  <si>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</si>
  <si>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</si>
  <si>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</si>
  <si>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</si>
  <si>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8.53</t>
  </si>
  <si>
    <t>▲ 2.69</t>
  </si>
  <si>
    <t>▲ 2.55</t>
  </si>
  <si>
    <t>▲ 7.78</t>
  </si>
  <si>
    <t>多久市公共下水道事業特別会計</t>
  </si>
  <si>
    <t>▲ 1.47</t>
  </si>
  <si>
    <t>多久市農業集落排水事業特別会計</t>
  </si>
  <si>
    <t>▲ 0.43</t>
  </si>
  <si>
    <t>多久市水道事業会計</t>
  </si>
  <si>
    <t>多久市病院事業会計</t>
  </si>
  <si>
    <t>一般会計</t>
  </si>
  <si>
    <t>多久市国民健康保険事業特別会計</t>
  </si>
  <si>
    <t>▲ 3.91</t>
  </si>
  <si>
    <t>▲ 0.72</t>
  </si>
  <si>
    <t>多久市後期高齢者医療特別会計</t>
  </si>
  <si>
    <t>多久市土地区画整理事業特別会計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</si>
  <si>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</si>
  <si>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</si>
  <si>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</si>
  <si>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</si>
  <si>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</si>
  <si>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</si>
  <si>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</si>
  <si>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</si>
  <si>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</si>
  <si>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</si>
  <si>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天山地区共同衛生処理場組合</t>
    <rPh sb="0" eb="4">
      <t>テンザンチク</t>
    </rPh>
    <rPh sb="4" eb="6">
      <t>キョウドウ</t>
    </rPh>
    <rPh sb="6" eb="11">
      <t>エイセイショリジョウ</t>
    </rPh>
    <rPh sb="11" eb="13">
      <t>クミアイ</t>
    </rPh>
    <phoneticPr fontId="2"/>
  </si>
  <si>
    <t>天山地区共同斎場組合</t>
    <rPh sb="0" eb="4">
      <t>テンザンチク</t>
    </rPh>
    <rPh sb="4" eb="6">
      <t>キョウドウ</t>
    </rPh>
    <rPh sb="6" eb="10">
      <t>サイジョウクミアイ</t>
    </rPh>
    <phoneticPr fontId="2"/>
  </si>
  <si>
    <t>佐賀中部広域連合（普通会計）</t>
    <rPh sb="0" eb="4">
      <t>サガチュウブ</t>
    </rPh>
    <rPh sb="4" eb="8">
      <t>コウイキレンゴウ</t>
    </rPh>
    <rPh sb="9" eb="11">
      <t>フツウ</t>
    </rPh>
    <rPh sb="11" eb="13">
      <t>カイケイ</t>
    </rPh>
    <phoneticPr fontId="2"/>
  </si>
  <si>
    <t>佐賀中部広域連合（介護保険会計）</t>
    <rPh sb="0" eb="4">
      <t>サガチュウブ</t>
    </rPh>
    <rPh sb="4" eb="8">
      <t>コウイキレンゴウ</t>
    </rPh>
    <rPh sb="9" eb="13">
      <t>カイゴホケン</t>
    </rPh>
    <rPh sb="13" eb="15">
      <t>カイケイ</t>
    </rPh>
    <phoneticPr fontId="2"/>
  </si>
  <si>
    <t>佐賀西部広域水道企業団</t>
    <rPh sb="0" eb="4">
      <t>サガセイブ</t>
    </rPh>
    <rPh sb="4" eb="6">
      <t>コウイキ</t>
    </rPh>
    <rPh sb="6" eb="8">
      <t>スイドウ</t>
    </rPh>
    <rPh sb="8" eb="10">
      <t>キギョウ</t>
    </rPh>
    <rPh sb="10" eb="11">
      <t>ダン</t>
    </rPh>
    <phoneticPr fontId="2"/>
  </si>
  <si>
    <t>佐賀県後期高齢者医療広域連合（普通会計）</t>
    <rPh sb="0" eb="2">
      <t>サガ</t>
    </rPh>
    <rPh sb="2" eb="3">
      <t>ケン</t>
    </rPh>
    <rPh sb="3" eb="10">
      <t>コウキコウレイシャイリョウ</t>
    </rPh>
    <rPh sb="10" eb="14">
      <t>コウイキレンゴウ</t>
    </rPh>
    <rPh sb="15" eb="17">
      <t>フツウ</t>
    </rPh>
    <rPh sb="17" eb="19">
      <t>カイケイ</t>
    </rPh>
    <phoneticPr fontId="2"/>
  </si>
  <si>
    <t>佐賀県後期高齢者医療広域連合（特別会計）</t>
    <rPh sb="0" eb="2">
      <t>サガ</t>
    </rPh>
    <rPh sb="2" eb="3">
      <t>ケン</t>
    </rPh>
    <rPh sb="3" eb="10">
      <t>コウキコウレイシャイリョウ</t>
    </rPh>
    <rPh sb="10" eb="14">
      <t>コウイキレンゴウ</t>
    </rPh>
    <rPh sb="15" eb="17">
      <t>トクベツ</t>
    </rPh>
    <rPh sb="17" eb="19">
      <t>カイケイ</t>
    </rPh>
    <phoneticPr fontId="2"/>
  </si>
  <si>
    <t>佐賀県市町総合事務組合（一般会計）</t>
    <rPh sb="0" eb="3">
      <t>サガケン</t>
    </rPh>
    <rPh sb="3" eb="5">
      <t>シマチ</t>
    </rPh>
    <rPh sb="5" eb="7">
      <t>ソウゴウ</t>
    </rPh>
    <rPh sb="7" eb="11">
      <t>ジムクミアイ</t>
    </rPh>
    <rPh sb="12" eb="16">
      <t>イッパンカイケイ</t>
    </rPh>
    <phoneticPr fontId="2"/>
  </si>
  <si>
    <t>佐賀県市町総合事務組合（交通災害会計）</t>
    <rPh sb="0" eb="3">
      <t>サガケン</t>
    </rPh>
    <rPh sb="3" eb="5">
      <t>シマチ</t>
    </rPh>
    <rPh sb="5" eb="7">
      <t>ソウゴウ</t>
    </rPh>
    <rPh sb="7" eb="11">
      <t>ジムクミアイ</t>
    </rPh>
    <rPh sb="12" eb="14">
      <t>コウツウ</t>
    </rPh>
    <rPh sb="14" eb="16">
      <t>サイガイ</t>
    </rPh>
    <rPh sb="16" eb="18">
      <t>カイケイ</t>
    </rPh>
    <phoneticPr fontId="2"/>
  </si>
  <si>
    <t>天山地区共同環境組合</t>
    <rPh sb="0" eb="4">
      <t>テンザンチク</t>
    </rPh>
    <rPh sb="4" eb="6">
      <t>キョウドウ</t>
    </rPh>
    <rPh sb="6" eb="8">
      <t>カンキョウ</t>
    </rPh>
    <rPh sb="8" eb="10">
      <t>クミアイ</t>
    </rPh>
    <phoneticPr fontId="2"/>
  </si>
  <si>
    <t>多久市土地開発公社</t>
    <rPh sb="0" eb="3">
      <t>タクシ</t>
    </rPh>
    <rPh sb="3" eb="9">
      <t>トチカイハツコウシャ</t>
    </rPh>
    <phoneticPr fontId="2"/>
  </si>
  <si>
    <t>一般財団法人　多久市学校給食振興会</t>
    <rPh sb="0" eb="6">
      <t>イッパンザイダンホウジン</t>
    </rPh>
    <rPh sb="7" eb="10">
      <t>タクシ</t>
    </rPh>
    <rPh sb="10" eb="14">
      <t>ガッコウキュウショク</t>
    </rPh>
    <rPh sb="14" eb="17">
      <t>シンコウカイ</t>
    </rPh>
    <phoneticPr fontId="2"/>
  </si>
  <si>
    <t>公益財団法人　孔子の里</t>
    <rPh sb="0" eb="6">
      <t>コウエキザイダンホウジン</t>
    </rPh>
    <rPh sb="7" eb="9">
      <t>コウシ</t>
    </rPh>
    <rPh sb="10" eb="11">
      <t>サト</t>
    </rPh>
    <phoneticPr fontId="2"/>
  </si>
  <si>
    <t>-</t>
    <phoneticPr fontId="2"/>
  </si>
  <si>
    <t>鉱害復旧施設基金</t>
    <rPh sb="0" eb="4">
      <t>コウガイフッキュウ</t>
    </rPh>
    <rPh sb="4" eb="8">
      <t>シセツキキン</t>
    </rPh>
    <phoneticPr fontId="5"/>
  </si>
  <si>
    <t>ふるさと振興基金</t>
    <rPh sb="4" eb="8">
      <t>シンコウキキン</t>
    </rPh>
    <phoneticPr fontId="5"/>
  </si>
  <si>
    <t>都市施設建設基金</t>
    <rPh sb="0" eb="6">
      <t>トシシセツケンセツ</t>
    </rPh>
    <rPh sb="6" eb="8">
      <t>キキン</t>
    </rPh>
    <phoneticPr fontId="5"/>
  </si>
  <si>
    <t>福祉振興基金</t>
    <rPh sb="0" eb="4">
      <t>フクシシンコウ</t>
    </rPh>
    <rPh sb="4" eb="6">
      <t>キキン</t>
    </rPh>
    <phoneticPr fontId="2"/>
  </si>
  <si>
    <t>環境衛生施設建設基金</t>
    <rPh sb="0" eb="6">
      <t>カンキョウエイセイシセツ</t>
    </rPh>
    <rPh sb="6" eb="10">
      <t>ケンセツキキン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</si>
  <si>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</si>
  <si>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</si>
  <si>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</si>
  <si>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将来負担比率は算定なしとなっている。
また、有形固定資産減価償却率については、上述のとおりである。</t>
    <rPh sb="0" eb="2">
      <t>ショウライ</t>
    </rPh>
    <rPh sb="2" eb="4">
      <t>フタン</t>
    </rPh>
    <rPh sb="4" eb="6">
      <t>ヒリツ</t>
    </rPh>
    <rPh sb="7" eb="9">
      <t>サンテイ</t>
    </rPh>
    <rPh sb="22" eb="24">
      <t>ユウケイ</t>
    </rPh>
    <rPh sb="24" eb="26">
      <t>コテイ</t>
    </rPh>
    <rPh sb="26" eb="28">
      <t>シサン</t>
    </rPh>
    <rPh sb="28" eb="30">
      <t>ゲンカ</t>
    </rPh>
    <rPh sb="30" eb="32">
      <t>ショウキャク</t>
    </rPh>
    <rPh sb="32" eb="33">
      <t>リツ</t>
    </rPh>
    <rPh sb="39" eb="41">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</si>
  <si>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</si>
  <si>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</si>
  <si>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</si>
  <si>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</si>
  <si>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</si>
  <si>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</si>
  <si>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将来負担比率は算定なしとなっている。
また、実質公債費比率については3表の分析のとおりである。</t>
    <rPh sb="0" eb="2">
      <t>ショウライ</t>
    </rPh>
    <rPh sb="2" eb="4">
      <t>フタン</t>
    </rPh>
    <rPh sb="4" eb="6">
      <t>ヒリツ</t>
    </rPh>
    <rPh sb="7" eb="9">
      <t>サンテイ</t>
    </rPh>
    <rPh sb="22" eb="24">
      <t>ジッシツ</t>
    </rPh>
    <rPh sb="24" eb="27">
      <t>コウサイヒ</t>
    </rPh>
    <rPh sb="27" eb="29">
      <t>ヒリツ</t>
    </rPh>
    <rPh sb="35" eb="36">
      <t>ヒョウ</t>
    </rPh>
    <rPh sb="37" eb="39">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</si>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</sst>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942E-4129-A429-C6D75E27E3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55200</c:v>
                </c:pt>
                <c:pt idx="1">
                  <c:v>105961</c:v>
                </c:pt>
                <c:pt idx="2">
                  <c:v>119459</c:v>
                </c:pt>
                <c:pt idx="3">
                  <c:v>82710</c:v>
                </c:pt>
                <c:pt idx="4">
                  <c:v>68953</c:v>
                </c:pt>
              </c:numCache>
            </c:numRef>
          </c:val>
          <c:smooth val="0"/>
          <c:extLst>
            <c:ext xmlns:c16="http://schemas.microsoft.com/office/drawing/2014/chart" uri="{C3380CC4-5D6E-409C-BE32-E72D297353CC}">
              <c16:uniqueId val="{00000001-942E-4129-A429-C6D75E27E3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14.73</c:v>
                </c:pt>
                <c:pt idx="1">
                  <c:v>5.0599999999999996</c:v>
                </c:pt>
                <c:pt idx="2">
                  <c:v>4.9000000000000004</c:v>
                </c:pt>
                <c:pt idx="3">
                  <c:v>8.14</c:v>
                </c:pt>
                <c:pt idx="4">
                  <c:v>6.61</c:v>
                </c:pt>
              </c:numCache>
            </c:numRef>
          </c:val>
          <c:extLst>
            <c:ext xmlns:c16="http://schemas.microsoft.com/office/drawing/2014/chart" uri="{C3380CC4-5D6E-409C-BE32-E72D297353CC}">
              <c16:uniqueId val="{00000000-FDCF-47A8-BD5B-E94DB416A3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20.57</c:v>
                </c:pt>
                <c:pt idx="1">
                  <c:v>21.63</c:v>
                </c:pt>
                <c:pt idx="2">
                  <c:v>19.399999999999999</c:v>
                </c:pt>
                <c:pt idx="3">
                  <c:v>13.86</c:v>
                </c:pt>
                <c:pt idx="4">
                  <c:v>7.82</c:v>
                </c:pt>
              </c:numCache>
            </c:numRef>
          </c:val>
          <c:extLst>
            <c:ext xmlns:c16="http://schemas.microsoft.com/office/drawing/2014/chart" uri="{C3380CC4-5D6E-409C-BE32-E72D297353CC}">
              <c16:uniqueId val="{00000001-FDCF-47A8-BD5B-E94DB416A3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11.58</c:v>
                </c:pt>
                <c:pt idx="1">
                  <c:v>-8.5299999999999994</c:v>
                </c:pt>
                <c:pt idx="2">
                  <c:v>-2.69</c:v>
                </c:pt>
                <c:pt idx="3">
                  <c:v>-2.5499999999999998</c:v>
                </c:pt>
                <c:pt idx="4">
                  <c:v>-7.78</c:v>
                </c:pt>
              </c:numCache>
            </c:numRef>
          </c:val>
          <c:smooth val="0"/>
          <c:extLst>
            <c:ext xmlns:c16="http://schemas.microsoft.com/office/drawing/2014/chart" uri="{C3380CC4-5D6E-409C-BE32-E72D297353CC}">
              <c16:uniqueId val="{00000002-FDCF-47A8-BD5B-E94DB416A3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2.4900000000000002</c:v>
                </c:pt>
                <c:pt idx="2">
                  <c:v>#N/A</c:v>
                </c:pt>
                <c:pt idx="3">
                  <c:v>2.04</c:v>
                </c:pt>
                <c:pt idx="4">
                  <c:v>#N/A</c:v>
                </c:pt>
                <c:pt idx="5">
                  <c:v>2.0299999999999998</c:v>
                </c:pt>
                <c:pt idx="6">
                  <c:v>#N/A</c:v>
                </c:pt>
                <c:pt idx="7">
                  <c:v>0</c:v>
                </c:pt>
                <c:pt idx="8">
                  <c:v>#N/A</c:v>
                </c:pt>
                <c:pt idx="9">
                  <c:v>0</c:v>
                </c:pt>
              </c:numCache>
            </c:numRef>
          </c:val>
          <c:extLst>
            <c:ext xmlns:c16="http://schemas.microsoft.com/office/drawing/2014/chart" uri="{C3380CC4-5D6E-409C-BE32-E72D297353CC}">
              <c16:uniqueId val="{00000000-2E01-4C8A-967F-B37AD31C1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01-4C8A-967F-B37AD31C199C}"/>
            </c:ext>
          </c:extLst>
        </c:ser>
        <c:ser>
          <c:idx val="2"/>
          <c:order val="2"/>
          <c:tx>
            <c:strRef>
              <c:f>データシート!$A$29</c:f>
              <c:strCache>
                <c:ptCount val="1"/>
                <c:pt idx="0">
                  <c:v>多久市土地区画整理事業特別会計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9.7899999999999991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01-4C8A-967F-B37AD31C199C}"/>
            </c:ext>
          </c:extLst>
        </c:ser>
        <c:ser>
          <c:idx val="3"/>
          <c:order val="3"/>
          <c:tx>
            <c:strRef>
              <c:f>データシート!$A$30</c:f>
              <c:strCache>
                <c:ptCount val="1"/>
                <c:pt idx="0">
                  <c:v>多久市後期高齢者医療特別会計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01-4C8A-967F-B37AD31C199C}"/>
            </c:ext>
          </c:extLst>
        </c:ser>
        <c:ser>
          <c:idx val="4"/>
          <c:order val="4"/>
          <c:tx>
            <c:strRef>
              <c:f>データシート!$A$31</c:f>
              <c:strCache>
                <c:ptCount val="1"/>
                <c:pt idx="0">
                  <c:v>多久市国民健康保険事業特別会計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3.91</c:v>
                </c:pt>
                <c:pt idx="1">
                  <c:v>#N/A</c:v>
                </c:pt>
                <c:pt idx="2">
                  <c:v>0.72</c:v>
                </c:pt>
                <c:pt idx="3">
                  <c:v>#N/A</c:v>
                </c:pt>
                <c:pt idx="4">
                  <c:v>#N/A</c:v>
                </c:pt>
                <c:pt idx="5">
                  <c:v>0</c:v>
                </c:pt>
                <c:pt idx="6">
                  <c:v>#N/A</c:v>
                </c:pt>
                <c:pt idx="7">
                  <c:v>1.06</c:v>
                </c:pt>
                <c:pt idx="8">
                  <c:v>#N/A</c:v>
                </c:pt>
                <c:pt idx="9">
                  <c:v>1.23</c:v>
                </c:pt>
              </c:numCache>
            </c:numRef>
          </c:val>
          <c:extLst>
            <c:ext xmlns:c16="http://schemas.microsoft.com/office/drawing/2014/chart" uri="{C3380CC4-5D6E-409C-BE32-E72D297353CC}">
              <c16:uniqueId val="{00000004-2E01-4C8A-967F-B37AD31C199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4.93</c:v>
                </c:pt>
                <c:pt idx="2">
                  <c:v>#N/A</c:v>
                </c:pt>
                <c:pt idx="3">
                  <c:v>5.0599999999999996</c:v>
                </c:pt>
                <c:pt idx="4">
                  <c:v>#N/A</c:v>
                </c:pt>
                <c:pt idx="5">
                  <c:v>4.8899999999999997</c:v>
                </c:pt>
                <c:pt idx="6">
                  <c:v>#N/A</c:v>
                </c:pt>
                <c:pt idx="7">
                  <c:v>8.14</c:v>
                </c:pt>
                <c:pt idx="8">
                  <c:v>#N/A</c:v>
                </c:pt>
                <c:pt idx="9">
                  <c:v>6.61</c:v>
                </c:pt>
              </c:numCache>
            </c:numRef>
          </c:val>
          <c:extLst>
            <c:ext xmlns:c16="http://schemas.microsoft.com/office/drawing/2014/chart" uri="{C3380CC4-5D6E-409C-BE32-E72D297353CC}">
              <c16:uniqueId val="{00000005-2E01-4C8A-967F-B37AD31C199C}"/>
            </c:ext>
          </c:extLst>
        </c:ser>
        <c:ser>
          <c:idx val="6"/>
          <c:order val="6"/>
          <c:tx>
            <c:strRef>
              <c:f>データシート!$A$33</c:f>
              <c:strCache>
                <c:ptCount val="1"/>
                <c:pt idx="0">
                  <c:v>多久市病院事業会計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11.8</c:v>
                </c:pt>
                <c:pt idx="2">
                  <c:v>#N/A</c:v>
                </c:pt>
                <c:pt idx="3">
                  <c:v>10.28</c:v>
                </c:pt>
                <c:pt idx="4">
                  <c:v>#N/A</c:v>
                </c:pt>
                <c:pt idx="5">
                  <c:v>9.7100000000000009</c:v>
                </c:pt>
                <c:pt idx="6">
                  <c:v>#N/A</c:v>
                </c:pt>
                <c:pt idx="7">
                  <c:v>9.83</c:v>
                </c:pt>
                <c:pt idx="8">
                  <c:v>#N/A</c:v>
                </c:pt>
                <c:pt idx="9">
                  <c:v>9.32</c:v>
                </c:pt>
              </c:numCache>
            </c:numRef>
          </c:val>
          <c:extLst>
            <c:ext xmlns:c16="http://schemas.microsoft.com/office/drawing/2014/chart" uri="{C3380CC4-5D6E-409C-BE32-E72D297353CC}">
              <c16:uniqueId val="{00000006-2E01-4C8A-967F-B37AD31C199C}"/>
            </c:ext>
          </c:extLst>
        </c:ser>
        <c:ser>
          <c:idx val="7"/>
          <c:order val="7"/>
          <c:tx>
            <c:strRef>
              <c:f>データシート!$A$34</c:f>
              <c:strCache>
                <c:ptCount val="1"/>
                <c:pt idx="0">
                  <c:v>多久市水道事業会計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9.75</c:v>
                </c:pt>
                <c:pt idx="2">
                  <c:v>#N/A</c:v>
                </c:pt>
                <c:pt idx="3">
                  <c:v>10.31</c:v>
                </c:pt>
                <c:pt idx="4">
                  <c:v>#N/A</c:v>
                </c:pt>
                <c:pt idx="5">
                  <c:v>11.04</c:v>
                </c:pt>
                <c:pt idx="6">
                  <c:v>#N/A</c:v>
                </c:pt>
                <c:pt idx="7">
                  <c:v>10.59</c:v>
                </c:pt>
                <c:pt idx="8">
                  <c:v>#N/A</c:v>
                </c:pt>
                <c:pt idx="9">
                  <c:v>10.28</c:v>
                </c:pt>
              </c:numCache>
            </c:numRef>
          </c:val>
          <c:extLst>
            <c:ext xmlns:c16="http://schemas.microsoft.com/office/drawing/2014/chart" uri="{C3380CC4-5D6E-409C-BE32-E72D297353CC}">
              <c16:uniqueId val="{00000007-2E01-4C8A-967F-B37AD31C199C}"/>
            </c:ext>
          </c:extLst>
        </c:ser>
        <c:ser>
          <c:idx val="8"/>
          <c:order val="8"/>
          <c:tx>
            <c:strRef>
              <c:f>データシート!$A$35</c:f>
              <c:strCache>
                <c:ptCount val="1"/>
                <c:pt idx="0">
                  <c:v>多久市農業集落排水事業特別会計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0.43</c:v>
                </c:pt>
                <c:pt idx="9">
                  <c:v>#N/A</c:v>
                </c:pt>
              </c:numCache>
            </c:numRef>
          </c:val>
          <c:extLst>
            <c:ext xmlns:c16="http://schemas.microsoft.com/office/drawing/2014/chart" uri="{C3380CC4-5D6E-409C-BE32-E72D297353CC}">
              <c16:uniqueId val="{00000008-2E01-4C8A-967F-B37AD31C199C}"/>
            </c:ext>
          </c:extLst>
        </c:ser>
        <c:ser>
          <c:idx val="9"/>
          <c:order val="9"/>
          <c:tx>
            <c:strRef>
              <c:f>データシート!$A$36</c:f>
              <c:strCache>
                <c:ptCount val="1"/>
                <c:pt idx="0">
                  <c:v>多久市公共下水道事業特別会計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1.47</c:v>
                </c:pt>
                <c:pt idx="9">
                  <c:v>#N/A</c:v>
                </c:pt>
              </c:numCache>
            </c:numRef>
          </c:val>
          <c:extLst>
            <c:ext xmlns:c16="http://schemas.microsoft.com/office/drawing/2014/chart" uri="{C3380CC4-5D6E-409C-BE32-E72D297353CC}">
              <c16:uniqueId val="{00000009-2E01-4C8A-967F-B37AD31C19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890</c:v>
                </c:pt>
                <c:pt idx="5">
                  <c:v>985</c:v>
                </c:pt>
                <c:pt idx="8">
                  <c:v>1029</c:v>
                </c:pt>
                <c:pt idx="11">
                  <c:v>1032</c:v>
                </c:pt>
                <c:pt idx="14">
                  <c:v>1034</c:v>
                </c:pt>
              </c:numCache>
            </c:numRef>
          </c:val>
          <c:extLst>
            <c:ext xmlns:c16="http://schemas.microsoft.com/office/drawing/2014/chart" uri="{C3380CC4-5D6E-409C-BE32-E72D297353CC}">
              <c16:uniqueId val="{00000000-8FF9-4C27-B19C-86CB91C273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F9-4C27-B19C-86CB91C273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F9-4C27-B19C-86CB91C273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34</c:v>
                </c:pt>
                <c:pt idx="6">
                  <c:v>34</c:v>
                </c:pt>
                <c:pt idx="9">
                  <c:v>34</c:v>
                </c:pt>
                <c:pt idx="12">
                  <c:v>35</c:v>
                </c:pt>
              </c:numCache>
            </c:numRef>
          </c:val>
          <c:extLst>
            <c:ext xmlns:c16="http://schemas.microsoft.com/office/drawing/2014/chart" uri="{C3380CC4-5D6E-409C-BE32-E72D297353CC}">
              <c16:uniqueId val="{00000003-8FF9-4C27-B19C-86CB91C273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192</c:v>
                </c:pt>
                <c:pt idx="3">
                  <c:v>217</c:v>
                </c:pt>
                <c:pt idx="6">
                  <c:v>225</c:v>
                </c:pt>
                <c:pt idx="9">
                  <c:v>246</c:v>
                </c:pt>
                <c:pt idx="12">
                  <c:v>269</c:v>
                </c:pt>
              </c:numCache>
            </c:numRef>
          </c:val>
          <c:extLst>
            <c:ext xmlns:c16="http://schemas.microsoft.com/office/drawing/2014/chart" uri="{C3380CC4-5D6E-409C-BE32-E72D297353CC}">
              <c16:uniqueId val="{00000004-8FF9-4C27-B19C-86CB91C273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F9-4C27-B19C-86CB91C273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F9-4C27-B19C-86CB91C273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1223</c:v>
                </c:pt>
                <c:pt idx="3">
                  <c:v>1336</c:v>
                </c:pt>
                <c:pt idx="6">
                  <c:v>1277</c:v>
                </c:pt>
                <c:pt idx="9">
                  <c:v>1294</c:v>
                </c:pt>
                <c:pt idx="12">
                  <c:v>1313</c:v>
                </c:pt>
              </c:numCache>
            </c:numRef>
          </c:val>
          <c:extLst>
            <c:ext xmlns:c16="http://schemas.microsoft.com/office/drawing/2014/chart" uri="{C3380CC4-5D6E-409C-BE32-E72D297353CC}">
              <c16:uniqueId val="{00000007-8FF9-4C27-B19C-86CB91C273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554</c:v>
                </c:pt>
                <c:pt idx="2">
                  <c:v>#N/A</c:v>
                </c:pt>
                <c:pt idx="3">
                  <c:v>#N/A</c:v>
                </c:pt>
                <c:pt idx="4">
                  <c:v>602</c:v>
                </c:pt>
                <c:pt idx="5">
                  <c:v>#N/A</c:v>
                </c:pt>
                <c:pt idx="6">
                  <c:v>#N/A</c:v>
                </c:pt>
                <c:pt idx="7">
                  <c:v>507</c:v>
                </c:pt>
                <c:pt idx="8">
                  <c:v>#N/A</c:v>
                </c:pt>
                <c:pt idx="9">
                  <c:v>#N/A</c:v>
                </c:pt>
                <c:pt idx="10">
                  <c:v>542</c:v>
                </c:pt>
                <c:pt idx="11">
                  <c:v>#N/A</c:v>
                </c:pt>
                <c:pt idx="12">
                  <c:v>#N/A</c:v>
                </c:pt>
                <c:pt idx="13">
                  <c:v>583</c:v>
                </c:pt>
                <c:pt idx="14">
                  <c:v>#N/A</c:v>
                </c:pt>
              </c:numCache>
            </c:numRef>
          </c:val>
          <c:smooth val="0"/>
          <c:extLst>
            <c:ext xmlns:c16="http://schemas.microsoft.com/office/drawing/2014/chart" uri="{C3380CC4-5D6E-409C-BE32-E72D297353CC}">
              <c16:uniqueId val="{00000008-8FF9-4C27-B19C-86CB91C273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10238</c:v>
                </c:pt>
                <c:pt idx="5">
                  <c:v>10559</c:v>
                </c:pt>
                <c:pt idx="8">
                  <c:v>11275</c:v>
                </c:pt>
                <c:pt idx="11">
                  <c:v>11385</c:v>
                </c:pt>
                <c:pt idx="14">
                  <c:v>11912</c:v>
                </c:pt>
              </c:numCache>
            </c:numRef>
          </c:val>
          <c:extLst>
            <c:ext xmlns:c16="http://schemas.microsoft.com/office/drawing/2014/chart" uri="{C3380CC4-5D6E-409C-BE32-E72D297353CC}">
              <c16:uniqueId val="{00000000-4359-42A8-A278-4E8173E46B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654</c:v>
                </c:pt>
                <c:pt idx="5">
                  <c:v>599</c:v>
                </c:pt>
                <c:pt idx="8">
                  <c:v>556</c:v>
                </c:pt>
                <c:pt idx="11">
                  <c:v>488</c:v>
                </c:pt>
                <c:pt idx="14">
                  <c:v>461</c:v>
                </c:pt>
              </c:numCache>
            </c:numRef>
          </c:val>
          <c:extLst>
            <c:ext xmlns:c16="http://schemas.microsoft.com/office/drawing/2014/chart" uri="{C3380CC4-5D6E-409C-BE32-E72D297353CC}">
              <c16:uniqueId val="{00000001-4359-42A8-A278-4E8173E46B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7698</c:v>
                </c:pt>
                <c:pt idx="5">
                  <c:v>8930</c:v>
                </c:pt>
                <c:pt idx="8">
                  <c:v>9220</c:v>
                </c:pt>
                <c:pt idx="11">
                  <c:v>8644</c:v>
                </c:pt>
                <c:pt idx="14">
                  <c:v>8309</c:v>
                </c:pt>
              </c:numCache>
            </c:numRef>
          </c:val>
          <c:extLst>
            <c:ext xmlns:c16="http://schemas.microsoft.com/office/drawing/2014/chart" uri="{C3380CC4-5D6E-409C-BE32-E72D297353CC}">
              <c16:uniqueId val="{00000002-4359-42A8-A278-4E8173E46B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9-42A8-A278-4E8173E46B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9-42A8-A278-4E8173E46B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59-42A8-A278-4E8173E46B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1890</c:v>
                </c:pt>
                <c:pt idx="3">
                  <c:v>1895</c:v>
                </c:pt>
                <c:pt idx="6">
                  <c:v>1845</c:v>
                </c:pt>
                <c:pt idx="9">
                  <c:v>1755</c:v>
                </c:pt>
                <c:pt idx="12">
                  <c:v>1717</c:v>
                </c:pt>
              </c:numCache>
            </c:numRef>
          </c:val>
          <c:extLst>
            <c:ext xmlns:c16="http://schemas.microsoft.com/office/drawing/2014/chart" uri="{C3380CC4-5D6E-409C-BE32-E72D297353CC}">
              <c16:uniqueId val="{00000006-4359-42A8-A278-4E8173E46B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165</c:v>
                </c:pt>
                <c:pt idx="3">
                  <c:v>152</c:v>
                </c:pt>
                <c:pt idx="6">
                  <c:v>140</c:v>
                </c:pt>
                <c:pt idx="9">
                  <c:v>122</c:v>
                </c:pt>
                <c:pt idx="12">
                  <c:v>182</c:v>
                </c:pt>
              </c:numCache>
            </c:numRef>
          </c:val>
          <c:extLst>
            <c:ext xmlns:c16="http://schemas.microsoft.com/office/drawing/2014/chart" uri="{C3380CC4-5D6E-409C-BE32-E72D297353CC}">
              <c16:uniqueId val="{00000007-4359-42A8-A278-4E8173E46B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3467</c:v>
                </c:pt>
                <c:pt idx="3">
                  <c:v>3606</c:v>
                </c:pt>
                <c:pt idx="6">
                  <c:v>3861</c:v>
                </c:pt>
                <c:pt idx="9">
                  <c:v>4084</c:v>
                </c:pt>
                <c:pt idx="12">
                  <c:v>4174</c:v>
                </c:pt>
              </c:numCache>
            </c:numRef>
          </c:val>
          <c:extLst>
            <c:ext xmlns:c16="http://schemas.microsoft.com/office/drawing/2014/chart" uri="{C3380CC4-5D6E-409C-BE32-E72D297353CC}">
              <c16:uniqueId val="{00000008-4359-42A8-A278-4E8173E46B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59-42A8-A278-4E8173E46B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12560</c:v>
                </c:pt>
                <c:pt idx="3">
                  <c:v>12940</c:v>
                </c:pt>
                <c:pt idx="6">
                  <c:v>13831</c:v>
                </c:pt>
                <c:pt idx="9">
                  <c:v>14035</c:v>
                </c:pt>
                <c:pt idx="12">
                  <c:v>14568</c:v>
                </c:pt>
              </c:numCache>
            </c:numRef>
          </c:val>
          <c:extLst>
            <c:ext xmlns:c16="http://schemas.microsoft.com/office/drawing/2014/chart" uri="{C3380CC4-5D6E-409C-BE32-E72D297353CC}">
              <c16:uniqueId val="{0000000A-4359-42A8-A278-4E8173E46B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59-42A8-A278-4E8173E46B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1151</c:v>
                </c:pt>
                <c:pt idx="1">
                  <c:v>814</c:v>
                </c:pt>
                <c:pt idx="2">
                  <c:v>455</c:v>
                </c:pt>
              </c:numCache>
            </c:numRef>
          </c:val>
          <c:extLst>
            <c:ext xmlns:c16="http://schemas.microsoft.com/office/drawing/2014/chart" uri="{C3380CC4-5D6E-409C-BE32-E72D297353CC}">
              <c16:uniqueId val="{00000000-EC1A-4929-AD4A-86206A34FF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1442</c:v>
                </c:pt>
                <c:pt idx="1">
                  <c:v>1257</c:v>
                </c:pt>
                <c:pt idx="2">
                  <c:v>882</c:v>
                </c:pt>
              </c:numCache>
            </c:numRef>
          </c:val>
          <c:extLst>
            <c:ext xmlns:c16="http://schemas.microsoft.com/office/drawing/2014/chart" uri="{C3380CC4-5D6E-409C-BE32-E72D297353CC}">
              <c16:uniqueId val="{00000001-EC1A-4929-AD4A-86206A34FF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6782</c:v>
                </c:pt>
                <c:pt idx="1">
                  <c:v>6839</c:v>
                </c:pt>
                <c:pt idx="2">
                  <c:v>7150</c:v>
                </c:pt>
              </c:numCache>
            </c:numRef>
          </c:val>
          <c:extLst>
            <c:ext xmlns:c16="http://schemas.microsoft.com/office/drawing/2014/chart" uri="{C3380CC4-5D6E-409C-BE32-E72D297353CC}">
              <c16:uniqueId val="{00000002-EC1A-4929-AD4A-86206A34FF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{E31484CF-7E68-4A7D-A8D0-B22655B784A7}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AE2-4B70-A704-E4D1FE4789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{85FAB645-A036-460C-94A5-59A29DEC197B}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E2-4B70-A704-E4D1FE4789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{702F3BFA-A113-42EA-9AA2-E1B788F381B9}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E2-4B70-A704-E4D1FE4789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{5F702912-E060-440A-A7C7-039681A1B04F}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E2-4B70-A704-E4D1FE4789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{E09D9E12-42B6-4FF2-B405-3BD49285F298}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E2-4B70-A704-E4D1FE4789E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{257D1BF6-C158-44D7-9B13-FF610D589476}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AE2-4B70-A704-E4D1FE4789E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{4A44D02D-EC46-4A3B-A655-4DF96992F6CD}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AE2-4B70-A704-E4D1FE4789E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{96F0BC06-F2D3-462C-8CD6-BB1FAB8AE2C0}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AE2-4B70-A704-E4D1FE4789E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{3F7A5306-9994-4DB0-BE20-E3A03F1B512E}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AE2-4B70-A704-E4D1FE4789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58.6</c:v>
                </c:pt>
                <c:pt idx="16">
                  <c:v>60.5</c:v>
                </c:pt>
                <c:pt idx="24">
                  <c:v>60.4</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E2-4B70-A704-E4D1FE4789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{37531748-A882-40F5-A057-FB6F72407B9F}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AE2-4B70-A704-E4D1FE4789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{B460DDF3-B482-4F42-8567-F479CB6E49D9}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E2-4B70-A704-E4D1FE4789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{3C36B804-9EF5-409C-9BC4-C99B50965BB6}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E2-4B70-A704-E4D1FE4789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{F60A207F-D0A2-4142-86C8-C2FF9DFEA3A8}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E2-4B70-A704-E4D1FE4789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{38F3986F-DEB5-4A4C-BFC9-C798D678D042}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E2-4B70-A704-E4D1FE4789E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{CDA30230-6E54-47D3-BC37-54D745320D02}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AE2-4B70-A704-E4D1FE4789E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{F491B474-580B-41A7-8756-AAC579FC872E}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AE2-4B70-A704-E4D1FE4789E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{15280159-0CD4-4763-913B-D2D2E95DD1C7}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AE2-4B70-A704-E4D1FE4789E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{8B5F511A-1B28-4F15-9EC2-04FEE1D9FBA4}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AE2-4B70-A704-E4D1FE478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BAE2-4B70-A704-E4D1FE4789E1}"/>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4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{F413FCF9-A2A3-4D5D-A171-C6766BF159A2}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CE6-4E94-85ED-0AB3087DDD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{267C5B7B-9EE9-4F3E-8301-1C1AFF819E9A}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6-4E94-85ED-0AB3087DDD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{1C599CC3-6F51-4A84-A5C2-77B5549D7F75}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6-4E94-85ED-0AB3087DDD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{D1E04159-AC03-4BF6-98A5-EE9591126C19}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6-4E94-85ED-0AB3087DDD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{3F58AD04-788E-45E3-AAAD-0945F43C93B2}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6-4E94-85ED-0AB3087DDD7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{A9F38A04-851B-4A0A-8E59-C940999E3FE9}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CE6-4E94-85ED-0AB3087DDD7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{C843B40E-FC68-43EE-BB02-80EC6B934AE1}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CE6-4E94-85ED-0AB3087DDD7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{40031244-6021-4E3B-BDAF-8336CD328997}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CE6-4E94-85ED-0AB3087DDD7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{D92043F5-C86F-43FC-B027-7AF113F00DFC}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CE6-4E94-85ED-0AB3087DDD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11.4</c:v>
                </c:pt>
                <c:pt idx="16">
                  <c:v>10.9</c:v>
                </c:pt>
                <c:pt idx="24">
                  <c:v>11</c:v>
                </c:pt>
                <c:pt idx="32">
                  <c:v>11.1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E6-4E94-85ED-0AB3087DDD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{6F4F7679-10CA-42CC-A2D0-2122FDE799B2}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CE6-4E94-85ED-0AB3087DDD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{4E8F3750-C601-41A9-BB4C-23A53D5617BF}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6-4E94-85ED-0AB3087DDD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{48EE1D3B-6777-4876-B03F-A3F94D481C4D}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6-4E94-85ED-0AB3087DDD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{0D7BD5FE-9AF6-4652-90F5-54667C25F872}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6-4E94-85ED-0AB3087DDD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{39FF5464-FB88-4DF8-93A6-615BEB36D6F9}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6-4E94-85ED-0AB3087DDD7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{E733572A-8812-4F66-9F16-DCC9FA798A2D}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CE6-4E94-85ED-0AB3087DDD7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{1742094B-514C-4EB9-A542-06F764B189E9}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CE6-4E94-85ED-0AB3087DDD7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{30E71A40-973A-4F93-B8D3-75379DC87B05}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CE6-4E94-85ED-0AB3087DDD7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{250DA50D-93FD-4473-961A-514581720A52}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CE6-4E94-85ED-0AB3087DDD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5CE6-4E94-85ED-0AB3087DDD70}"/>
            </c:ext>
          </c:extLst>
        </c:ser>
        <c:dLbls>
          <c:showLegendKey val="0"/>
          <c:showVal val="1"/>
          <c:showCatName val="0"/>
          <c:showSerName val="0"/>
          <c:showPercent val="0"/>
          <c:showBubbleSize val="0"/>
        </c:dLbls>
        <c:axId val="84219776"/>
        <c:axId val="84234240"/>
      </c:scatterChart>
      <c:valAx>
        <c:axId val="84219776"/>
        <c:scaling>
          <c:orientation val="minMax"/>
          <c:max val="10.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4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令和元年度に大きい借入額の償還が完了したものはなく、償還金は元金</a:t>
          </a:r>
          <a:r>
            <a:rPr kumimoji="1" lang="en-US" altLang="ja-JP" sz="1400">
              <a:latin typeface="ＭＳ ゴシック" pitchFamily="49" charset="-128"/>
              <a:ea typeface="ＭＳ ゴシック" pitchFamily="49" charset="-128"/>
            </a:rPr>
            <a:t>32,501</a:t>
          </a:r>
          <a:r>
            <a:rPr kumimoji="1" lang="ja-JP" altLang="en-US" sz="1400">
              <a:latin typeface="ＭＳ ゴシック" pitchFamily="49" charset="-128"/>
              <a:ea typeface="ＭＳ ゴシック" pitchFamily="49" charset="-128"/>
            </a:rPr>
            <a:t>千円増、利子が</a:t>
          </a:r>
          <a:r>
            <a:rPr kumimoji="1" lang="en-US" altLang="ja-JP" sz="1400">
              <a:latin typeface="ＭＳ ゴシック" pitchFamily="49" charset="-128"/>
              <a:ea typeface="ＭＳ ゴシック" pitchFamily="49" charset="-128"/>
            </a:rPr>
            <a:t>13,069</a:t>
          </a:r>
          <a:r>
            <a:rPr kumimoji="1" lang="ja-JP" altLang="en-US" sz="1400">
              <a:latin typeface="ＭＳ ゴシック" pitchFamily="49" charset="-128"/>
              <a:ea typeface="ＭＳ ゴシック" pitchFamily="49" charset="-128"/>
            </a:rPr>
            <a:t>千円の減で、合計</a:t>
          </a:r>
          <a:r>
            <a:rPr kumimoji="1" lang="en-US" altLang="ja-JP" sz="1400">
              <a:latin typeface="ＭＳ ゴシック" pitchFamily="49" charset="-128"/>
              <a:ea typeface="ＭＳ ゴシック" pitchFamily="49" charset="-128"/>
            </a:rPr>
            <a:t>19,432</a:t>
          </a:r>
          <a:r>
            <a:rPr kumimoji="1" lang="ja-JP" altLang="en-US" sz="1400">
              <a:latin typeface="ＭＳ ゴシック" pitchFamily="49" charset="-128"/>
              <a:ea typeface="ＭＳ ゴシック" pitchFamily="49" charset="-128"/>
            </a:rPr>
            <a:t>千円の増額となった。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実施している大型事業（小中一貫建設、学校跡地跡施設整備、温泉保養宿泊施設再生整備、ごみ処理施設整備、弓道場建設等）に係る償還が数年でピークを迎えることにより実質公債費比率の上昇も予想され、また、今後も公民館建設や図書館建設等の大型事業も計画していることから事業の取捨選択に取り組みながら、補助制度や基金を効率的に活用し過度に地方債に依存することがない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年度に続き算定なしとなった。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しかし、将来負担額については大型事業の元金償還が随時始まったことにより</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百万円増となったが、充当可能財源等も</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百万円減となったため、前年度より将来負担比率の分子は</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令和元年度の充当可能財源として、財政調整基金については</a:t>
          </a:r>
          <a:r>
            <a:rPr kumimoji="1" lang="en-US" altLang="ja-JP" sz="1400">
              <a:latin typeface="ＭＳ ゴシック" pitchFamily="49" charset="-128"/>
              <a:ea typeface="ＭＳ ゴシック" pitchFamily="49" charset="-128"/>
            </a:rPr>
            <a:t>359,157</a:t>
          </a:r>
          <a:r>
            <a:rPr kumimoji="1" lang="ja-JP" altLang="en-US" sz="1400">
              <a:latin typeface="ＭＳ ゴシック" pitchFamily="49" charset="-128"/>
              <a:ea typeface="ＭＳ ゴシック" pitchFamily="49" charset="-128"/>
            </a:rPr>
            <a:t>千円、減債基金</a:t>
          </a:r>
          <a:r>
            <a:rPr kumimoji="1" lang="en-US" altLang="ja-JP" sz="1400">
              <a:latin typeface="ＭＳ ゴシック" pitchFamily="49" charset="-128"/>
              <a:ea typeface="ＭＳ ゴシック" pitchFamily="49" charset="-128"/>
            </a:rPr>
            <a:t>374,404</a:t>
          </a:r>
          <a:r>
            <a:rPr kumimoji="1" lang="ja-JP" altLang="en-US" sz="1400">
              <a:latin typeface="ＭＳ ゴシック" pitchFamily="49" charset="-128"/>
              <a:ea typeface="ＭＳ ゴシック" pitchFamily="49" charset="-128"/>
            </a:rPr>
            <a:t>千円、退職基金</a:t>
          </a:r>
          <a:r>
            <a:rPr kumimoji="1" lang="en-US" altLang="ja-JP" sz="1400">
              <a:latin typeface="ＭＳ ゴシック" pitchFamily="49" charset="-128"/>
              <a:ea typeface="ＭＳ ゴシック" pitchFamily="49" charset="-128"/>
            </a:rPr>
            <a:t>38,046</a:t>
          </a:r>
          <a:r>
            <a:rPr kumimoji="1" lang="ja-JP" altLang="en-US" sz="1400">
              <a:latin typeface="ＭＳ ゴシック" pitchFamily="49" charset="-128"/>
              <a:ea typeface="ＭＳ ゴシック" pitchFamily="49" charset="-128"/>
            </a:rPr>
            <a:t>千円などが減額となっている。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充当可能基金の多くは、鉱害復旧施設基金に代表される目的基金であるため、引き続き新規発行地方債の抑制を図り、将来世代への負担を先送りすることがないよう努める。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佐賀県多久市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大型事業の元金償還が随時始まったことによる公債費の増や単独で行う大型事の実施により、財政調整基金、減債基金、退職基金等の取崩を行ったことにより、基金全体としては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に実施している大型事業（小中一貫校建設、学校跡地跡施設整備、温泉保養宿泊施設再生整備、ごみ処理施設整備等）に係る償還が数年でピークを迎えることから財政調整基金や減債基金の取崩も予想され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・鉱害復旧施設基金：臨時石炭鉱害復旧法（昭和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号）に基づき設置された多久市鉱害復旧施設の適正な運用及び管理に関する資金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・福祉振興基金：本市内の団体又は個人が行う福祉振興事業活動を助長し、市民福祉の振興及び高齢者保健福祉の増進を図るため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・ふるさと振興基金：ふるさと応援寄附の実績が大幅に伸びたことにより積立額が増加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・鉱害復旧施設基金：鉱害復旧施設の適正な運用及び管理費用を基金利子額が上回ったことによる差額分の増額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・環境衛生施設建設基金：ごみ処理施設の除却費用として必要額を取崩し予定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・単位費用の減による基準財政需要額の減と、市税の増による基準財政収入額の増により普通交付税が減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年度から続く大型事業実施による支出の増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・近年続く災害への備えや人口減少による市税の減等のため、余剰金についてはできる限りで積み立てることとしている。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・今後も償還金が増加傾向となるため、基金残高は減少する。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有形固定資産減価償却率は類似団体の平均より高い水準にあるが、今後策定予定の個別施設計画に基づき適切な施設の維持管理を行っていく予定である。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31</xdr:row>
      <xdr:rowOff>171178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199051"/>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112576</xdr:rowOff>
    </xdr:from>
    <xdr:to>
      <xdr:col>19</xdr:col>
      <xdr:colOff>136525</xdr:colOff>
      <xdr:row>31</xdr:row>
      <xdr:rowOff>115661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3289300" y="619905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115661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14353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26217</xdr:rowOff>
    </xdr:from>
    <xdr:to>
      <xdr:col>11</xdr:col>
      <xdr:colOff>136525</xdr:colOff>
      <xdr:row>31</xdr:row>
      <xdr:rowOff>57059</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11269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98986</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68144</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地方債現在高が増加し、類似団体平均を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上回った。さらに今後大型事業も計画しているので、引き続き適正な財政運営に</a:t>
          </a:r>
          <a:r>
            <a:rPr kumimoji="1" lang="ja-JP" altLang="en-US" sz="1100">
              <a:solidFill>
                <a:schemeClr val="dk1"/>
              </a:solidFill>
              <a:effectLst/>
              <a:latin typeface="+mn-lt"/>
              <a:ea typeface="+mn-ea"/>
              <a:cs typeface="+mn-cs"/>
            </a:rPr>
            <a:t>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D00-00008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41" name="債務償還比率最小値テキスト">
          <a:extLst>
            <a:ext uri="{FF2B5EF4-FFF2-40B4-BE49-F238E27FC236}">
              <a16:creationId xmlns:a16="http://schemas.microsoft.com/office/drawing/2014/main" id="{00000000-0008-0000-0D00-00008D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43" name="債務償還比率最大値テキスト">
          <a:extLst>
            <a:ext uri="{FF2B5EF4-FFF2-40B4-BE49-F238E27FC236}">
              <a16:creationId xmlns:a16="http://schemas.microsoft.com/office/drawing/2014/main" id="{00000000-0008-0000-0D00-00008F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45" name="債務償還比率平均値テキスト">
          <a:extLst>
            <a:ext uri="{FF2B5EF4-FFF2-40B4-BE49-F238E27FC236}">
              <a16:creationId xmlns:a16="http://schemas.microsoft.com/office/drawing/2014/main" id="{00000000-0008-0000-0D00-000091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1747500" y="5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99660</xdr:rowOff>
    </xdr:from>
    <xdr:to>
      <xdr:col>76</xdr:col>
      <xdr:colOff>73025</xdr:colOff>
      <xdr:row>31</xdr:row>
      <xdr:rowOff>29810</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744700" y="60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78087</xdr:rowOff>
    </xdr:from>
    <xdr:ext cx="469744" cy="259045"/>
    <xdr:sp macro="" textlink="">
      <xdr:nvSpPr>
        <xdr:cNvPr id="157" name="債務償還比率該当値テキスト">
          <a:extLst>
            <a:ext uri="{FF2B5EF4-FFF2-40B4-BE49-F238E27FC236}">
              <a16:creationId xmlns:a16="http://schemas.microsoft.com/office/drawing/2014/main" id="{00000000-0008-0000-0D00-00009D000000}"/>
            </a:ext>
          </a:extLst>
        </xdr:cNvPr>
        <xdr:cNvSpPr txBox="1"/>
      </xdr:nvSpPr>
      <xdr:spPr>
        <a:xfrm>
          <a:off x="14846300" y="59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134253</xdr:rowOff>
    </xdr:from>
    <xdr:to>
      <xdr:col>72</xdr:col>
      <xdr:colOff>123825</xdr:colOff>
      <xdr:row>30</xdr:row>
      <xdr:rowOff>64403</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4033500" y="58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13603</xdr:rowOff>
    </xdr:from>
    <xdr:to>
      <xdr:col>76</xdr:col>
      <xdr:colOff>22225</xdr:colOff>
      <xdr:row>30</xdr:row>
      <xdr:rowOff>150460</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14084300" y="5928628"/>
          <a:ext cx="711200" cy="1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165968</xdr:rowOff>
    </xdr:from>
    <xdr:to>
      <xdr:col>68</xdr:col>
      <xdr:colOff>123825</xdr:colOff>
      <xdr:row>29</xdr:row>
      <xdr:rowOff>96118</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3271500" y="57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45318</xdr:rowOff>
    </xdr:from>
    <xdr:to>
      <xdr:col>72</xdr:col>
      <xdr:colOff>73025</xdr:colOff>
      <xdr:row>30</xdr:row>
      <xdr:rowOff>13603</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3322300" y="5788893"/>
          <a:ext cx="762000" cy="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4523</xdr:rowOff>
    </xdr:from>
    <xdr:to>
      <xdr:col>64</xdr:col>
      <xdr:colOff>123825</xdr:colOff>
      <xdr:row>28</xdr:row>
      <xdr:rowOff>106123</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2509500" y="55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55323</xdr:rowOff>
    </xdr:from>
    <xdr:to>
      <xdr:col>68</xdr:col>
      <xdr:colOff>73025</xdr:colOff>
      <xdr:row>29</xdr:row>
      <xdr:rowOff>45318</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2560300" y="5627448"/>
          <a:ext cx="762000" cy="1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108754</xdr:rowOff>
    </xdr:from>
    <xdr:to>
      <xdr:col>60</xdr:col>
      <xdr:colOff>123825</xdr:colOff>
      <xdr:row>29</xdr:row>
      <xdr:rowOff>38904</xdr:rowOff>
    </xdr:to>
    <xdr:sp macro="" textlink="">
      <xdr:nvSpPr>
        <xdr:cNvPr id="164" name="楕円 163">
          <a:extLst>
            <a:ext uri="{FF2B5EF4-FFF2-40B4-BE49-F238E27FC236}">
              <a16:creationId xmlns:a16="http://schemas.microsoft.com/office/drawing/2014/main" id="{00000000-0008-0000-0D00-0000A4000000}"/>
            </a:ext>
          </a:extLst>
        </xdr:cNvPr>
        <xdr:cNvSpPr/>
      </xdr:nvSpPr>
      <xdr:spPr>
        <a:xfrm>
          <a:off x="11747500" y="56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55323</xdr:rowOff>
    </xdr:from>
    <xdr:to>
      <xdr:col>64</xdr:col>
      <xdr:colOff>73025</xdr:colOff>
      <xdr:row>28</xdr:row>
      <xdr:rowOff>159554</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flipV="1">
          <a:off x="11798300" y="5627448"/>
          <a:ext cx="762000" cy="1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66" name="n_1aveValue債務償還比率">
          <a:extLst>
            <a:ext uri="{FF2B5EF4-FFF2-40B4-BE49-F238E27FC236}">
              <a16:creationId xmlns:a16="http://schemas.microsoft.com/office/drawing/2014/main" id="{00000000-0008-0000-0D00-0000A6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7" name="n_2aveValue債務償還比率">
          <a:extLst>
            <a:ext uri="{FF2B5EF4-FFF2-40B4-BE49-F238E27FC236}">
              <a16:creationId xmlns:a16="http://schemas.microsoft.com/office/drawing/2014/main" id="{00000000-0008-0000-0D00-0000A7000000}"/>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8" name="n_3aveValue債務償還比率">
          <a:extLst>
            <a:ext uri="{FF2B5EF4-FFF2-40B4-BE49-F238E27FC236}">
              <a16:creationId xmlns:a16="http://schemas.microsoft.com/office/drawing/2014/main" id="{00000000-0008-0000-0D00-0000A8000000}"/>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23046</xdr:rowOff>
    </xdr:from>
    <xdr:ext cx="469744" cy="259045"/>
    <xdr:sp macro="" textlink="">
      <xdr:nvSpPr>
        <xdr:cNvPr id="169" name="n_4aveValue債務償還比率">
          <a:extLst>
            <a:ext uri="{FF2B5EF4-FFF2-40B4-BE49-F238E27FC236}">
              <a16:creationId xmlns:a16="http://schemas.microsoft.com/office/drawing/2014/main" id="{00000000-0008-0000-0D00-0000A9000000}"/>
            </a:ext>
          </a:extLst>
        </xdr:cNvPr>
        <xdr:cNvSpPr txBox="1"/>
      </xdr:nvSpPr>
      <xdr:spPr>
        <a:xfrm>
          <a:off x="11563427" y="542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55530</xdr:rowOff>
    </xdr:from>
    <xdr:ext cx="469744" cy="259045"/>
    <xdr:sp macro="" textlink="">
      <xdr:nvSpPr>
        <xdr:cNvPr id="170" name="n_1mainValue債務償還比率">
          <a:extLst>
            <a:ext uri="{FF2B5EF4-FFF2-40B4-BE49-F238E27FC236}">
              <a16:creationId xmlns:a16="http://schemas.microsoft.com/office/drawing/2014/main" id="{00000000-0008-0000-0D00-0000AA000000}"/>
            </a:ext>
          </a:extLst>
        </xdr:cNvPr>
        <xdr:cNvSpPr txBox="1"/>
      </xdr:nvSpPr>
      <xdr:spPr>
        <a:xfrm>
          <a:off x="13836727" y="59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112645</xdr:rowOff>
    </xdr:from>
    <xdr:ext cx="469744" cy="259045"/>
    <xdr:sp macro="" textlink="">
      <xdr:nvSpPr>
        <xdr:cNvPr id="171" name="n_2mainValue債務償還比率">
          <a:extLst>
            <a:ext uri="{FF2B5EF4-FFF2-40B4-BE49-F238E27FC236}">
              <a16:creationId xmlns:a16="http://schemas.microsoft.com/office/drawing/2014/main" id="{00000000-0008-0000-0D00-0000AB000000}"/>
            </a:ext>
          </a:extLst>
        </xdr:cNvPr>
        <xdr:cNvSpPr txBox="1"/>
      </xdr:nvSpPr>
      <xdr:spPr>
        <a:xfrm>
          <a:off x="13087427" y="55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122650</xdr:rowOff>
    </xdr:from>
    <xdr:ext cx="469744" cy="259045"/>
    <xdr:sp macro="" textlink="">
      <xdr:nvSpPr>
        <xdr:cNvPr id="172" name="n_3mainValue債務償還比率">
          <a:extLst>
            <a:ext uri="{FF2B5EF4-FFF2-40B4-BE49-F238E27FC236}">
              <a16:creationId xmlns:a16="http://schemas.microsoft.com/office/drawing/2014/main" id="{00000000-0008-0000-0D00-0000AC000000}"/>
            </a:ext>
          </a:extLst>
        </xdr:cNvPr>
        <xdr:cNvSpPr txBox="1"/>
      </xdr:nvSpPr>
      <xdr:spPr>
        <a:xfrm>
          <a:off x="12325427" y="535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30031</xdr:rowOff>
    </xdr:from>
    <xdr:ext cx="469744" cy="259045"/>
    <xdr:sp macro="" textlink="">
      <xdr:nvSpPr>
        <xdr:cNvPr id="173" name="n_4mainValue債務償還比率">
          <a:extLst>
            <a:ext uri="{FF2B5EF4-FFF2-40B4-BE49-F238E27FC236}">
              <a16:creationId xmlns:a16="http://schemas.microsoft.com/office/drawing/2014/main" id="{00000000-0008-0000-0D00-0000AD000000}"/>
            </a:ext>
          </a:extLst>
        </xdr:cNvPr>
        <xdr:cNvSpPr txBox="1"/>
      </xdr:nvSpPr>
      <xdr:spPr>
        <a:xfrm>
          <a:off x="11563427" y="57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D00-0000A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32385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15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38</xdr:row>
      <xdr:rowOff>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69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91440</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35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82207</xdr:rowOff>
    </xdr:from>
    <xdr:to>
      <xdr:col>55</xdr:col>
      <xdr:colOff>50800</xdr:colOff>
      <xdr:row>36</xdr:row>
      <xdr:rowOff>12357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0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105084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59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99847</xdr:rowOff>
    </xdr:from>
    <xdr:to>
      <xdr:col>50</xdr:col>
      <xdr:colOff>165100</xdr:colOff>
      <xdr:row>36</xdr:row>
      <xdr:rowOff>29997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1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133007</xdr:rowOff>
    </xdr:from>
    <xdr:to>
      <xdr:col>55</xdr:col>
      <xdr:colOff>0</xdr:colOff>
      <xdr:row>35</xdr:row>
      <xdr:rowOff>150647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133757"/>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114478</xdr:rowOff>
    </xdr:from>
    <xdr:to>
      <xdr:col>46</xdr:col>
      <xdr:colOff>38100</xdr:colOff>
      <xdr:row>36</xdr:row>
      <xdr:rowOff>44628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150647</xdr:rowOff>
    </xdr:from>
    <xdr:to>
      <xdr:col>50</xdr:col>
      <xdr:colOff>114300</xdr:colOff>
      <xdr:row>35</xdr:row>
      <xdr:rowOff>165278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15139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133795</xdr:rowOff>
    </xdr:from>
    <xdr:to>
      <xdr:col>41</xdr:col>
      <xdr:colOff>101600</xdr:colOff>
      <xdr:row>36</xdr:row>
      <xdr:rowOff>63945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1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165278</xdr:rowOff>
    </xdr:from>
    <xdr:to>
      <xdr:col>45</xdr:col>
      <xdr:colOff>177800</xdr:colOff>
      <xdr:row>36</xdr:row>
      <xdr:rowOff>13145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16602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147701</xdr:rowOff>
    </xdr:from>
    <xdr:to>
      <xdr:col>36</xdr:col>
      <xdr:colOff>165100</xdr:colOff>
      <xdr:row>36</xdr:row>
      <xdr:rowOff>77851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13145</xdr:rowOff>
    </xdr:from>
    <xdr:to>
      <xdr:col>41</xdr:col>
      <xdr:colOff>50800</xdr:colOff>
      <xdr:row>36</xdr:row>
      <xdr:rowOff>27051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18534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116870</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46524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5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61155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589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80472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59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94378</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60960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517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36195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5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43815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101517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145415</xdr:rowOff>
    </xdr:from>
    <xdr:to>
      <xdr:col>6</xdr:col>
      <xdr:colOff>38100</xdr:colOff>
      <xdr:row>59</xdr:row>
      <xdr:rowOff>75565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24765</xdr:rowOff>
    </xdr:from>
    <xdr:to>
      <xdr:col>10</xdr:col>
      <xdr:colOff>114300</xdr:colOff>
      <xdr:row>59</xdr:row>
      <xdr:rowOff>43815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403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99077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92092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xdr:rowOff>
    </xdr:from>
    <xdr:to>
      <xdr:col>55</xdr:col>
      <xdr:colOff>50800</xdr:colOff>
      <xdr:row>63</xdr:row>
      <xdr:rowOff>101657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149934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7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8487</xdr:rowOff>
    </xdr:from>
    <xdr:to>
      <xdr:col>50</xdr:col>
      <xdr:colOff>165100</xdr:colOff>
      <xdr:row>63</xdr:row>
      <xdr:rowOff>110087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50857</xdr:rowOff>
    </xdr:from>
    <xdr:to>
      <xdr:col>55</xdr:col>
      <xdr:colOff>0</xdr:colOff>
      <xdr:row>63</xdr:row>
      <xdr:rowOff>59287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52207"/>
          <a:ext cx="8382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22733</xdr:rowOff>
    </xdr:from>
    <xdr:to>
      <xdr:col>46</xdr:col>
      <xdr:colOff>38100</xdr:colOff>
      <xdr:row>63</xdr:row>
      <xdr:rowOff>124333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59287</xdr:rowOff>
    </xdr:from>
    <xdr:to>
      <xdr:col>50</xdr:col>
      <xdr:colOff>114300</xdr:colOff>
      <xdr:row>63</xdr:row>
      <xdr:rowOff>73533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60637"/>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28804</xdr:rowOff>
    </xdr:from>
    <xdr:to>
      <xdr:col>41</xdr:col>
      <xdr:colOff>101600</xdr:colOff>
      <xdr:row>63</xdr:row>
      <xdr:rowOff>130404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73533</xdr:rowOff>
    </xdr:from>
    <xdr:to>
      <xdr:col>45</xdr:col>
      <xdr:colOff>177800</xdr:colOff>
      <xdr:row>63</xdr:row>
      <xdr:rowOff>79604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7488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45441</xdr:rowOff>
    </xdr:from>
    <xdr:to>
      <xdr:col>36</xdr:col>
      <xdr:colOff>165100</xdr:colOff>
      <xdr:row>63</xdr:row>
      <xdr:rowOff>147041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79604</xdr:rowOff>
    </xdr:from>
    <xdr:to>
      <xdr:col>41</xdr:col>
      <xdr:colOff>50800</xdr:colOff>
      <xdr:row>63</xdr:row>
      <xdr:rowOff>96241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80954"/>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101214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90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115460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121531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138168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3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154305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1732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114300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76200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09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36195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0398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118127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151892</xdr:rowOff>
    </xdr:from>
    <xdr:to>
      <xdr:col>36</xdr:col>
      <xdr:colOff>165100</xdr:colOff>
      <xdr:row>84</xdr:row>
      <xdr:rowOff>82042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110744</xdr:rowOff>
    </xdr:from>
    <xdr:to>
      <xdr:col>55</xdr:col>
      <xdr:colOff>50800</xdr:colOff>
      <xdr:row>84</xdr:row>
      <xdr:rowOff>40894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133621</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1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118363</xdr:rowOff>
    </xdr:from>
    <xdr:to>
      <xdr:col>50</xdr:col>
      <xdr:colOff>165100</xdr:colOff>
      <xdr:row>84</xdr:row>
      <xdr:rowOff>48513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161544</xdr:rowOff>
    </xdr:from>
    <xdr:to>
      <xdr:col>55</xdr:col>
      <xdr:colOff>0</xdr:colOff>
      <xdr:row>83</xdr:row>
      <xdr:rowOff>169163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39189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125222</xdr:rowOff>
    </xdr:from>
    <xdr:to>
      <xdr:col>46</xdr:col>
      <xdr:colOff>38100</xdr:colOff>
      <xdr:row>84</xdr:row>
      <xdr:rowOff>55372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3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169163</xdr:rowOff>
    </xdr:from>
    <xdr:to>
      <xdr:col>50</xdr:col>
      <xdr:colOff>114300</xdr:colOff>
      <xdr:row>84</xdr:row>
      <xdr:rowOff>4572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3995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131699</xdr:rowOff>
    </xdr:from>
    <xdr:to>
      <xdr:col>41</xdr:col>
      <xdr:colOff>101600</xdr:colOff>
      <xdr:row>84</xdr:row>
      <xdr:rowOff>61849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4572</xdr:rowOff>
    </xdr:from>
    <xdr:to>
      <xdr:col>45</xdr:col>
      <xdr:colOff>177800</xdr:colOff>
      <xdr:row>84</xdr:row>
      <xdr:rowOff>11049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40637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137413</xdr:rowOff>
    </xdr:from>
    <xdr:to>
      <xdr:col>36</xdr:col>
      <xdr:colOff>165100</xdr:colOff>
      <xdr:row>84</xdr:row>
      <xdr:rowOff>67563</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3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11049</xdr:rowOff>
    </xdr:from>
    <xdr:to>
      <xdr:col>41</xdr:col>
      <xdr:colOff>50800</xdr:colOff>
      <xdr:row>84</xdr:row>
      <xdr:rowOff>16763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41284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73169</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65040</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1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71899</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78376</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13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84090</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1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95504</xdr:rowOff>
    </xdr:from>
    <xdr:to>
      <xdr:col>85</xdr:col>
      <xdr:colOff>177800</xdr:colOff>
      <xdr:row>60</xdr:row>
      <xdr:rowOff>25654</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118381</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06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146304</xdr:rowOff>
    </xdr:from>
    <xdr:to>
      <xdr:col>85</xdr:col>
      <xdr:colOff>127000</xdr:colOff>
      <xdr:row>60</xdr:row>
      <xdr:rowOff>123444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5481300" y="1026185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22352</xdr:rowOff>
    </xdr:from>
    <xdr:to>
      <xdr:col>76</xdr:col>
      <xdr:colOff>165100</xdr:colOff>
      <xdr:row>60</xdr:row>
      <xdr:rowOff>123952</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60</xdr:row>
      <xdr:rowOff>123444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360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141732</xdr:rowOff>
    </xdr:from>
    <xdr:to>
      <xdr:col>76</xdr:col>
      <xdr:colOff>114300</xdr:colOff>
      <xdr:row>60</xdr:row>
      <xdr:rowOff>73152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2572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42926</xdr:rowOff>
    </xdr:from>
    <xdr:to>
      <xdr:col>67</xdr:col>
      <xdr:colOff>101600</xdr:colOff>
      <xdr:row>59</xdr:row>
      <xdr:rowOff>144526</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93726</xdr:rowOff>
    </xdr:from>
    <xdr:to>
      <xdr:col>71</xdr:col>
      <xdr:colOff>177800</xdr:colOff>
      <xdr:row>59</xdr:row>
      <xdr:rowOff>141732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814300" y="1020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60215</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19321</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140479</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37609</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E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E00-0000ED01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E00-0000EF01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E00-0000F101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113030</xdr:rowOff>
    </xdr:from>
    <xdr:to>
      <xdr:col>116</xdr:col>
      <xdr:colOff>114300</xdr:colOff>
      <xdr:row>60</xdr:row>
      <xdr:rowOff>43180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2110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135907</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E00-0000FD010000}"/>
            </a:ext>
          </a:extLst>
        </xdr:cNvPr>
        <xdr:cNvSpPr txBox="1"/>
      </xdr:nvSpPr>
      <xdr:spPr>
        <a:xfrm>
          <a:off x="22199600"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141224</xdr:rowOff>
    </xdr:from>
    <xdr:to>
      <xdr:col>112</xdr:col>
      <xdr:colOff>38100</xdr:colOff>
      <xdr:row>60</xdr:row>
      <xdr:rowOff>71374</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1272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163830</xdr:rowOff>
    </xdr:from>
    <xdr:to>
      <xdr:col>116</xdr:col>
      <xdr:colOff>63500</xdr:colOff>
      <xdr:row>60</xdr:row>
      <xdr:rowOff>20574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1323300" y="1027938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164084</xdr:rowOff>
    </xdr:from>
    <xdr:to>
      <xdr:col>107</xdr:col>
      <xdr:colOff>101600</xdr:colOff>
      <xdr:row>60</xdr:row>
      <xdr:rowOff>94234</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0383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20574</xdr:rowOff>
    </xdr:from>
    <xdr:to>
      <xdr:col>111</xdr:col>
      <xdr:colOff>177800</xdr:colOff>
      <xdr:row>60</xdr:row>
      <xdr:rowOff>43434</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0434300" y="103075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xdr:rowOff>
    </xdr:from>
    <xdr:to>
      <xdr:col>102</xdr:col>
      <xdr:colOff>165100</xdr:colOff>
      <xdr:row>60</xdr:row>
      <xdr:rowOff>111760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9494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43434</xdr:rowOff>
    </xdr:from>
    <xdr:to>
      <xdr:col>107</xdr:col>
      <xdr:colOff>50800</xdr:colOff>
      <xdr:row>60</xdr:row>
      <xdr:rowOff>60960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9545300" y="1033043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60960</xdr:rowOff>
    </xdr:from>
    <xdr:to>
      <xdr:col>102</xdr:col>
      <xdr:colOff>114300</xdr:colOff>
      <xdr:row>60</xdr:row>
      <xdr:rowOff>80010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8656300" y="10347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520" name="n_3aveValue【学校施設】&#10;一人当たり面積">
          <a:extLst>
            <a:ext uri="{FF2B5EF4-FFF2-40B4-BE49-F238E27FC236}">
              <a16:creationId xmlns:a16="http://schemas.microsoft.com/office/drawing/2014/main" id="{00000000-0008-0000-0E00-000008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521" name="n_4aveValue【学校施設】&#10;一人当たり面積">
          <a:extLst>
            <a:ext uri="{FF2B5EF4-FFF2-40B4-BE49-F238E27FC236}">
              <a16:creationId xmlns:a16="http://schemas.microsoft.com/office/drawing/2014/main" id="{00000000-0008-0000-0E00-000009020000}"/>
            </a:ext>
          </a:extLst>
        </xdr:cNvPr>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87901</xdr:rowOff>
    </xdr:from>
    <xdr:ext cx="469744" cy="259045"/>
    <xdr:sp macro="" textlink="">
      <xdr:nvSpPr>
        <xdr:cNvPr id="522" name="n_1mainValue【学校施設】&#10;一人当たり面積">
          <a:extLst>
            <a:ext uri="{FF2B5EF4-FFF2-40B4-BE49-F238E27FC236}">
              <a16:creationId xmlns:a16="http://schemas.microsoft.com/office/drawing/2014/main" id="{00000000-0008-0000-0E00-00000A020000}"/>
            </a:ext>
          </a:extLst>
        </xdr:cNvPr>
        <xdr:cNvSpPr txBox="1"/>
      </xdr:nvSpPr>
      <xdr:spPr>
        <a:xfrm>
          <a:off x="21075727" y="100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110761</xdr:rowOff>
    </xdr:from>
    <xdr:ext cx="469744" cy="259045"/>
    <xdr:sp macro="" textlink="">
      <xdr:nvSpPr>
        <xdr:cNvPr id="523" name="n_2mainValue【学校施設】&#10;一人当たり面積">
          <a:extLst>
            <a:ext uri="{FF2B5EF4-FFF2-40B4-BE49-F238E27FC236}">
              <a16:creationId xmlns:a16="http://schemas.microsoft.com/office/drawing/2014/main" id="{00000000-0008-0000-0E00-00000B020000}"/>
            </a:ext>
          </a:extLst>
        </xdr:cNvPr>
        <xdr:cNvSpPr txBox="1"/>
      </xdr:nvSpPr>
      <xdr:spPr>
        <a:xfrm>
          <a:off x="20199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128287</xdr:rowOff>
    </xdr:from>
    <xdr:ext cx="469744" cy="259045"/>
    <xdr:sp macro="" textlink="">
      <xdr:nvSpPr>
        <xdr:cNvPr id="524" name="n_3mainValue【学校施設】&#10;一人当たり面積">
          <a:extLst>
            <a:ext uri="{FF2B5EF4-FFF2-40B4-BE49-F238E27FC236}">
              <a16:creationId xmlns:a16="http://schemas.microsoft.com/office/drawing/2014/main" id="{00000000-0008-0000-0E00-00000C020000}"/>
            </a:ext>
          </a:extLst>
        </xdr:cNvPr>
        <xdr:cNvSpPr txBox="1"/>
      </xdr:nvSpPr>
      <xdr:spPr>
        <a:xfrm>
          <a:off x="19310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121937</xdr:rowOff>
    </xdr:from>
    <xdr:ext cx="469744" cy="259045"/>
    <xdr:sp macro="" textlink="">
      <xdr:nvSpPr>
        <xdr:cNvPr id="525" name="n_4mainValue【学校施設】&#10;一人当たり面積">
          <a:extLst>
            <a:ext uri="{FF2B5EF4-FFF2-40B4-BE49-F238E27FC236}">
              <a16:creationId xmlns:a16="http://schemas.microsoft.com/office/drawing/2014/main" id="{00000000-0008-0000-0E00-00000D020000}"/>
            </a:ext>
          </a:extLst>
        </xdr:cNvPr>
        <xdr:cNvSpPr txBox="1"/>
      </xdr:nvSpPr>
      <xdr:spPr>
        <a:xfrm>
          <a:off x="184214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23405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38765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73842</xdr:rowOff>
    </xdr:from>
    <xdr:to>
      <xdr:col>76</xdr:col>
      <xdr:colOff>165100</xdr:colOff>
      <xdr:row>81</xdr:row>
      <xdr:rowOff>3992</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124642</xdr:rowOff>
    </xdr:from>
    <xdr:to>
      <xdr:col>81</xdr:col>
      <xdr:colOff>50800</xdr:colOff>
      <xdr:row>80</xdr:row>
      <xdr:rowOff>160564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38406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124642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380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140788</xdr:rowOff>
    </xdr:from>
    <xdr:to>
      <xdr:col>67</xdr:col>
      <xdr:colOff>101600</xdr:colOff>
      <xdr:row>83</xdr:row>
      <xdr:rowOff>70938</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90351</xdr:rowOff>
    </xdr:from>
    <xdr:to>
      <xdr:col>71</xdr:col>
      <xdr:colOff>177800</xdr:colOff>
      <xdr:row>83</xdr:row>
      <xdr:rowOff>20138</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2814300" y="1380635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20519</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62065</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E00-00005F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E00-000061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E00-000063020000}"/>
            </a:ext>
          </a:extLst>
        </xdr:cNvPr>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83313</xdr:rowOff>
    </xdr:from>
    <xdr:to>
      <xdr:col>116</xdr:col>
      <xdr:colOff>114300</xdr:colOff>
      <xdr:row>83</xdr:row>
      <xdr:rowOff>13463</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106190</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134113</xdr:rowOff>
    </xdr:from>
    <xdr:to>
      <xdr:col>116</xdr:col>
      <xdr:colOff>63500</xdr:colOff>
      <xdr:row>82</xdr:row>
      <xdr:rowOff>143256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1323300" y="141930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152400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0434300" y="1420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166115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9545300" y="142113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166115</xdr:rowOff>
    </xdr:from>
    <xdr:to>
      <xdr:col>102</xdr:col>
      <xdr:colOff>114300</xdr:colOff>
      <xdr:row>85</xdr:row>
      <xdr:rowOff>122682</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8656300" y="14225015"/>
          <a:ext cx="8890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35" name="n_4aveValue【児童館】&#10;一人当たり面積">
          <a:extLst>
            <a:ext uri="{FF2B5EF4-FFF2-40B4-BE49-F238E27FC236}">
              <a16:creationId xmlns:a16="http://schemas.microsoft.com/office/drawing/2014/main" id="{00000000-0008-0000-0E00-00007B02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636" name="n_1mainValue【児童館】&#10;一人当たり面積">
          <a:extLst>
            <a:ext uri="{FF2B5EF4-FFF2-40B4-BE49-F238E27FC236}">
              <a16:creationId xmlns:a16="http://schemas.microsoft.com/office/drawing/2014/main" id="{00000000-0008-0000-0E00-00007C020000}"/>
            </a:ext>
          </a:extLst>
        </xdr:cNvPr>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7" name="n_2mainValue【児童館】&#10;一人当たり面積">
          <a:extLst>
            <a:ext uri="{FF2B5EF4-FFF2-40B4-BE49-F238E27FC236}">
              <a16:creationId xmlns:a16="http://schemas.microsoft.com/office/drawing/2014/main" id="{00000000-0008-0000-0E00-00007D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61992</xdr:rowOff>
    </xdr:from>
    <xdr:ext cx="469744" cy="259045"/>
    <xdr:sp macro="" textlink="">
      <xdr:nvSpPr>
        <xdr:cNvPr id="638" name="n_3mainValue【児童館】&#10;一人当たり面積">
          <a:extLst>
            <a:ext uri="{FF2B5EF4-FFF2-40B4-BE49-F238E27FC236}">
              <a16:creationId xmlns:a16="http://schemas.microsoft.com/office/drawing/2014/main" id="{00000000-0008-0000-0E00-00007E020000}"/>
            </a:ext>
          </a:extLst>
        </xdr:cNvPr>
        <xdr:cNvSpPr txBox="1"/>
      </xdr:nvSpPr>
      <xdr:spPr>
        <a:xfrm>
          <a:off x="19310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639" name="n_4mainValue【児童館】&#10;一人当たり面積">
          <a:extLst>
            <a:ext uri="{FF2B5EF4-FFF2-40B4-BE49-F238E27FC236}">
              <a16:creationId xmlns:a16="http://schemas.microsoft.com/office/drawing/2014/main" id="{00000000-0008-0000-0E00-00007F020000}"/>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30480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78041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144780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7792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60198</xdr:rowOff>
    </xdr:from>
    <xdr:to>
      <xdr:col>76</xdr:col>
      <xdr:colOff>114300</xdr:colOff>
      <xdr:row>103</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703300" y="177195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121413</xdr:rowOff>
    </xdr:from>
    <xdr:to>
      <xdr:col>67</xdr:col>
      <xdr:colOff>101600</xdr:colOff>
      <xdr:row>103</xdr:row>
      <xdr:rowOff>51563</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763</xdr:rowOff>
    </xdr:from>
    <xdr:to>
      <xdr:col>71</xdr:col>
      <xdr:colOff>177800</xdr:colOff>
      <xdr:row>103</xdr:row>
      <xdr:rowOff>60198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814300" y="176601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15257</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3827</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102125</xdr:rowOff>
    </xdr:from>
    <xdr:ext cx="405111"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11701</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78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46482</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0418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135128</xdr:rowOff>
    </xdr:from>
    <xdr:to>
      <xdr:col>107</xdr:col>
      <xdr:colOff>101600</xdr:colOff>
      <xdr:row>105</xdr:row>
      <xdr:rowOff>65278</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xdr:rowOff>
    </xdr:from>
    <xdr:to>
      <xdr:col>111</xdr:col>
      <xdr:colOff>177800</xdr:colOff>
      <xdr:row>105</xdr:row>
      <xdr:rowOff>46482</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0434300" y="18016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144272</xdr:rowOff>
    </xdr:from>
    <xdr:to>
      <xdr:col>102</xdr:col>
      <xdr:colOff>165100</xdr:colOff>
      <xdr:row>105</xdr:row>
      <xdr:rowOff>74422</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9494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xdr:rowOff>
    </xdr:from>
    <xdr:to>
      <xdr:col>107</xdr:col>
      <xdr:colOff>50800</xdr:colOff>
      <xdr:row>105</xdr:row>
      <xdr:rowOff>23622</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9545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60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23622</xdr:rowOff>
    </xdr:from>
    <xdr:to>
      <xdr:col>102</xdr:col>
      <xdr:colOff>114300</xdr:colOff>
      <xdr:row>105</xdr:row>
      <xdr:rowOff>30480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8656300" y="1802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43" name="n_1aveValue【公民館】&#10;一人当たり面積">
          <a:extLst>
            <a:ext uri="{FF2B5EF4-FFF2-40B4-BE49-F238E27FC236}">
              <a16:creationId xmlns:a16="http://schemas.microsoft.com/office/drawing/2014/main" id="{00000000-0008-0000-0E00-0000E702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4" name="n_2aveValue【公民館】&#10;一人当たり面積">
          <a:extLst>
            <a:ext uri="{FF2B5EF4-FFF2-40B4-BE49-F238E27FC236}">
              <a16:creationId xmlns:a16="http://schemas.microsoft.com/office/drawing/2014/main" id="{00000000-0008-0000-0E00-0000E802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45" name="n_3aveValue【公民館】&#10;一人当たり面積">
          <a:extLst>
            <a:ext uri="{FF2B5EF4-FFF2-40B4-BE49-F238E27FC236}">
              <a16:creationId xmlns:a16="http://schemas.microsoft.com/office/drawing/2014/main" id="{00000000-0008-0000-0E00-0000E9020000}"/>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746" name="n_4aveValue【公民館】&#10;一人当たり面積">
          <a:extLst>
            <a:ext uri="{FF2B5EF4-FFF2-40B4-BE49-F238E27FC236}">
              <a16:creationId xmlns:a16="http://schemas.microsoft.com/office/drawing/2014/main" id="{00000000-0008-0000-0E00-0000EA020000}"/>
            </a:ext>
          </a:extLst>
        </xdr:cNvPr>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113809</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90949</xdr:rowOff>
    </xdr:from>
    <xdr:ext cx="469744" cy="259045"/>
    <xdr:sp macro="" textlink="">
      <xdr:nvSpPr>
        <xdr:cNvPr id="749" name="n_3mainValue【公民館】&#10;一人当たり面積">
          <a:extLst>
            <a:ext uri="{FF2B5EF4-FFF2-40B4-BE49-F238E27FC236}">
              <a16:creationId xmlns:a16="http://schemas.microsoft.com/office/drawing/2014/main" id="{00000000-0008-0000-0E00-0000ED020000}"/>
            </a:ext>
          </a:extLst>
        </xdr:cNvPr>
        <xdr:cNvSpPr txBox="1"/>
      </xdr:nvSpPr>
      <xdr:spPr>
        <a:xfrm>
          <a:off x="19310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750" name="n_4mainValue【公民館】&#10;一人当たり面積">
          <a:extLst>
            <a:ext uri="{FF2B5EF4-FFF2-40B4-BE49-F238E27FC236}">
              <a16:creationId xmlns:a16="http://schemas.microsoft.com/office/drawing/2014/main" id="{00000000-0008-0000-0E00-0000EE020000}"/>
            </a:ext>
          </a:extLst>
        </xdr:cNvPr>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類似団体と比較して有形固定資産減価償却率が高くなっている施設は、道路、公営住宅、公民館であり、低くなっている施設は橋りょう、学校、児童館である。</a:t>
          </a:r>
          <a:endParaRPr lang="ja-JP" altLang="ja-JP" sz="1400">
            <a:effectLst/>
          </a:endParaRPr>
        </a:p>
        <a:p>
          <a:r>
            <a:rPr kumimoji="1" lang="ja-JP" altLang="ja-JP" sz="1100">
              <a:solidFill>
                <a:schemeClr val="dk1"/>
              </a:solidFill>
              <a:effectLst/>
              <a:latin typeface="+mn-lt"/>
              <a:ea typeface="+mn-ea"/>
              <a:cs typeface="+mn-cs"/>
            </a:rPr>
            <a:t>　道路については、毎年道路更新工事を行っているが、昭和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年度以前供用分が有形固定資産減価償却率の多くを占めているため上昇傾向にある。今後も現在の社会状況に応じた道路改良を計画的に行っていく予定である。公営住宅については、</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建てられた住宅も多く、有形固定資産減価償却率が高い水準にある。今後は、人口減少や住宅の地域配分を踏まえた上で適切な必要戸数を見込んだ集約化や既存建物の改修を進めていく。公民館については、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年度より各地区館の建て替えを計画的に行ってきたが、市の財政状況等により全て建て替えが完了していない。これらの施設についても引き続き検討していく。</a:t>
          </a:r>
          <a:endParaRPr lang="ja-JP" altLang="ja-JP" sz="1400">
            <a:effectLst/>
          </a:endParaRPr>
        </a:p>
        <a:p>
          <a:r>
            <a:rPr kumimoji="1" lang="ja-JP" altLang="ja-JP" sz="1100">
              <a:solidFill>
                <a:schemeClr val="dk1"/>
              </a:solidFill>
              <a:effectLst/>
              <a:latin typeface="+mn-lt"/>
              <a:ea typeface="+mn-ea"/>
              <a:cs typeface="+mn-cs"/>
            </a:rPr>
            <a:t>　橋りょうについては、平成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年度に多久市橋梁長寿命化修繕計画を策定しており、同計画に基づいて改修や修繕を行っているため、有形固定資産減価償却率は低くなっている。学校の値が低くなっている理由は、平成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年度に実施した小中一貫校建設事業の際に大規模改修を行っているためである。児童館についても、平成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年度に改修した学校跡施設を児童館として開館しており、有形固定資産償却率は低くなっている。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16527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111125</xdr:rowOff>
    </xdr:from>
    <xdr:to>
      <xdr:col>46</xdr:col>
      <xdr:colOff>38100</xdr:colOff>
      <xdr:row>42</xdr:row>
      <xdr:rowOff>41275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161925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7181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111125</xdr:rowOff>
    </xdr:from>
    <xdr:to>
      <xdr:col>41</xdr:col>
      <xdr:colOff>101600</xdr:colOff>
      <xdr:row>42</xdr:row>
      <xdr:rowOff>41275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161925</xdr:rowOff>
    </xdr:from>
    <xdr:to>
      <xdr:col>45</xdr:col>
      <xdr:colOff>177800</xdr:colOff>
      <xdr:row>41</xdr:row>
      <xdr:rowOff>161925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111125</xdr:rowOff>
    </xdr:from>
    <xdr:to>
      <xdr:col>36</xdr:col>
      <xdr:colOff>165100</xdr:colOff>
      <xdr:row>42</xdr:row>
      <xdr:rowOff>41275</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161925</xdr:rowOff>
    </xdr:from>
    <xdr:to>
      <xdr:col>41</xdr:col>
      <xdr:colOff>50800</xdr:colOff>
      <xdr:row>41</xdr:row>
      <xdr:rowOff>161925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972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32402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32402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32402</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xdr:rowOff>
    </xdr:from>
    <xdr:to>
      <xdr:col>24</xdr:col>
      <xdr:colOff>63500</xdr:colOff>
      <xdr:row>59</xdr:row>
      <xdr:rowOff>45720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13155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102362</xdr:rowOff>
    </xdr:from>
    <xdr:to>
      <xdr:col>15</xdr:col>
      <xdr:colOff>101600</xdr:colOff>
      <xdr:row>59</xdr:row>
      <xdr:rowOff>32512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153162</xdr:rowOff>
    </xdr:from>
    <xdr:to>
      <xdr:col>19</xdr:col>
      <xdr:colOff>177800</xdr:colOff>
      <xdr:row>59</xdr:row>
      <xdr:rowOff>16002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0972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93218</xdr:rowOff>
    </xdr:from>
    <xdr:to>
      <xdr:col>10</xdr:col>
      <xdr:colOff>165100</xdr:colOff>
      <xdr:row>59</xdr:row>
      <xdr:rowOff>23368</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144018</xdr:rowOff>
    </xdr:from>
    <xdr:to>
      <xdr:col>15</xdr:col>
      <xdr:colOff>50800</xdr:colOff>
      <xdr:row>58</xdr:row>
      <xdr:rowOff>153162</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0881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58928</xdr:rowOff>
    </xdr:from>
    <xdr:to>
      <xdr:col>6</xdr:col>
      <xdr:colOff>38100</xdr:colOff>
      <xdr:row>58</xdr:row>
      <xdr:rowOff>160528</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109728</xdr:rowOff>
    </xdr:from>
    <xdr:to>
      <xdr:col>10</xdr:col>
      <xdr:colOff>114300</xdr:colOff>
      <xdr:row>58</xdr:row>
      <xdr:rowOff>144018</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0538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83329</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23639</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14495</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151655</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128831</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2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115751</xdr:rowOff>
    </xdr:from>
    <xdr:to>
      <xdr:col>50</xdr:col>
      <xdr:colOff>165100</xdr:colOff>
      <xdr:row>61</xdr:row>
      <xdr:rowOff>45901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156754</xdr:rowOff>
    </xdr:from>
    <xdr:to>
      <xdr:col>55</xdr:col>
      <xdr:colOff>0</xdr:colOff>
      <xdr:row>60</xdr:row>
      <xdr:rowOff>166551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4437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60234</xdr:rowOff>
    </xdr:from>
    <xdr:to>
      <xdr:col>46</xdr:col>
      <xdr:colOff>38100</xdr:colOff>
      <xdr:row>63</xdr:row>
      <xdr:rowOff>161834</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166551</xdr:rowOff>
    </xdr:from>
    <xdr:to>
      <xdr:col>50</xdr:col>
      <xdr:colOff>114300</xdr:colOff>
      <xdr:row>63</xdr:row>
      <xdr:rowOff>111034</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453551"/>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111034</xdr:rowOff>
    </xdr:from>
    <xdr:to>
      <xdr:col>45</xdr:col>
      <xdr:colOff>177800</xdr:colOff>
      <xdr:row>63</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9123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65133</xdr:rowOff>
    </xdr:from>
    <xdr:to>
      <xdr:col>36</xdr:col>
      <xdr:colOff>165100</xdr:colOff>
      <xdr:row>63</xdr:row>
      <xdr:rowOff>166733</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115933</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9156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62428</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1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152961</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57150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4590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17145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550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53975</xdr:rowOff>
    </xdr:from>
    <xdr:to>
      <xdr:col>10</xdr:col>
      <xdr:colOff>165100</xdr:colOff>
      <xdr:row>84</xdr:row>
      <xdr:rowOff>155575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104775</xdr:rowOff>
    </xdr:from>
    <xdr:to>
      <xdr:col>15</xdr:col>
      <xdr:colOff>50800</xdr:colOff>
      <xdr:row>84</xdr:row>
      <xdr:rowOff>148589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4506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23495</xdr:rowOff>
    </xdr:from>
    <xdr:to>
      <xdr:col>6</xdr:col>
      <xdr:colOff>38100</xdr:colOff>
      <xdr:row>84</xdr:row>
      <xdr:rowOff>125095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74295</xdr:rowOff>
    </xdr:from>
    <xdr:to>
      <xdr:col>10</xdr:col>
      <xdr:colOff>114300</xdr:colOff>
      <xdr:row>84</xdr:row>
      <xdr:rowOff>104775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4476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146702</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116222</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363</xdr:rowOff>
    </xdr:from>
    <xdr:to>
      <xdr:col>55</xdr:col>
      <xdr:colOff>50800</xdr:colOff>
      <xdr:row>86</xdr:row>
      <xdr:rowOff>101963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86740</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10515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51163</xdr:rowOff>
    </xdr:from>
    <xdr:to>
      <xdr:col>55</xdr:col>
      <xdr:colOff>0</xdr:colOff>
      <xdr:row>86</xdr:row>
      <xdr:rowOff>54429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9639300" y="147958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54429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8750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54429</xdr:rowOff>
    </xdr:from>
    <xdr:to>
      <xdr:col>45</xdr:col>
      <xdr:colOff>177800</xdr:colOff>
      <xdr:row>86</xdr:row>
      <xdr:rowOff>57694</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7861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57694</xdr:rowOff>
    </xdr:from>
    <xdr:to>
      <xdr:col>41</xdr:col>
      <xdr:colOff>50800</xdr:colOff>
      <xdr:row>86</xdr:row>
      <xdr:rowOff>57694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972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121920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3797300" y="18272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25400</xdr:rowOff>
    </xdr:from>
    <xdr:to>
      <xdr:col>15</xdr:col>
      <xdr:colOff>101600</xdr:colOff>
      <xdr:row>106</xdr:row>
      <xdr:rowOff>127000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99061</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908300" y="1824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96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019300" y="1822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113574</xdr:rowOff>
    </xdr:from>
    <xdr:to>
      <xdr:col>6</xdr:col>
      <xdr:colOff>38100</xdr:colOff>
      <xdr:row>109</xdr:row>
      <xdr:rowOff>43724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79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53339</xdr:rowOff>
    </xdr:from>
    <xdr:to>
      <xdr:col>10</xdr:col>
      <xdr:colOff>114300</xdr:colOff>
      <xdr:row>108</xdr:row>
      <xdr:rowOff>164374</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130300" y="18227039"/>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140988</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816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34851</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927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F00-0000D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F00-0000D4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F00-0000D6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F00-0000D8010000}"/>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44450</xdr:rowOff>
    </xdr:from>
    <xdr:to>
      <xdr:col>55</xdr:col>
      <xdr:colOff>50800</xdr:colOff>
      <xdr:row>108</xdr:row>
      <xdr:rowOff>146050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0426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130827</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F00-0000E4010000}"/>
            </a:ext>
          </a:extLst>
        </xdr:cNvPr>
        <xdr:cNvSpPr txBox="1"/>
      </xdr:nvSpPr>
      <xdr:spPr>
        <a:xfrm>
          <a:off x="10515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44450</xdr:rowOff>
    </xdr:from>
    <xdr:to>
      <xdr:col>50</xdr:col>
      <xdr:colOff>165100</xdr:colOff>
      <xdr:row>108</xdr:row>
      <xdr:rowOff>146050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958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95250</xdr:rowOff>
    </xdr:from>
    <xdr:to>
      <xdr:col>55</xdr:col>
      <xdr:colOff>0</xdr:colOff>
      <xdr:row>108</xdr:row>
      <xdr:rowOff>95250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9639300" y="1861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95250</xdr:rowOff>
    </xdr:from>
    <xdr:to>
      <xdr:col>50</xdr:col>
      <xdr:colOff>114300</xdr:colOff>
      <xdr:row>108</xdr:row>
      <xdr:rowOff>95250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8750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44450</xdr:rowOff>
    </xdr:from>
    <xdr:to>
      <xdr:col>41</xdr:col>
      <xdr:colOff>101600</xdr:colOff>
      <xdr:row>108</xdr:row>
      <xdr:rowOff>146050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7810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95250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7861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44450</xdr:rowOff>
    </xdr:from>
    <xdr:to>
      <xdr:col>36</xdr:col>
      <xdr:colOff>165100</xdr:colOff>
      <xdr:row>108</xdr:row>
      <xdr:rowOff>146050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6921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95250</xdr:rowOff>
    </xdr:from>
    <xdr:to>
      <xdr:col>41</xdr:col>
      <xdr:colOff>50800</xdr:colOff>
      <xdr:row>108</xdr:row>
      <xdr:rowOff>95250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6972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id="{00000000-0008-0000-0F00-0000ED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id="{00000000-0008-0000-0F00-0000EE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id="{00000000-0008-0000-0F00-0000EF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96" name="n_4aveValue【市民会館】&#10;一人当たり面積">
          <a:extLst>
            <a:ext uri="{FF2B5EF4-FFF2-40B4-BE49-F238E27FC236}">
              <a16:creationId xmlns:a16="http://schemas.microsoft.com/office/drawing/2014/main" id="{00000000-0008-0000-0F00-0000F0010000}"/>
            </a:ext>
          </a:extLst>
        </xdr:cNvPr>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137177</xdr:rowOff>
    </xdr:from>
    <xdr:ext cx="469744" cy="259045"/>
    <xdr:sp macro="" textlink="">
      <xdr:nvSpPr>
        <xdr:cNvPr id="497" name="n_1mainValue【市民会館】&#10;一人当たり面積">
          <a:extLst>
            <a:ext uri="{FF2B5EF4-FFF2-40B4-BE49-F238E27FC236}">
              <a16:creationId xmlns:a16="http://schemas.microsoft.com/office/drawing/2014/main" id="{00000000-0008-0000-0F00-0000F1010000}"/>
            </a:ext>
          </a:extLst>
        </xdr:cNvPr>
        <xdr:cNvSpPr txBox="1"/>
      </xdr:nvSpPr>
      <xdr:spPr>
        <a:xfrm>
          <a:off x="9391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498" name="n_2mainValue【市民会館】&#10;一人当たり面積">
          <a:extLst>
            <a:ext uri="{FF2B5EF4-FFF2-40B4-BE49-F238E27FC236}">
              <a16:creationId xmlns:a16="http://schemas.microsoft.com/office/drawing/2014/main" id="{00000000-0008-0000-0F00-0000F2010000}"/>
            </a:ext>
          </a:extLst>
        </xdr:cNvPr>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137177</xdr:rowOff>
    </xdr:from>
    <xdr:ext cx="469744" cy="259045"/>
    <xdr:sp macro="" textlink="">
      <xdr:nvSpPr>
        <xdr:cNvPr id="499" name="n_3mainValue【市民会館】&#10;一人当たり面積">
          <a:extLst>
            <a:ext uri="{FF2B5EF4-FFF2-40B4-BE49-F238E27FC236}">
              <a16:creationId xmlns:a16="http://schemas.microsoft.com/office/drawing/2014/main" id="{00000000-0008-0000-0F00-0000F3010000}"/>
            </a:ext>
          </a:extLst>
        </xdr:cNvPr>
        <xdr:cNvSpPr txBox="1"/>
      </xdr:nvSpPr>
      <xdr:spPr>
        <a:xfrm>
          <a:off x="7626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137177</xdr:rowOff>
    </xdr:from>
    <xdr:ext cx="469744" cy="259045"/>
    <xdr:sp macro="" textlink="">
      <xdr:nvSpPr>
        <xdr:cNvPr id="500" name="n_4mainValue【市民会館】&#10;一人当たり面積">
          <a:extLst>
            <a:ext uri="{FF2B5EF4-FFF2-40B4-BE49-F238E27FC236}">
              <a16:creationId xmlns:a16="http://schemas.microsoft.com/office/drawing/2014/main" id="{00000000-0008-0000-0F00-0000F4010000}"/>
            </a:ext>
          </a:extLst>
        </xdr:cNvPr>
        <xdr:cNvSpPr txBox="1"/>
      </xdr:nvSpPr>
      <xdr:spPr>
        <a:xfrm>
          <a:off x="6737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69215</xdr:rowOff>
    </xdr:from>
    <xdr:to>
      <xdr:col>81</xdr:col>
      <xdr:colOff>101600</xdr:colOff>
      <xdr:row>35</xdr:row>
      <xdr:rowOff>170815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120015</xdr:rowOff>
    </xdr:from>
    <xdr:to>
      <xdr:col>85</xdr:col>
      <xdr:colOff>127000</xdr:colOff>
      <xdr:row>36</xdr:row>
      <xdr:rowOff>3810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61207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120015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60807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36195</xdr:rowOff>
    </xdr:from>
    <xdr:to>
      <xdr:col>76</xdr:col>
      <xdr:colOff>114300</xdr:colOff>
      <xdr:row>35</xdr:row>
      <xdr:rowOff>80010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60369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109220</xdr:rowOff>
    </xdr:from>
    <xdr:to>
      <xdr:col>67</xdr:col>
      <xdr:colOff>101600</xdr:colOff>
      <xdr:row>35</xdr:row>
      <xdr:rowOff>39370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763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160020</xdr:rowOff>
    </xdr:from>
    <xdr:to>
      <xdr:col>71</xdr:col>
      <xdr:colOff>177800</xdr:colOff>
      <xdr:row>35</xdr:row>
      <xdr:rowOff>36195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814300" y="598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15892</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5266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103522</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3500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55897</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2611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a:extLst>
            <a:ext uri="{FF2B5EF4-FFF2-40B4-BE49-F238E27FC236}">
              <a16:creationId xmlns:a16="http://schemas.microsoft.com/office/drawing/2014/main" id="{00000000-0008-0000-0F00-00004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a:extLst>
            <a:ext uri="{FF2B5EF4-FFF2-40B4-BE49-F238E27FC236}">
              <a16:creationId xmlns:a16="http://schemas.microsoft.com/office/drawing/2014/main" id="{00000000-0008-0000-0F00-000049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a:extLst>
            <a:ext uri="{FF2B5EF4-FFF2-40B4-BE49-F238E27FC236}">
              <a16:creationId xmlns:a16="http://schemas.microsoft.com/office/drawing/2014/main" id="{00000000-0008-0000-0F00-00004B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9" name="【一般廃棄物処理施設】&#10;一人当たり有形固定資産（償却資産）額平均値テキスト">
          <a:extLst>
            <a:ext uri="{FF2B5EF4-FFF2-40B4-BE49-F238E27FC236}">
              <a16:creationId xmlns:a16="http://schemas.microsoft.com/office/drawing/2014/main" id="{00000000-0008-0000-0F00-00004D020000}"/>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171390</xdr:rowOff>
    </xdr:from>
    <xdr:to>
      <xdr:col>116</xdr:col>
      <xdr:colOff>114300</xdr:colOff>
      <xdr:row>40</xdr:row>
      <xdr:rowOff>101540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68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22817</xdr:rowOff>
    </xdr:from>
    <xdr:ext cx="599010" cy="259045"/>
    <xdr:sp macro="" textlink="">
      <xdr:nvSpPr>
        <xdr:cNvPr id="601" name="【一般廃棄物処理施設】&#10;一人当たり有形固定資産（償却資産）額該当値テキスト">
          <a:extLst>
            <a:ext uri="{FF2B5EF4-FFF2-40B4-BE49-F238E27FC236}">
              <a16:creationId xmlns:a16="http://schemas.microsoft.com/office/drawing/2014/main" id="{00000000-0008-0000-0F00-000059020000}"/>
            </a:ext>
          </a:extLst>
        </xdr:cNvPr>
        <xdr:cNvSpPr txBox="1"/>
      </xdr:nvSpPr>
      <xdr:spPr>
        <a:xfrm>
          <a:off x="22199600" y="67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6165</xdr:rowOff>
    </xdr:from>
    <xdr:to>
      <xdr:col>112</xdr:col>
      <xdr:colOff>38100</xdr:colOff>
      <xdr:row>40</xdr:row>
      <xdr:rowOff>107765</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68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50740</xdr:rowOff>
    </xdr:from>
    <xdr:to>
      <xdr:col>116</xdr:col>
      <xdr:colOff>63500</xdr:colOff>
      <xdr:row>40</xdr:row>
      <xdr:rowOff>56965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6908740"/>
          <a:ext cx="8382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19084</xdr:rowOff>
    </xdr:from>
    <xdr:to>
      <xdr:col>107</xdr:col>
      <xdr:colOff>101600</xdr:colOff>
      <xdr:row>40</xdr:row>
      <xdr:rowOff>120684</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68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56965</xdr:rowOff>
    </xdr:from>
    <xdr:to>
      <xdr:col>111</xdr:col>
      <xdr:colOff>177800</xdr:colOff>
      <xdr:row>40</xdr:row>
      <xdr:rowOff>69884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6914965"/>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29116</xdr:rowOff>
    </xdr:from>
    <xdr:to>
      <xdr:col>102</xdr:col>
      <xdr:colOff>165100</xdr:colOff>
      <xdr:row>40</xdr:row>
      <xdr:rowOff>130716</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6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69884</xdr:rowOff>
    </xdr:from>
    <xdr:to>
      <xdr:col>107</xdr:col>
      <xdr:colOff>50800</xdr:colOff>
      <xdr:row>40</xdr:row>
      <xdr:rowOff>79916</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6927884"/>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38473</xdr:rowOff>
    </xdr:from>
    <xdr:to>
      <xdr:col>98</xdr:col>
      <xdr:colOff>38100</xdr:colOff>
      <xdr:row>40</xdr:row>
      <xdr:rowOff>140073</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6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79916</xdr:rowOff>
    </xdr:from>
    <xdr:to>
      <xdr:col>102</xdr:col>
      <xdr:colOff>114300</xdr:colOff>
      <xdr:row>40</xdr:row>
      <xdr:rowOff>89273</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693791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612" name="n_3ave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66081</xdr:rowOff>
    </xdr:from>
    <xdr:ext cx="534377" cy="259045"/>
    <xdr:sp macro="" textlink="">
      <xdr:nvSpPr>
        <xdr:cNvPr id="613" name="n_4ave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18389111" y="70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124292</xdr:rowOff>
    </xdr:from>
    <xdr:ext cx="599010" cy="259045"/>
    <xdr:sp macro="" textlink="">
      <xdr:nvSpPr>
        <xdr:cNvPr id="614" name="n_1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21011095" y="663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137211</xdr:rowOff>
    </xdr:from>
    <xdr:ext cx="599010" cy="259045"/>
    <xdr:sp macro="" textlink="">
      <xdr:nvSpPr>
        <xdr:cNvPr id="615" name="n_2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20134795" y="665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147243</xdr:rowOff>
    </xdr:from>
    <xdr:ext cx="599010" cy="259045"/>
    <xdr:sp macro="" textlink="">
      <xdr:nvSpPr>
        <xdr:cNvPr id="616" name="n_3mainValue【一般廃棄物処理施設】&#10;一人当たり有形固定資産（償却資産）額">
          <a:extLst>
            <a:ext uri="{FF2B5EF4-FFF2-40B4-BE49-F238E27FC236}">
              <a16:creationId xmlns:a16="http://schemas.microsoft.com/office/drawing/2014/main" id="{00000000-0008-0000-0F00-000068020000}"/>
            </a:ext>
          </a:extLst>
        </xdr:cNvPr>
        <xdr:cNvSpPr txBox="1"/>
      </xdr:nvSpPr>
      <xdr:spPr>
        <a:xfrm>
          <a:off x="19245795" y="66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156600</xdr:rowOff>
    </xdr:from>
    <xdr:ext cx="599010" cy="259045"/>
    <xdr:sp macro="" textlink="">
      <xdr:nvSpPr>
        <xdr:cNvPr id="617" name="n_4mainValue【一般廃棄物処理施設】&#10;一人当たり有形固定資産（償却資産）額">
          <a:extLst>
            <a:ext uri="{FF2B5EF4-FFF2-40B4-BE49-F238E27FC236}">
              <a16:creationId xmlns:a16="http://schemas.microsoft.com/office/drawing/2014/main" id="{00000000-0008-0000-0F00-000069020000}"/>
            </a:ext>
          </a:extLst>
        </xdr:cNvPr>
        <xdr:cNvSpPr txBox="1"/>
      </xdr:nvSpPr>
      <xdr:spPr>
        <a:xfrm>
          <a:off x="18356795" y="667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a:extLst>
            <a:ext uri="{FF2B5EF4-FFF2-40B4-BE49-F238E27FC236}">
              <a16:creationId xmlns:a16="http://schemas.microsoft.com/office/drawing/2014/main" id="{00000000-0008-0000-0F00-00008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48" name="【保健センター・保健所】&#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42273</xdr:rowOff>
    </xdr:from>
    <xdr:to>
      <xdr:col>85</xdr:col>
      <xdr:colOff>177800</xdr:colOff>
      <xdr:row>58</xdr:row>
      <xdr:rowOff>143873</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65150</xdr:rowOff>
    </xdr:from>
    <xdr:ext cx="405111" cy="259045"/>
    <xdr:sp macro="" textlink="">
      <xdr:nvSpPr>
        <xdr:cNvPr id="660" name="【保健センター・保健所】&#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93073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00012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57150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9966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58</xdr:row>
      <xdr:rowOff>22860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9864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3084</xdr:rowOff>
    </xdr:from>
    <xdr:to>
      <xdr:col>67</xdr:col>
      <xdr:colOff>101600</xdr:colOff>
      <xdr:row>57</xdr:row>
      <xdr:rowOff>104684</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57</xdr:row>
      <xdr:rowOff>91440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98265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69" name="n_1ave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70" name="n_2ave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71" name="n_3ave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72" name="n_4ave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673" name="n_1mainValue【保健センター・保健所】&#10;有形固定資産減価償却率">
          <a:extLst>
            <a:ext uri="{FF2B5EF4-FFF2-40B4-BE49-F238E27FC236}">
              <a16:creationId xmlns:a16="http://schemas.microsoft.com/office/drawing/2014/main" id="{00000000-0008-0000-0F00-0000A1020000}"/>
            </a:ext>
          </a:extLst>
        </xdr:cNvPr>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74" name="n_2mainValue【保健センター・保健所】&#10;有形固定資産減価償却率">
          <a:extLst>
            <a:ext uri="{FF2B5EF4-FFF2-40B4-BE49-F238E27FC236}">
              <a16:creationId xmlns:a16="http://schemas.microsoft.com/office/drawing/2014/main" id="{00000000-0008-0000-0F00-0000A2020000}"/>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675" name="n_3mainValue【保健センター・保健所】&#10;有形固定資産減価償却率">
          <a:extLst>
            <a:ext uri="{FF2B5EF4-FFF2-40B4-BE49-F238E27FC236}">
              <a16:creationId xmlns:a16="http://schemas.microsoft.com/office/drawing/2014/main" id="{00000000-0008-0000-0F00-0000A3020000}"/>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121211</xdr:rowOff>
    </xdr:from>
    <xdr:ext cx="405111" cy="259045"/>
    <xdr:sp macro="" textlink="">
      <xdr:nvSpPr>
        <xdr:cNvPr id="676" name="n_4mainValue【保健センター・保健所】&#10;有形固定資産減価償却率">
          <a:extLst>
            <a:ext uri="{FF2B5EF4-FFF2-40B4-BE49-F238E27FC236}">
              <a16:creationId xmlns:a16="http://schemas.microsoft.com/office/drawing/2014/main" id="{00000000-0008-0000-0F00-0000A4020000}"/>
            </a:ext>
          </a:extLst>
        </xdr:cNvPr>
        <xdr:cNvSpPr txBox="1"/>
      </xdr:nvSpPr>
      <xdr:spPr>
        <a:xfrm>
          <a:off x="12611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a:extLst>
            <a:ext uri="{FF2B5EF4-FFF2-40B4-BE49-F238E27FC236}">
              <a16:creationId xmlns:a16="http://schemas.microsoft.com/office/drawing/2014/main" id="{00000000-0008-0000-0F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a:extLst>
            <a:ext uri="{FF2B5EF4-FFF2-40B4-BE49-F238E27FC236}">
              <a16:creationId xmlns:a16="http://schemas.microsoft.com/office/drawing/2014/main" id="{00000000-0008-0000-0F00-0000BD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a:extLst>
            <a:ext uri="{FF2B5EF4-FFF2-40B4-BE49-F238E27FC236}">
              <a16:creationId xmlns:a16="http://schemas.microsoft.com/office/drawing/2014/main" id="{00000000-0008-0000-0F00-0000BF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a:extLst>
            <a:ext uri="{FF2B5EF4-FFF2-40B4-BE49-F238E27FC236}">
              <a16:creationId xmlns:a16="http://schemas.microsoft.com/office/drawing/2014/main" id="{00000000-0008-0000-0F00-0000C1020000}"/>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717" name="【保健センター・保健所】&#10;一人当たり面積該当値テキスト">
          <a:extLst>
            <a:ext uri="{FF2B5EF4-FFF2-40B4-BE49-F238E27FC236}">
              <a16:creationId xmlns:a16="http://schemas.microsoft.com/office/drawing/2014/main" id="{00000000-0008-0000-0F00-0000CD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129540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8656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a:extLst>
            <a:ext uri="{FF2B5EF4-FFF2-40B4-BE49-F238E27FC236}">
              <a16:creationId xmlns:a16="http://schemas.microsoft.com/office/drawing/2014/main" id="{00000000-0008-0000-0F00-0000D6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a:extLst>
            <a:ext uri="{FF2B5EF4-FFF2-40B4-BE49-F238E27FC236}">
              <a16:creationId xmlns:a16="http://schemas.microsoft.com/office/drawing/2014/main" id="{00000000-0008-0000-0F00-0000D7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a:extLst>
            <a:ext uri="{FF2B5EF4-FFF2-40B4-BE49-F238E27FC236}">
              <a16:creationId xmlns:a16="http://schemas.microsoft.com/office/drawing/2014/main" id="{00000000-0008-0000-0F00-0000D8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29" name="n_4aveValue【保健センター・保健所】&#10;一人当たり面積">
          <a:extLst>
            <a:ext uri="{FF2B5EF4-FFF2-40B4-BE49-F238E27FC236}">
              <a16:creationId xmlns:a16="http://schemas.microsoft.com/office/drawing/2014/main" id="{00000000-0008-0000-0F00-0000D9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30" name="n_1mainValue【保健センター・保健所】&#10;一人当たり面積">
          <a:extLst>
            <a:ext uri="{FF2B5EF4-FFF2-40B4-BE49-F238E27FC236}">
              <a16:creationId xmlns:a16="http://schemas.microsoft.com/office/drawing/2014/main" id="{00000000-0008-0000-0F00-0000DA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31" name="n_2mainValue【保健センター・保健所】&#10;一人当たり面積">
          <a:extLst>
            <a:ext uri="{FF2B5EF4-FFF2-40B4-BE49-F238E27FC236}">
              <a16:creationId xmlns:a16="http://schemas.microsoft.com/office/drawing/2014/main" id="{00000000-0008-0000-0F00-0000DB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32" name="n_3mainValue【保健センター・保健所】&#10;一人当たり面積">
          <a:extLst>
            <a:ext uri="{FF2B5EF4-FFF2-40B4-BE49-F238E27FC236}">
              <a16:creationId xmlns:a16="http://schemas.microsoft.com/office/drawing/2014/main" id="{00000000-0008-0000-0F00-0000DC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33" name="n_4mainValue【保健センター・保健所】&#10;一人当たり面積">
          <a:extLst>
            <a:ext uri="{FF2B5EF4-FFF2-40B4-BE49-F238E27FC236}">
              <a16:creationId xmlns:a16="http://schemas.microsoft.com/office/drawing/2014/main" id="{00000000-0008-0000-0F00-0000DD020000}"/>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a:extLst>
            <a:ext uri="{FF2B5EF4-FFF2-40B4-BE49-F238E27FC236}">
              <a16:creationId xmlns:a16="http://schemas.microsoft.com/office/drawing/2014/main" id="{00000000-0008-0000-0F00-0000F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63" name="【消防施設】&#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775" name="【消防施設】&#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34289</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481300" y="137102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74930</xdr:rowOff>
    </xdr:from>
    <xdr:to>
      <xdr:col>76</xdr:col>
      <xdr:colOff>165100</xdr:colOff>
      <xdr:row>80</xdr:row>
      <xdr:rowOff>5080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125730</xdr:rowOff>
    </xdr:from>
    <xdr:to>
      <xdr:col>81</xdr:col>
      <xdr:colOff>50800</xdr:colOff>
      <xdr:row>79</xdr:row>
      <xdr:rowOff>165736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4592300" y="13670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65405</xdr:rowOff>
    </xdr:from>
    <xdr:to>
      <xdr:col>72</xdr:col>
      <xdr:colOff>38100</xdr:colOff>
      <xdr:row>79</xdr:row>
      <xdr:rowOff>167005</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116205</xdr:rowOff>
    </xdr:from>
    <xdr:to>
      <xdr:col>76</xdr:col>
      <xdr:colOff>114300</xdr:colOff>
      <xdr:row>79</xdr:row>
      <xdr:rowOff>125730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703300" y="13660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31114</xdr:rowOff>
    </xdr:from>
    <xdr:to>
      <xdr:col>67</xdr:col>
      <xdr:colOff>101600</xdr:colOff>
      <xdr:row>83</xdr:row>
      <xdr:rowOff>132714</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763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83</xdr:row>
      <xdr:rowOff>81914</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2814300" y="13660755"/>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84" name="n_1aveValue【消防施設】&#10;有形固定資産減価償却率">
          <a:extLst>
            <a:ext uri="{FF2B5EF4-FFF2-40B4-BE49-F238E27FC236}">
              <a16:creationId xmlns:a16="http://schemas.microsoft.com/office/drawing/2014/main" id="{00000000-0008-0000-0F00-000010030000}"/>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85" name="n_2aveValue【消防施設】&#10;有形固定資産減価償却率">
          <a:extLst>
            <a:ext uri="{FF2B5EF4-FFF2-40B4-BE49-F238E27FC236}">
              <a16:creationId xmlns:a16="http://schemas.microsoft.com/office/drawing/2014/main" id="{00000000-0008-0000-0F00-000011030000}"/>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86" name="n_3aveValue【消防施設】&#10;有形固定資産減価償却率">
          <a:extLst>
            <a:ext uri="{FF2B5EF4-FFF2-40B4-BE49-F238E27FC236}">
              <a16:creationId xmlns:a16="http://schemas.microsoft.com/office/drawing/2014/main" id="{00000000-0008-0000-0F00-00001203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787" name="n_4aveValue【消防施設】&#10;有形固定資産減価償却率">
          <a:extLst>
            <a:ext uri="{FF2B5EF4-FFF2-40B4-BE49-F238E27FC236}">
              <a16:creationId xmlns:a16="http://schemas.microsoft.com/office/drawing/2014/main" id="{00000000-0008-0000-0F00-000013030000}"/>
            </a:ext>
          </a:extLst>
        </xdr:cNvPr>
        <xdr:cNvSpPr txBox="1"/>
      </xdr:nvSpPr>
      <xdr:spPr>
        <a:xfrm>
          <a:off x="12611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788" name="n_1mainValue【消防施設】&#10;有形固定資産減価償却率">
          <a:extLst>
            <a:ext uri="{FF2B5EF4-FFF2-40B4-BE49-F238E27FC236}">
              <a16:creationId xmlns:a16="http://schemas.microsoft.com/office/drawing/2014/main" id="{00000000-0008-0000-0F00-000014030000}"/>
            </a:ext>
          </a:extLst>
        </xdr:cNvPr>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21607</xdr:rowOff>
    </xdr:from>
    <xdr:ext cx="405111" cy="259045"/>
    <xdr:sp macro="" textlink="">
      <xdr:nvSpPr>
        <xdr:cNvPr id="789" name="n_2mainValue【消防施設】&#10;有形固定資産減価償却率">
          <a:extLst>
            <a:ext uri="{FF2B5EF4-FFF2-40B4-BE49-F238E27FC236}">
              <a16:creationId xmlns:a16="http://schemas.microsoft.com/office/drawing/2014/main" id="{00000000-0008-0000-0F00-000015030000}"/>
            </a:ext>
          </a:extLst>
        </xdr:cNvPr>
        <xdr:cNvSpPr txBox="1"/>
      </xdr:nvSpPr>
      <xdr:spPr>
        <a:xfrm>
          <a:off x="14389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12082</xdr:rowOff>
    </xdr:from>
    <xdr:ext cx="405111" cy="259045"/>
    <xdr:sp macro="" textlink="">
      <xdr:nvSpPr>
        <xdr:cNvPr id="790" name="n_3mainValue【消防施設】&#10;有形固定資産減価償却率">
          <a:extLst>
            <a:ext uri="{FF2B5EF4-FFF2-40B4-BE49-F238E27FC236}">
              <a16:creationId xmlns:a16="http://schemas.microsoft.com/office/drawing/2014/main" id="{00000000-0008-0000-0F00-000016030000}"/>
            </a:ext>
          </a:extLst>
        </xdr:cNvPr>
        <xdr:cNvSpPr txBox="1"/>
      </xdr:nvSpPr>
      <xdr:spPr>
        <a:xfrm>
          <a:off x="13500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123841</xdr:rowOff>
    </xdr:from>
    <xdr:ext cx="405111" cy="259045"/>
    <xdr:sp macro="" textlink="">
      <xdr:nvSpPr>
        <xdr:cNvPr id="791" name="n_4mainValue【消防施設】&#10;有形固定資産減価償却率">
          <a:extLst>
            <a:ext uri="{FF2B5EF4-FFF2-40B4-BE49-F238E27FC236}">
              <a16:creationId xmlns:a16="http://schemas.microsoft.com/office/drawing/2014/main" id="{00000000-0008-0000-0F00-000017030000}"/>
            </a:ext>
          </a:extLst>
        </xdr:cNvPr>
        <xdr:cNvSpPr txBox="1"/>
      </xdr:nvSpPr>
      <xdr:spPr>
        <a:xfrm>
          <a:off x="12611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a:extLst>
            <a:ext uri="{FF2B5EF4-FFF2-40B4-BE49-F238E27FC236}">
              <a16:creationId xmlns:a16="http://schemas.microsoft.com/office/drawing/2014/main" id="{00000000-0008-0000-0F00-00002E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a:extLst>
            <a:ext uri="{FF2B5EF4-FFF2-40B4-BE49-F238E27FC236}">
              <a16:creationId xmlns:a16="http://schemas.microsoft.com/office/drawing/2014/main" id="{00000000-0008-0000-0F00-00003003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a:extLst>
            <a:ext uri="{FF2B5EF4-FFF2-40B4-BE49-F238E27FC236}">
              <a16:creationId xmlns:a16="http://schemas.microsoft.com/office/drawing/2014/main" id="{00000000-0008-0000-0F00-00003203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20" name="【消防施設】&#10;一人当たり面積平均値テキスト">
          <a:extLst>
            <a:ext uri="{FF2B5EF4-FFF2-40B4-BE49-F238E27FC236}">
              <a16:creationId xmlns:a16="http://schemas.microsoft.com/office/drawing/2014/main" id="{00000000-0008-0000-0F00-00003403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21107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59708</xdr:rowOff>
    </xdr:from>
    <xdr:ext cx="469744" cy="259045"/>
    <xdr:sp macro="" textlink="">
      <xdr:nvSpPr>
        <xdr:cNvPr id="832" name="【消防施設】&#10;一人当たり面積該当値テキスト">
          <a:extLst>
            <a:ext uri="{FF2B5EF4-FFF2-40B4-BE49-F238E27FC236}">
              <a16:creationId xmlns:a16="http://schemas.microsoft.com/office/drawing/2014/main" id="{00000000-0008-0000-0F00-000040030000}"/>
            </a:ext>
          </a:extLst>
        </xdr:cNvPr>
        <xdr:cNvSpPr txBox="1"/>
      </xdr:nvSpPr>
      <xdr:spPr>
        <a:xfrm>
          <a:off x="22199600" y="14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116839</xdr:rowOff>
    </xdr:from>
    <xdr:to>
      <xdr:col>112</xdr:col>
      <xdr:colOff>38100</xdr:colOff>
      <xdr:row>86</xdr:row>
      <xdr:rowOff>46989</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127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162561</xdr:rowOff>
    </xdr:from>
    <xdr:to>
      <xdr:col>116</xdr:col>
      <xdr:colOff>63500</xdr:colOff>
      <xdr:row>85</xdr:row>
      <xdr:rowOff>167639</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1323300" y="147358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118111</xdr:rowOff>
    </xdr:from>
    <xdr:to>
      <xdr:col>107</xdr:col>
      <xdr:colOff>101600</xdr:colOff>
      <xdr:row>86</xdr:row>
      <xdr:rowOff>48261</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0383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85</xdr:row>
      <xdr:rowOff>168911</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0434300" y="147408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168911</xdr:rowOff>
    </xdr:from>
    <xdr:to>
      <xdr:col>107</xdr:col>
      <xdr:colOff>50800</xdr:colOff>
      <xdr:row>86</xdr:row>
      <xdr:rowOff>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9545300" y="147421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125730</xdr:rowOff>
    </xdr:from>
    <xdr:to>
      <xdr:col>98</xdr:col>
      <xdr:colOff>38100</xdr:colOff>
      <xdr:row>86</xdr:row>
      <xdr:rowOff>55880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5080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8656300" y="147447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41" name="n_1aveValue【消防施設】&#10;一人当たり面積">
          <a:extLst>
            <a:ext uri="{FF2B5EF4-FFF2-40B4-BE49-F238E27FC236}">
              <a16:creationId xmlns:a16="http://schemas.microsoft.com/office/drawing/2014/main" id="{00000000-0008-0000-0F00-00004903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42" name="n_2aveValue【消防施設】&#10;一人当たり面積">
          <a:extLst>
            <a:ext uri="{FF2B5EF4-FFF2-40B4-BE49-F238E27FC236}">
              <a16:creationId xmlns:a16="http://schemas.microsoft.com/office/drawing/2014/main" id="{00000000-0008-0000-0F00-00004A03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43" name="n_3aveValue【消防施設】&#10;一人当たり面積">
          <a:extLst>
            <a:ext uri="{FF2B5EF4-FFF2-40B4-BE49-F238E27FC236}">
              <a16:creationId xmlns:a16="http://schemas.microsoft.com/office/drawing/2014/main" id="{00000000-0008-0000-0F00-00004B03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163847</xdr:rowOff>
    </xdr:from>
    <xdr:ext cx="469744" cy="259045"/>
    <xdr:sp macro="" textlink="">
      <xdr:nvSpPr>
        <xdr:cNvPr id="844" name="n_4aveValue【消防施設】&#10;一人当たり面積">
          <a:extLst>
            <a:ext uri="{FF2B5EF4-FFF2-40B4-BE49-F238E27FC236}">
              <a16:creationId xmlns:a16="http://schemas.microsoft.com/office/drawing/2014/main" id="{00000000-0008-0000-0F00-00004C030000}"/>
            </a:ext>
          </a:extLst>
        </xdr:cNvPr>
        <xdr:cNvSpPr txBox="1"/>
      </xdr:nvSpPr>
      <xdr:spPr>
        <a:xfrm>
          <a:off x="18421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38116</xdr:rowOff>
    </xdr:from>
    <xdr:ext cx="469744" cy="259045"/>
    <xdr:sp macro="" textlink="">
      <xdr:nvSpPr>
        <xdr:cNvPr id="845" name="n_1mainValue【消防施設】&#10;一人当たり面積">
          <a:extLst>
            <a:ext uri="{FF2B5EF4-FFF2-40B4-BE49-F238E27FC236}">
              <a16:creationId xmlns:a16="http://schemas.microsoft.com/office/drawing/2014/main" id="{00000000-0008-0000-0F00-00004D030000}"/>
            </a:ext>
          </a:extLst>
        </xdr:cNvPr>
        <xdr:cNvSpPr txBox="1"/>
      </xdr:nvSpPr>
      <xdr:spPr>
        <a:xfrm>
          <a:off x="21075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39388</xdr:rowOff>
    </xdr:from>
    <xdr:ext cx="469744" cy="259045"/>
    <xdr:sp macro="" textlink="">
      <xdr:nvSpPr>
        <xdr:cNvPr id="846" name="n_2mainValue【消防施設】&#10;一人当たり面積">
          <a:extLst>
            <a:ext uri="{FF2B5EF4-FFF2-40B4-BE49-F238E27FC236}">
              <a16:creationId xmlns:a16="http://schemas.microsoft.com/office/drawing/2014/main" id="{00000000-0008-0000-0F00-00004E030000}"/>
            </a:ext>
          </a:extLst>
        </xdr:cNvPr>
        <xdr:cNvSpPr txBox="1"/>
      </xdr:nvSpPr>
      <xdr:spPr>
        <a:xfrm>
          <a:off x="201994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47" name="n_3mainValue【消防施設】&#10;一人当たり面積">
          <a:extLst>
            <a:ext uri="{FF2B5EF4-FFF2-40B4-BE49-F238E27FC236}">
              <a16:creationId xmlns:a16="http://schemas.microsoft.com/office/drawing/2014/main" id="{00000000-0008-0000-0F00-00004F03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47007</xdr:rowOff>
    </xdr:from>
    <xdr:ext cx="469744" cy="259045"/>
    <xdr:sp macro="" textlink="">
      <xdr:nvSpPr>
        <xdr:cNvPr id="848" name="n_4mainValue【消防施設】&#10;一人当たり面積">
          <a:extLst>
            <a:ext uri="{FF2B5EF4-FFF2-40B4-BE49-F238E27FC236}">
              <a16:creationId xmlns:a16="http://schemas.microsoft.com/office/drawing/2014/main" id="{00000000-0008-0000-0F00-000050030000}"/>
            </a:ext>
          </a:extLst>
        </xdr:cNvPr>
        <xdr:cNvSpPr txBox="1"/>
      </xdr:nvSpPr>
      <xdr:spPr>
        <a:xfrm>
          <a:off x="18421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a:extLst>
            <a:ext uri="{FF2B5EF4-FFF2-40B4-BE49-F238E27FC236}">
              <a16:creationId xmlns:a16="http://schemas.microsoft.com/office/drawing/2014/main" id="{00000000-0008-0000-0F00-00006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a:extLst>
            <a:ext uri="{FF2B5EF4-FFF2-40B4-BE49-F238E27FC236}">
              <a16:creationId xmlns:a16="http://schemas.microsoft.com/office/drawing/2014/main" id="{00000000-0008-0000-0F00-00006B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a:extLst>
            <a:ext uri="{FF2B5EF4-FFF2-40B4-BE49-F238E27FC236}">
              <a16:creationId xmlns:a16="http://schemas.microsoft.com/office/drawing/2014/main" id="{00000000-0008-0000-0F00-00006D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a:extLst>
            <a:ext uri="{FF2B5EF4-FFF2-40B4-BE49-F238E27FC236}">
              <a16:creationId xmlns:a16="http://schemas.microsoft.com/office/drawing/2014/main" id="{00000000-0008-0000-0F00-00006F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891" name="【庁舎】&#10;有形固定資産減価償却率該当値テキスト">
          <a:extLst>
            <a:ext uri="{FF2B5EF4-FFF2-40B4-BE49-F238E27FC236}">
              <a16:creationId xmlns:a16="http://schemas.microsoft.com/office/drawing/2014/main" id="{00000000-0008-0000-0F00-00007B030000}"/>
            </a:ext>
          </a:extLst>
        </xdr:cNvPr>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107</xdr:row>
      <xdr:rowOff>113756</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5481300" y="18422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77832</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4592300" y="183837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38644</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3703300" y="183658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12814300" y="183658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a:extLst>
            <a:ext uri="{FF2B5EF4-FFF2-40B4-BE49-F238E27FC236}">
              <a16:creationId xmlns:a16="http://schemas.microsoft.com/office/drawing/2014/main" id="{00000000-0008-0000-0F00-000084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a:extLst>
            <a:ext uri="{FF2B5EF4-FFF2-40B4-BE49-F238E27FC236}">
              <a16:creationId xmlns:a16="http://schemas.microsoft.com/office/drawing/2014/main" id="{00000000-0008-0000-0F00-00008503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a:extLst>
            <a:ext uri="{FF2B5EF4-FFF2-40B4-BE49-F238E27FC236}">
              <a16:creationId xmlns:a16="http://schemas.microsoft.com/office/drawing/2014/main" id="{00000000-0008-0000-0F00-00008603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3" name="n_4aveValue【庁舎】&#10;有形固定資産減価償却率">
          <a:extLst>
            <a:ext uri="{FF2B5EF4-FFF2-40B4-BE49-F238E27FC236}">
              <a16:creationId xmlns:a16="http://schemas.microsoft.com/office/drawing/2014/main" id="{00000000-0008-0000-0F00-000087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904" name="n_1mainValue【庁舎】&#10;有形固定資産減価償却率">
          <a:extLst>
            <a:ext uri="{FF2B5EF4-FFF2-40B4-BE49-F238E27FC236}">
              <a16:creationId xmlns:a16="http://schemas.microsoft.com/office/drawing/2014/main" id="{00000000-0008-0000-0F00-000088030000}"/>
            </a:ext>
          </a:extLst>
        </xdr:cNvPr>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905" name="n_2mainValue【庁舎】&#10;有形固定資産減価償却率">
          <a:extLst>
            <a:ext uri="{FF2B5EF4-FFF2-40B4-BE49-F238E27FC236}">
              <a16:creationId xmlns:a16="http://schemas.microsoft.com/office/drawing/2014/main" id="{00000000-0008-0000-0F00-000089030000}"/>
            </a:ext>
          </a:extLst>
        </xdr:cNvPr>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906" name="n_3mainValue【庁舎】&#10;有形固定資産減価償却率">
          <a:extLst>
            <a:ext uri="{FF2B5EF4-FFF2-40B4-BE49-F238E27FC236}">
              <a16:creationId xmlns:a16="http://schemas.microsoft.com/office/drawing/2014/main" id="{00000000-0008-0000-0F00-00008A030000}"/>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907" name="n_4mainValue【庁舎】&#10;有形固定資産減価償却率">
          <a:extLst>
            <a:ext uri="{FF2B5EF4-FFF2-40B4-BE49-F238E27FC236}">
              <a16:creationId xmlns:a16="http://schemas.microsoft.com/office/drawing/2014/main" id="{00000000-0008-0000-0F00-00008B030000}"/>
            </a:ext>
          </a:extLst>
        </xdr:cNvPr>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a:extLst>
            <a:ext uri="{FF2B5EF4-FFF2-40B4-BE49-F238E27FC236}">
              <a16:creationId xmlns:a16="http://schemas.microsoft.com/office/drawing/2014/main" id="{00000000-0008-0000-0F00-00009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a:extLst>
            <a:ext uri="{FF2B5EF4-FFF2-40B4-BE49-F238E27FC236}">
              <a16:creationId xmlns:a16="http://schemas.microsoft.com/office/drawing/2014/main" id="{00000000-0008-0000-0F00-00009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a:extLst>
            <a:ext uri="{FF2B5EF4-FFF2-40B4-BE49-F238E27FC236}">
              <a16:creationId xmlns:a16="http://schemas.microsoft.com/office/drawing/2014/main" id="{00000000-0008-0000-0F00-0000A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a:extLst>
            <a:ext uri="{FF2B5EF4-FFF2-40B4-BE49-F238E27FC236}">
              <a16:creationId xmlns:a16="http://schemas.microsoft.com/office/drawing/2014/main" id="{00000000-0008-0000-0F00-0000A2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a:extLst>
            <a:ext uri="{FF2B5EF4-FFF2-40B4-BE49-F238E27FC236}">
              <a16:creationId xmlns:a16="http://schemas.microsoft.com/office/drawing/2014/main" id="{00000000-0008-0000-0F00-0000A4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34" name="【庁舎】&#10;一人当たり面積平均値テキスト">
          <a:extLst>
            <a:ext uri="{FF2B5EF4-FFF2-40B4-BE49-F238E27FC236}">
              <a16:creationId xmlns:a16="http://schemas.microsoft.com/office/drawing/2014/main" id="{00000000-0008-0000-0F00-0000A6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a:extLst>
            <a:ext uri="{FF2B5EF4-FFF2-40B4-BE49-F238E27FC236}">
              <a16:creationId xmlns:a16="http://schemas.microsoft.com/office/drawing/2014/main" id="{00000000-0008-0000-0F00-0000A9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a:extLst>
            <a:ext uri="{FF2B5EF4-FFF2-40B4-BE49-F238E27FC236}">
              <a16:creationId xmlns:a16="http://schemas.microsoft.com/office/drawing/2014/main" id="{00000000-0008-0000-0F00-0000AA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39" name="フローチャート: 判断 938">
          <a:extLst>
            <a:ext uri="{FF2B5EF4-FFF2-40B4-BE49-F238E27FC236}">
              <a16:creationId xmlns:a16="http://schemas.microsoft.com/office/drawing/2014/main" id="{00000000-0008-0000-0F00-0000AB030000}"/>
            </a:ext>
          </a:extLst>
        </xdr:cNvPr>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7113</xdr:rowOff>
    </xdr:from>
    <xdr:to>
      <xdr:col>116</xdr:col>
      <xdr:colOff>114300</xdr:colOff>
      <xdr:row>103</xdr:row>
      <xdr:rowOff>108713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2110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29990</xdr:rowOff>
    </xdr:from>
    <xdr:ext cx="469744" cy="259045"/>
    <xdr:sp macro="" textlink="">
      <xdr:nvSpPr>
        <xdr:cNvPr id="946" name="【庁舎】&#10;一人当たり面積該当値テキスト">
          <a:extLst>
            <a:ext uri="{FF2B5EF4-FFF2-40B4-BE49-F238E27FC236}">
              <a16:creationId xmlns:a16="http://schemas.microsoft.com/office/drawing/2014/main" id="{00000000-0008-0000-0F00-0000B2030000}"/>
            </a:ext>
          </a:extLst>
        </xdr:cNvPr>
        <xdr:cNvSpPr txBox="1"/>
      </xdr:nvSpPr>
      <xdr:spPr>
        <a:xfrm>
          <a:off x="22199600" y="17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20828</xdr:rowOff>
    </xdr:from>
    <xdr:to>
      <xdr:col>112</xdr:col>
      <xdr:colOff>38100</xdr:colOff>
      <xdr:row>103</xdr:row>
      <xdr:rowOff>122428</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21272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57913</xdr:rowOff>
    </xdr:from>
    <xdr:to>
      <xdr:col>116</xdr:col>
      <xdr:colOff>63500</xdr:colOff>
      <xdr:row>103</xdr:row>
      <xdr:rowOff>71628</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21323300" y="1771726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34544</xdr:rowOff>
    </xdr:from>
    <xdr:to>
      <xdr:col>107</xdr:col>
      <xdr:colOff>101600</xdr:colOff>
      <xdr:row>103</xdr:row>
      <xdr:rowOff>136144</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20383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71628</xdr:rowOff>
    </xdr:from>
    <xdr:to>
      <xdr:col>111</xdr:col>
      <xdr:colOff>177800</xdr:colOff>
      <xdr:row>103</xdr:row>
      <xdr:rowOff>85344</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20434300" y="177309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45974</xdr:rowOff>
    </xdr:from>
    <xdr:to>
      <xdr:col>102</xdr:col>
      <xdr:colOff>165100</xdr:colOff>
      <xdr:row>103</xdr:row>
      <xdr:rowOff>147574</xdr:rowOff>
    </xdr:to>
    <xdr:sp macro="" textlink="">
      <xdr:nvSpPr>
        <xdr:cNvPr id="951" name="楕円 950">
          <a:extLst>
            <a:ext uri="{FF2B5EF4-FFF2-40B4-BE49-F238E27FC236}">
              <a16:creationId xmlns:a16="http://schemas.microsoft.com/office/drawing/2014/main" id="{00000000-0008-0000-0F00-0000B7030000}"/>
            </a:ext>
          </a:extLst>
        </xdr:cNvPr>
        <xdr:cNvSpPr/>
      </xdr:nvSpPr>
      <xdr:spPr>
        <a:xfrm>
          <a:off x="19494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85344</xdr:rowOff>
    </xdr:from>
    <xdr:to>
      <xdr:col>107</xdr:col>
      <xdr:colOff>50800</xdr:colOff>
      <xdr:row>103</xdr:row>
      <xdr:rowOff>96774</xdr:rowOff>
    </xdr:to>
    <xdr:cxnSp macro="">
      <xdr:nvCxnSpPr>
        <xdr:cNvPr id="952" name="直線コネクタ 951">
          <a:extLst>
            <a:ext uri="{FF2B5EF4-FFF2-40B4-BE49-F238E27FC236}">
              <a16:creationId xmlns:a16="http://schemas.microsoft.com/office/drawing/2014/main" id="{00000000-0008-0000-0F00-0000B8030000}"/>
            </a:ext>
          </a:extLst>
        </xdr:cNvPr>
        <xdr:cNvCxnSpPr/>
      </xdr:nvCxnSpPr>
      <xdr:spPr>
        <a:xfrm flipV="1">
          <a:off x="19545300" y="177446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57404</xdr:rowOff>
    </xdr:from>
    <xdr:to>
      <xdr:col>98</xdr:col>
      <xdr:colOff>38100</xdr:colOff>
      <xdr:row>103</xdr:row>
      <xdr:rowOff>159004</xdr:rowOff>
    </xdr:to>
    <xdr:sp macro="" textlink="">
      <xdr:nvSpPr>
        <xdr:cNvPr id="953" name="楕円 952">
          <a:extLst>
            <a:ext uri="{FF2B5EF4-FFF2-40B4-BE49-F238E27FC236}">
              <a16:creationId xmlns:a16="http://schemas.microsoft.com/office/drawing/2014/main" id="{00000000-0008-0000-0F00-0000B9030000}"/>
            </a:ext>
          </a:extLst>
        </xdr:cNvPr>
        <xdr:cNvSpPr/>
      </xdr:nvSpPr>
      <xdr:spPr>
        <a:xfrm>
          <a:off x="18605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96774</xdr:rowOff>
    </xdr:from>
    <xdr:to>
      <xdr:col>102</xdr:col>
      <xdr:colOff>114300</xdr:colOff>
      <xdr:row>103</xdr:row>
      <xdr:rowOff>108204</xdr:rowOff>
    </xdr:to>
    <xdr:cxnSp macro="">
      <xdr:nvCxnSpPr>
        <xdr:cNvPr id="954" name="直線コネクタ 953">
          <a:extLst>
            <a:ext uri="{FF2B5EF4-FFF2-40B4-BE49-F238E27FC236}">
              <a16:creationId xmlns:a16="http://schemas.microsoft.com/office/drawing/2014/main" id="{00000000-0008-0000-0F00-0000BA030000}"/>
            </a:ext>
          </a:extLst>
        </xdr:cNvPr>
        <xdr:cNvCxnSpPr/>
      </xdr:nvCxnSpPr>
      <xdr:spPr>
        <a:xfrm flipV="1">
          <a:off x="18656300" y="177561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55" name="n_1aveValue【庁舎】&#10;一人当たり面積">
          <a:extLst>
            <a:ext uri="{FF2B5EF4-FFF2-40B4-BE49-F238E27FC236}">
              <a16:creationId xmlns:a16="http://schemas.microsoft.com/office/drawing/2014/main" id="{00000000-0008-0000-0F00-0000BB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6" name="n_2aveValue【庁舎】&#10;一人当たり面積">
          <a:extLst>
            <a:ext uri="{FF2B5EF4-FFF2-40B4-BE49-F238E27FC236}">
              <a16:creationId xmlns:a16="http://schemas.microsoft.com/office/drawing/2014/main" id="{00000000-0008-0000-0F00-0000BC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57" name="n_3aveValue【庁舎】&#10;一人当たり面積">
          <a:extLst>
            <a:ext uri="{FF2B5EF4-FFF2-40B4-BE49-F238E27FC236}">
              <a16:creationId xmlns:a16="http://schemas.microsoft.com/office/drawing/2014/main" id="{00000000-0008-0000-0F00-0000BD030000}"/>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120414</xdr:rowOff>
    </xdr:from>
    <xdr:ext cx="469744" cy="259045"/>
    <xdr:sp macro="" textlink="">
      <xdr:nvSpPr>
        <xdr:cNvPr id="958" name="n_4aveValue【庁舎】&#10;一人当たり面積">
          <a:extLst>
            <a:ext uri="{FF2B5EF4-FFF2-40B4-BE49-F238E27FC236}">
              <a16:creationId xmlns:a16="http://schemas.microsoft.com/office/drawing/2014/main" id="{00000000-0008-0000-0F00-0000BE030000}"/>
            </a:ext>
          </a:extLst>
        </xdr:cNvPr>
        <xdr:cNvSpPr txBox="1"/>
      </xdr:nvSpPr>
      <xdr:spPr>
        <a:xfrm>
          <a:off x="18421427" y="179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138955</xdr:rowOff>
    </xdr:from>
    <xdr:ext cx="469744" cy="259045"/>
    <xdr:sp macro="" textlink="">
      <xdr:nvSpPr>
        <xdr:cNvPr id="959" name="n_1mainValue【庁舎】&#10;一人当たり面積">
          <a:extLst>
            <a:ext uri="{FF2B5EF4-FFF2-40B4-BE49-F238E27FC236}">
              <a16:creationId xmlns:a16="http://schemas.microsoft.com/office/drawing/2014/main" id="{00000000-0008-0000-0F00-0000BF030000}"/>
            </a:ext>
          </a:extLst>
        </xdr:cNvPr>
        <xdr:cNvSpPr txBox="1"/>
      </xdr:nvSpPr>
      <xdr:spPr>
        <a:xfrm>
          <a:off x="210757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152671</xdr:rowOff>
    </xdr:from>
    <xdr:ext cx="469744" cy="259045"/>
    <xdr:sp macro="" textlink="">
      <xdr:nvSpPr>
        <xdr:cNvPr id="960" name="n_2mainValue【庁舎】&#10;一人当たり面積">
          <a:extLst>
            <a:ext uri="{FF2B5EF4-FFF2-40B4-BE49-F238E27FC236}">
              <a16:creationId xmlns:a16="http://schemas.microsoft.com/office/drawing/2014/main" id="{00000000-0008-0000-0F00-0000C0030000}"/>
            </a:ext>
          </a:extLst>
        </xdr:cNvPr>
        <xdr:cNvSpPr txBox="1"/>
      </xdr:nvSpPr>
      <xdr:spPr>
        <a:xfrm>
          <a:off x="20199427" y="1746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164101</xdr:rowOff>
    </xdr:from>
    <xdr:ext cx="469744" cy="259045"/>
    <xdr:sp macro="" textlink="">
      <xdr:nvSpPr>
        <xdr:cNvPr id="961" name="n_3mainValue【庁舎】&#10;一人当たり面積">
          <a:extLst>
            <a:ext uri="{FF2B5EF4-FFF2-40B4-BE49-F238E27FC236}">
              <a16:creationId xmlns:a16="http://schemas.microsoft.com/office/drawing/2014/main" id="{00000000-0008-0000-0F00-0000C1030000}"/>
            </a:ext>
          </a:extLst>
        </xdr:cNvPr>
        <xdr:cNvSpPr txBox="1"/>
      </xdr:nvSpPr>
      <xdr:spPr>
        <a:xfrm>
          <a:off x="19310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4081</xdr:rowOff>
    </xdr:from>
    <xdr:ext cx="469744" cy="259045"/>
    <xdr:sp macro="" textlink="">
      <xdr:nvSpPr>
        <xdr:cNvPr id="962" name="n_4mainValue【庁舎】&#10;一人当たり面積">
          <a:extLst>
            <a:ext uri="{FF2B5EF4-FFF2-40B4-BE49-F238E27FC236}">
              <a16:creationId xmlns:a16="http://schemas.microsoft.com/office/drawing/2014/main" id="{00000000-0008-0000-0F00-0000C2030000}"/>
            </a:ext>
          </a:extLst>
        </xdr:cNvPr>
        <xdr:cNvSpPr txBox="1"/>
      </xdr:nvSpPr>
      <xdr:spPr>
        <a:xfrm>
          <a:off x="18421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a:extLst>
            <a:ext uri="{FF2B5EF4-FFF2-40B4-BE49-F238E27FC236}">
              <a16:creationId xmlns:a16="http://schemas.microsoft.com/office/drawing/2014/main" id="{00000000-0008-0000-0F00-0000C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a:extLst>
            <a:ext uri="{FF2B5EF4-FFF2-40B4-BE49-F238E27FC236}">
              <a16:creationId xmlns:a16="http://schemas.microsoft.com/office/drawing/2014/main" id="{00000000-0008-0000-0F00-0000C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a:extLst>
            <a:ext uri="{FF2B5EF4-FFF2-40B4-BE49-F238E27FC236}">
              <a16:creationId xmlns:a16="http://schemas.microsoft.com/office/drawing/2014/main" id="{00000000-0008-0000-0F00-0000C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類似団体と比較して高くなっている施設は、図書館、福祉施設、市民会館、庁舎であり、低くなっている施設は、体育館・プール、一般廃棄物処理施設、保健センター、消防施設である。</a:t>
          </a:r>
          <a:endParaRPr lang="ja-JP" altLang="ja-JP" sz="1400">
            <a:effectLst/>
          </a:endParaRPr>
        </a:p>
        <a:p>
          <a:r>
            <a:rPr kumimoji="1" lang="ja-JP" altLang="ja-JP" sz="1100">
              <a:solidFill>
                <a:schemeClr val="dk1"/>
              </a:solidFill>
              <a:effectLst/>
              <a:latin typeface="+mn-lt"/>
              <a:ea typeface="+mn-ea"/>
              <a:cs typeface="+mn-cs"/>
            </a:rPr>
            <a:t>　高くなっている原因は、それぞれの施設の耐用年数が経過しているためである。</a:t>
          </a:r>
          <a:endParaRPr lang="ja-JP" altLang="ja-JP" sz="1400">
            <a:effectLst/>
          </a:endParaRPr>
        </a:p>
        <a:p>
          <a:r>
            <a:rPr kumimoji="1" lang="ja-JP" altLang="ja-JP" sz="1100">
              <a:solidFill>
                <a:schemeClr val="dk1"/>
              </a:solidFill>
              <a:effectLst/>
              <a:latin typeface="+mn-lt"/>
              <a:ea typeface="+mn-ea"/>
              <a:cs typeface="+mn-cs"/>
            </a:rPr>
            <a:t>　図書館については、現在</a:t>
          </a:r>
          <a:r>
            <a:rPr kumimoji="1" lang="ja-JP" altLang="en-US" sz="1100">
              <a:solidFill>
                <a:schemeClr val="dk1"/>
              </a:solidFill>
              <a:effectLst/>
              <a:latin typeface="+mn-lt"/>
              <a:ea typeface="+mn-ea"/>
              <a:cs typeface="+mn-cs"/>
            </a:rPr>
            <a:t>新設の</a:t>
          </a:r>
          <a:r>
            <a:rPr kumimoji="1" lang="ja-JP" altLang="ja-JP" sz="1100">
              <a:solidFill>
                <a:schemeClr val="dk1"/>
              </a:solidFill>
              <a:effectLst/>
              <a:latin typeface="+mn-lt"/>
              <a:ea typeface="+mn-ea"/>
              <a:cs typeface="+mn-cs"/>
            </a:rPr>
            <a:t>構想を練っているところであり、福祉施設は現在使用しておらず今後は解体も視野に入れた利用方法も検討をしていくこととしている。市民会館は既に耐用年数を経過しているが、国の登録文化財であるために補修等を行うには国の指導が必要である。今後も補修を行う場合は国と協議を行いながら進めていく必要がある。庁舎については、他の公共施設の補修等を優先しているために老朽化が進んで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体育館・プールについては今後、利用状況、地域配分等に応じて施設の統廃合の検討が必要である。一般廃棄物処理施設について</a:t>
          </a:r>
          <a:r>
            <a:rPr kumimoji="1" lang="ja-JP" altLang="en-US" sz="1100">
              <a:solidFill>
                <a:schemeClr val="dk1"/>
              </a:solidFill>
              <a:effectLst/>
              <a:latin typeface="+mn-lt"/>
              <a:ea typeface="+mn-ea"/>
              <a:cs typeface="+mn-cs"/>
            </a:rPr>
            <a:t>は令和２年度から新清掃センターが稼働しており</a:t>
          </a:r>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増築・改修工事を行っているため類似団体内平均値より低くなっている。消防施設は消防団の車庫等であるが、耐用年数が比較的短いため有形固定資産償却率は高くなっているが、いずれも新耐震基準に基づく建物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昨年度とほぼ同程度だが、地方税全体では昨年度より増加した。また、類似団体平均と比較すると下回っており、引き続き企業誘致による雇用拡大や定住奨励金制度による人口増での税収増を図りつつ、緊急に必要な事業を峻別して投資的経費を抑制するなど、歳出削減にも取り組んで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は、歳入は普通交付税や臨財債の減額があったが、地方税全体が増額になったこともあり、微増となった。一方歳出は物件費、扶助費、補助費の大幅な増額により、結果的に経常収支比率は昨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ポイント上回った。今後も地方債発行額の増加、高齢化率の上昇、基金の減少などにより、公債費や繰出金のさらなる増加が見込まれるため、事務事業の見直しを進めるとともに、第</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次多久市行政改革大綱に掲げたとおり、適正な定員管理に取り組み経常経費の削減に努める。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231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150368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1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866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85344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4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82313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28,987</a:t>
          </a:r>
          <a:r>
            <a:rPr kumimoji="1" lang="ja-JP" altLang="en-US" sz="1300">
              <a:latin typeface="ＭＳ Ｐゴシック" panose="020B0600070205080204" pitchFamily="50" charset="-128"/>
              <a:ea typeface="ＭＳ Ｐゴシック" panose="020B0600070205080204" pitchFamily="50" charset="-128"/>
            </a:rPr>
            <a:t>円の大幅な増となった。要因としては、人件費は退職者数の増による退職金の増であり、物件費は主にごみ処理施設の新旧移行期間による委託料の増やふるさと応援寄附関連経費の増などである。それに伴い類似団体平均と比べてみても</a:t>
          </a:r>
          <a:r>
            <a:rPr kumimoji="1" lang="en-US" altLang="ja-JP" sz="1300">
              <a:latin typeface="ＭＳ Ｐゴシック" panose="020B0600070205080204" pitchFamily="50" charset="-128"/>
              <a:ea typeface="ＭＳ Ｐゴシック" panose="020B0600070205080204" pitchFamily="50" charset="-128"/>
            </a:rPr>
            <a:t>47,775</a:t>
          </a:r>
          <a:r>
            <a:rPr kumimoji="1" lang="ja-JP" altLang="en-US" sz="1300">
              <a:latin typeface="ＭＳ Ｐゴシック" panose="020B0600070205080204" pitchFamily="50" charset="-128"/>
              <a:ea typeface="ＭＳ Ｐゴシック" panose="020B0600070205080204" pitchFamily="50" charset="-128"/>
            </a:rPr>
            <a:t>円高い数値となっている。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90425</xdr:rowOff>
    </xdr:from>
    <xdr:to>
      <xdr:col>23</xdr:col>
      <xdr:colOff>133350</xdr:colOff>
      <xdr:row>86</xdr:row>
      <xdr:rowOff>27308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2225"/>
          <a:ext cx="838200" cy="2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1077</xdr:rowOff>
    </xdr:from>
    <xdr:to>
      <xdr:col>19</xdr:col>
      <xdr:colOff>133350</xdr:colOff>
      <xdr:row>84</xdr:row>
      <xdr:rowOff>90425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02877"/>
          <a:ext cx="889000" cy="8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1077</xdr:rowOff>
    </xdr:from>
    <xdr:to>
      <xdr:col>15</xdr:col>
      <xdr:colOff>82550</xdr:colOff>
      <xdr:row>84</xdr:row>
      <xdr:rowOff>11531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02877"/>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145019</xdr:rowOff>
    </xdr:from>
    <xdr:to>
      <xdr:col>11</xdr:col>
      <xdr:colOff>31750</xdr:colOff>
      <xdr:row>84</xdr:row>
      <xdr:rowOff>11531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75369"/>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147958</xdr:rowOff>
    </xdr:from>
    <xdr:to>
      <xdr:col>23</xdr:col>
      <xdr:colOff>184150</xdr:colOff>
      <xdr:row>86</xdr:row>
      <xdr:rowOff>78108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120035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9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39625</xdr:rowOff>
    </xdr:from>
    <xdr:to>
      <xdr:col>19</xdr:col>
      <xdr:colOff>184150</xdr:colOff>
      <xdr:row>84</xdr:row>
      <xdr:rowOff>141225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126002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2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121727</xdr:rowOff>
    </xdr:from>
    <xdr:to>
      <xdr:col>15</xdr:col>
      <xdr:colOff>133350</xdr:colOff>
      <xdr:row>84</xdr:row>
      <xdr:rowOff>51877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36654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3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132181</xdr:rowOff>
    </xdr:from>
    <xdr:to>
      <xdr:col>11</xdr:col>
      <xdr:colOff>82550</xdr:colOff>
      <xdr:row>84</xdr:row>
      <xdr:rowOff>62331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47108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4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94219</xdr:rowOff>
    </xdr:from>
    <xdr:to>
      <xdr:col>7</xdr:col>
      <xdr:colOff>31750</xdr:colOff>
      <xdr:row>84</xdr:row>
      <xdr:rowOff>24369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34546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9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類似団体平均と比べても依然高い数値となっている。主な要因として、高齢層の職員の割合が類似団体より高いため、数値を押し上げている状況である。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今後も業務量を勘案しながら総人件費の抑制に努める。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980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多久市人口が昨年度と比べて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人当たりの職員数は当市の昨年度と比べて</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今後も定住奨励制度等による人口の増加や行政改革の推進を図り、適正な管理に努める。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100512</xdr:rowOff>
    </xdr:from>
    <xdr:to>
      <xdr:col>81</xdr:col>
      <xdr:colOff>44450</xdr:colOff>
      <xdr:row>63</xdr:row>
      <xdr:rowOff>126365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0186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83276</xdr:rowOff>
    </xdr:from>
    <xdr:to>
      <xdr:col>77</xdr:col>
      <xdr:colOff>44450</xdr:colOff>
      <xdr:row>63</xdr:row>
      <xdr:rowOff>100512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846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83276</xdr:rowOff>
    </xdr:from>
    <xdr:to>
      <xdr:col>72</xdr:col>
      <xdr:colOff>203200</xdr:colOff>
      <xdr:row>63</xdr:row>
      <xdr:rowOff>84999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846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64316</xdr:rowOff>
    </xdr:from>
    <xdr:to>
      <xdr:col>68</xdr:col>
      <xdr:colOff>152400</xdr:colOff>
      <xdr:row>63</xdr:row>
      <xdr:rowOff>84999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656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49712</xdr:rowOff>
    </xdr:from>
    <xdr:to>
      <xdr:col>77</xdr:col>
      <xdr:colOff>95250</xdr:colOff>
      <xdr:row>63</xdr:row>
      <xdr:rowOff>151312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136089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32476</xdr:rowOff>
    </xdr:from>
    <xdr:to>
      <xdr:col>73</xdr:col>
      <xdr:colOff>44450</xdr:colOff>
      <xdr:row>63</xdr:row>
      <xdr:rowOff>134076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118853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34199</xdr:rowOff>
    </xdr:from>
    <xdr:to>
      <xdr:col>68</xdr:col>
      <xdr:colOff>203200</xdr:colOff>
      <xdr:row>63</xdr:row>
      <xdr:rowOff>135799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120576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13516</xdr:rowOff>
    </xdr:from>
    <xdr:to>
      <xdr:col>64</xdr:col>
      <xdr:colOff>152400</xdr:colOff>
      <xdr:row>63</xdr:row>
      <xdr:rowOff>115116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125293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大型事業（小中一貫校建設、学校跡地跡施設整備、温泉保養宿泊施設再生整備、リサイクルセンター整備）に係る償還がピークを迎えることにより実質公債費比率の上昇も予想され、また、今後も公民館建設や図書館建設等の大型事業も計画していることから、できるだけ補助事業（補助金）の活用を行い過度に地方債に頼ら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68156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6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前年度と比較し、地方債現在高は増額となっており、充当可能基金は減額となっているが、昨年同様に算定なしとなった。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充当可能基金の大半を占めているのは、鉱害復旧施設基金に代表される特定目的基金であり、財政調整基金及び減債基金については昨年度にくらべ減額となっているため、今後も新規・既存事業の点検や新規発行地方債の抑制等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158979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9,017</a:t>
          </a:r>
          <a:r>
            <a:rPr kumimoji="1" lang="ja-JP" altLang="en-US" sz="1300">
              <a:latin typeface="ＭＳ Ｐゴシック" panose="020B0600070205080204" pitchFamily="50" charset="-128"/>
              <a:ea typeface="ＭＳ Ｐゴシック" panose="020B0600070205080204" pitchFamily="50" charset="-128"/>
            </a:rPr>
            <a:t>千円の減となり、当市の昨年度を比較すると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ポイント高い数値となっており、高齢者層の職員の割合が高いことが要因である。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ここ数年は類似団体平均よりも低い数値で推移しているが、当市の昨年度と比べると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ポイント増加している。主にごみ処理施設の新旧移行期間による委託料等の増やふるさと応援寄附関連経費の増が要因となり、数値の増がとなった。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1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20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2013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ポイント高い数値となっている。主な要因としては、児童扶養手当や障害者支援費の増があげられる。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914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14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56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ポイント高い数値となっており、類似団体平均と比較しても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ポイント高い数値となっている。その主な要因としてはふるさと応援寄附額の増加により基金積立金が</a:t>
          </a:r>
          <a:r>
            <a:rPr kumimoji="1" lang="en-US" altLang="ja-JP" sz="1300">
              <a:latin typeface="ＭＳ Ｐゴシック" panose="020B0600070205080204" pitchFamily="50" charset="-128"/>
              <a:ea typeface="ＭＳ Ｐゴシック" panose="020B0600070205080204" pitchFamily="50" charset="-128"/>
            </a:rPr>
            <a:t>88,478</a:t>
          </a:r>
          <a:r>
            <a:rPr kumimoji="1" lang="ja-JP" altLang="en-US" sz="1300">
              <a:latin typeface="ＭＳ Ｐゴシック" panose="020B0600070205080204" pitchFamily="50" charset="-128"/>
              <a:ea typeface="ＭＳ Ｐゴシック" panose="020B0600070205080204" pitchFamily="50" charset="-128"/>
            </a:rPr>
            <a:t>千円増となっていることがあげられる。一方繰出金については、全体で</a:t>
          </a:r>
          <a:r>
            <a:rPr kumimoji="1" lang="en-US" altLang="ja-JP" sz="1300">
              <a:latin typeface="ＭＳ Ｐゴシック" panose="020B0600070205080204" pitchFamily="50" charset="-128"/>
              <a:ea typeface="ＭＳ Ｐゴシック" panose="020B0600070205080204" pitchFamily="50" charset="-128"/>
            </a:rPr>
            <a:t>4,719</a:t>
          </a:r>
          <a:r>
            <a:rPr kumimoji="1" lang="ja-JP" altLang="en-US" sz="1300">
              <a:latin typeface="ＭＳ Ｐゴシック" panose="020B0600070205080204" pitchFamily="50" charset="-128"/>
              <a:ea typeface="ＭＳ Ｐゴシック" panose="020B0600070205080204" pitchFamily="50" charset="-128"/>
            </a:rPr>
            <a:t>千円の減となっているが、公共下水道事業及び農業集落排水事業においては、引き続き維持管理費等の削減に努める。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686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95976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22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50256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169454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053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33581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消火栓設置工事負担金や補助交付金（給食センター運営、観光協会運営等）の増額により、当市の昨年度と比べると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経常的な補助金や市が出資する法人等各種団体への補助金は増加傾向にあるため、今後も補助率の見直しや補助額の削減等に努める。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今年度は、元金分で</a:t>
          </a:r>
          <a:r>
            <a:rPr kumimoji="1" lang="en-US" altLang="ja-JP" sz="1300">
              <a:latin typeface="ＭＳ Ｐゴシック" panose="020B0600070205080204" pitchFamily="50" charset="-128"/>
              <a:ea typeface="ＭＳ Ｐゴシック" panose="020B0600070205080204" pitchFamily="50" charset="-128"/>
            </a:rPr>
            <a:t>32,501</a:t>
          </a:r>
          <a:r>
            <a:rPr kumimoji="1" lang="ja-JP" altLang="en-US" sz="1300">
              <a:latin typeface="ＭＳ Ｐゴシック" panose="020B0600070205080204" pitchFamily="50" charset="-128"/>
              <a:ea typeface="ＭＳ Ｐゴシック" panose="020B0600070205080204" pitchFamily="50" charset="-128"/>
            </a:rPr>
            <a:t>千円増、利子分で</a:t>
          </a:r>
          <a:r>
            <a:rPr kumimoji="1" lang="en-US" altLang="ja-JP" sz="1300">
              <a:latin typeface="ＭＳ Ｐゴシック" panose="020B0600070205080204" pitchFamily="50" charset="-128"/>
              <a:ea typeface="ＭＳ Ｐゴシック" panose="020B0600070205080204" pitchFamily="50" charset="-128"/>
            </a:rPr>
            <a:t>13,069</a:t>
          </a:r>
          <a:r>
            <a:rPr kumimoji="1" lang="ja-JP" altLang="en-US" sz="1300">
              <a:latin typeface="ＭＳ Ｐゴシック" panose="020B0600070205080204" pitchFamily="50" charset="-128"/>
              <a:ea typeface="ＭＳ Ｐゴシック" panose="020B0600070205080204" pitchFamily="50" charset="-128"/>
            </a:rPr>
            <a:t>千円の減となり、公債費全体で</a:t>
          </a:r>
          <a:r>
            <a:rPr kumimoji="1" lang="en-US" altLang="ja-JP" sz="1300">
              <a:latin typeface="ＭＳ Ｐゴシック" panose="020B0600070205080204" pitchFamily="50" charset="-128"/>
              <a:ea typeface="ＭＳ Ｐゴシック" panose="020B0600070205080204" pitchFamily="50" charset="-128"/>
            </a:rPr>
            <a:t>19,432</a:t>
          </a:r>
          <a:r>
            <a:rPr kumimoji="1" lang="ja-JP" altLang="en-US" sz="1300">
              <a:latin typeface="ＭＳ Ｐゴシック" panose="020B0600070205080204" pitchFamily="50" charset="-128"/>
              <a:ea typeface="ＭＳ Ｐゴシック" panose="020B0600070205080204" pitchFamily="50" charset="-128"/>
            </a:rPr>
            <a:t>千円の増となったため、昨年度と比べて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ポイント増加している。今後も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大型事業に係る償還が数年でピークを迎えることにより実質公債費比率の上昇も予想され、また、今後も公民館建設や図書館建設等の大型事業も計画していることから、慎重な財政運営を実施して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78</xdr:row>
      <xdr:rowOff>146594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5066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133531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4543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22498</xdr:rowOff>
    </xdr:from>
    <xdr:to>
      <xdr:col>11</xdr:col>
      <xdr:colOff>9525</xdr:colOff>
      <xdr:row>78</xdr:row>
      <xdr:rowOff>127000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3955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82731</xdr:rowOff>
    </xdr:from>
    <xdr:to>
      <xdr:col>20</xdr:col>
      <xdr:colOff>38100</xdr:colOff>
      <xdr:row>79</xdr:row>
      <xdr:rowOff>12881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169108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公債費以外に係る経常収支比率は、当市の昨年度と比べると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ポイント高くなっている。主な要因としては、物件費と積立金である。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各分析にも掲げているとおり、今後も経常経費の軽減に向けて努める。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5321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159004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90424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3126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143002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156582</xdr:rowOff>
    </xdr:from>
    <xdr:to>
      <xdr:col>29</xdr:col>
      <xdr:colOff>127000</xdr:colOff>
      <xdr:row>14</xdr:row>
      <xdr:rowOff>39065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3057"/>
          <a:ext cx="6477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39065</xdr:rowOff>
    </xdr:from>
    <xdr:to>
      <xdr:col>26</xdr:col>
      <xdr:colOff>50800</xdr:colOff>
      <xdr:row>14</xdr:row>
      <xdr:rowOff>83365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86990"/>
          <a:ext cx="698500" cy="4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83365</xdr:rowOff>
    </xdr:from>
    <xdr:to>
      <xdr:col>22</xdr:col>
      <xdr:colOff>114300</xdr:colOff>
      <xdr:row>14</xdr:row>
      <xdr:rowOff>117638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1290"/>
          <a:ext cx="698500" cy="3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98534</xdr:rowOff>
    </xdr:from>
    <xdr:to>
      <xdr:col>18</xdr:col>
      <xdr:colOff>177800</xdr:colOff>
      <xdr:row>14</xdr:row>
      <xdr:rowOff>117638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46459"/>
          <a:ext cx="6985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16170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105782</xdr:rowOff>
    </xdr:from>
    <xdr:to>
      <xdr:col>29</xdr:col>
      <xdr:colOff>177800</xdr:colOff>
      <xdr:row>14</xdr:row>
      <xdr:rowOff>35932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122309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2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159715</xdr:rowOff>
    </xdr:from>
    <xdr:to>
      <xdr:col>26</xdr:col>
      <xdr:colOff>101600</xdr:colOff>
      <xdr:row>14</xdr:row>
      <xdr:rowOff>89865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100042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0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32565</xdr:rowOff>
    </xdr:from>
    <xdr:to>
      <xdr:col>22</xdr:col>
      <xdr:colOff>165100</xdr:colOff>
      <xdr:row>14</xdr:row>
      <xdr:rowOff>134165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144342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66838</xdr:rowOff>
    </xdr:from>
    <xdr:to>
      <xdr:col>19</xdr:col>
      <xdr:colOff>38100</xdr:colOff>
      <xdr:row>14</xdr:row>
      <xdr:rowOff>168438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7165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47734</xdr:rowOff>
    </xdr:from>
    <xdr:to>
      <xdr:col>15</xdr:col>
      <xdr:colOff>101600</xdr:colOff>
      <xdr:row>14</xdr:row>
      <xdr:rowOff>149334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9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159511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6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340088</xdr:rowOff>
    </xdr:from>
    <xdr:to>
      <xdr:col>29</xdr:col>
      <xdr:colOff>127000</xdr:colOff>
      <xdr:row>35</xdr:row>
      <xdr:rowOff>86668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607538"/>
          <a:ext cx="647700" cy="8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86668</xdr:rowOff>
    </xdr:from>
    <xdr:to>
      <xdr:col>26</xdr:col>
      <xdr:colOff>50800</xdr:colOff>
      <xdr:row>35</xdr:row>
      <xdr:rowOff>157763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697018"/>
          <a:ext cx="6985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14725</xdr:rowOff>
    </xdr:from>
    <xdr:to>
      <xdr:col>22</xdr:col>
      <xdr:colOff>114300</xdr:colOff>
      <xdr:row>35</xdr:row>
      <xdr:rowOff>157763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625075"/>
          <a:ext cx="698500" cy="1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14725</xdr:rowOff>
    </xdr:from>
    <xdr:to>
      <xdr:col>18</xdr:col>
      <xdr:colOff>177800</xdr:colOff>
      <xdr:row>35</xdr:row>
      <xdr:rowOff>106066</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625075"/>
          <a:ext cx="698500" cy="9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149416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5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289288</xdr:rowOff>
    </xdr:from>
    <xdr:to>
      <xdr:col>29</xdr:col>
      <xdr:colOff>177800</xdr:colOff>
      <xdr:row>35</xdr:row>
      <xdr:rowOff>47988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55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134365</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4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35868</xdr:rowOff>
    </xdr:from>
    <xdr:to>
      <xdr:col>26</xdr:col>
      <xdr:colOff>101600</xdr:colOff>
      <xdr:row>35</xdr:row>
      <xdr:rowOff>137468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64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147645</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41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106963</xdr:rowOff>
    </xdr:from>
    <xdr:to>
      <xdr:col>22</xdr:col>
      <xdr:colOff>165100</xdr:colOff>
      <xdr:row>35</xdr:row>
      <xdr:rowOff>208563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71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218740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4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306825</xdr:rowOff>
    </xdr:from>
    <xdr:to>
      <xdr:col>19</xdr:col>
      <xdr:colOff>38100</xdr:colOff>
      <xdr:row>35</xdr:row>
      <xdr:rowOff>65525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7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75702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34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55266</xdr:rowOff>
    </xdr:from>
    <xdr:to>
      <xdr:col>15</xdr:col>
      <xdr:colOff>101600</xdr:colOff>
      <xdr:row>35</xdr:row>
      <xdr:rowOff>156866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66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167044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43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83198</xdr:rowOff>
    </xdr:from>
    <xdr:to>
      <xdr:col>24</xdr:col>
      <xdr:colOff>63500</xdr:colOff>
      <xdr:row>33</xdr:row>
      <xdr:rowOff>158864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1048"/>
          <a:ext cx="8382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134118</xdr:rowOff>
    </xdr:from>
    <xdr:to>
      <xdr:col>19</xdr:col>
      <xdr:colOff>177800</xdr:colOff>
      <xdr:row>33</xdr:row>
      <xdr:rowOff>158864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91968"/>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134118</xdr:rowOff>
    </xdr:from>
    <xdr:to>
      <xdr:col>15</xdr:col>
      <xdr:colOff>50800</xdr:colOff>
      <xdr:row>34</xdr:row>
      <xdr:rowOff>69405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1968"/>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36220</xdr:rowOff>
    </xdr:from>
    <xdr:to>
      <xdr:col>10</xdr:col>
      <xdr:colOff>114300</xdr:colOff>
      <xdr:row>34</xdr:row>
      <xdr:rowOff>69405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65520"/>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32398</xdr:rowOff>
    </xdr:from>
    <xdr:to>
      <xdr:col>24</xdr:col>
      <xdr:colOff>114300</xdr:colOff>
      <xdr:row>33</xdr:row>
      <xdr:rowOff>133998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55275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108064</xdr:rowOff>
    </xdr:from>
    <xdr:to>
      <xdr:col>20</xdr:col>
      <xdr:colOff>38100</xdr:colOff>
      <xdr:row>34</xdr:row>
      <xdr:rowOff>38214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54741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83318</xdr:rowOff>
    </xdr:from>
    <xdr:to>
      <xdr:col>15</xdr:col>
      <xdr:colOff>101600</xdr:colOff>
      <xdr:row>34</xdr:row>
      <xdr:rowOff>13468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29995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18605</xdr:rowOff>
    </xdr:from>
    <xdr:to>
      <xdr:col>10</xdr:col>
      <xdr:colOff>165100</xdr:colOff>
      <xdr:row>34</xdr:row>
      <xdr:rowOff>120205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156870</xdr:rowOff>
    </xdr:from>
    <xdr:to>
      <xdr:col>6</xdr:col>
      <xdr:colOff>38100</xdr:colOff>
      <xdr:row>34</xdr:row>
      <xdr:rowOff>87020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78147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10661</xdr:rowOff>
    </xdr:from>
    <xdr:to>
      <xdr:col>24</xdr:col>
      <xdr:colOff>63500</xdr:colOff>
      <xdr:row>56</xdr:row>
      <xdr:rowOff>119094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0411"/>
          <a:ext cx="838200" cy="2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119094</xdr:rowOff>
    </xdr:from>
    <xdr:to>
      <xdr:col>19</xdr:col>
      <xdr:colOff>177800</xdr:colOff>
      <xdr:row>57</xdr:row>
      <xdr:rowOff>47847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0294"/>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18074</xdr:rowOff>
    </xdr:from>
    <xdr:to>
      <xdr:col>15</xdr:col>
      <xdr:colOff>50800</xdr:colOff>
      <xdr:row>57</xdr:row>
      <xdr:rowOff>47847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90724"/>
          <a:ext cx="889000" cy="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18074</xdr:rowOff>
    </xdr:from>
    <xdr:to>
      <xdr:col>10</xdr:col>
      <xdr:colOff>114300</xdr:colOff>
      <xdr:row>57</xdr:row>
      <xdr:rowOff>66080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07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131311</xdr:rowOff>
    </xdr:from>
    <xdr:to>
      <xdr:col>24</xdr:col>
      <xdr:colOff>114300</xdr:colOff>
      <xdr:row>55</xdr:row>
      <xdr:rowOff>61461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154188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68294</xdr:rowOff>
    </xdr:from>
    <xdr:to>
      <xdr:col>20</xdr:col>
      <xdr:colOff>38100</xdr:colOff>
      <xdr:row>56</xdr:row>
      <xdr:rowOff>169894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168497</xdr:rowOff>
    </xdr:from>
    <xdr:to>
      <xdr:col>15</xdr:col>
      <xdr:colOff>101600</xdr:colOff>
      <xdr:row>57</xdr:row>
      <xdr:rowOff>98647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89774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138724</xdr:rowOff>
    </xdr:from>
    <xdr:to>
      <xdr:col>10</xdr:col>
      <xdr:colOff>165100</xdr:colOff>
      <xdr:row>57</xdr:row>
      <xdr:rowOff>68874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60001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15280</xdr:rowOff>
    </xdr:from>
    <xdr:to>
      <xdr:col>6</xdr:col>
      <xdr:colOff>38100</xdr:colOff>
      <xdr:row>57</xdr:row>
      <xdr:rowOff>116880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108007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124194</xdr:rowOff>
    </xdr:from>
    <xdr:to>
      <xdr:col>24</xdr:col>
      <xdr:colOff>63500</xdr:colOff>
      <xdr:row>77</xdr:row>
      <xdr:rowOff>126251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2584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126251</xdr:rowOff>
    </xdr:from>
    <xdr:to>
      <xdr:col>19</xdr:col>
      <xdr:colOff>177800</xdr:colOff>
      <xdr:row>77</xdr:row>
      <xdr:rowOff>131394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790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125107</xdr:rowOff>
    </xdr:from>
    <xdr:to>
      <xdr:col>15</xdr:col>
      <xdr:colOff>50800</xdr:colOff>
      <xdr:row>77</xdr:row>
      <xdr:rowOff>131394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2675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125107</xdr:rowOff>
    </xdr:from>
    <xdr:to>
      <xdr:col>10</xdr:col>
      <xdr:colOff>114300</xdr:colOff>
      <xdr:row>77</xdr:row>
      <xdr:rowOff>126212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2675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27055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73394</xdr:rowOff>
    </xdr:from>
    <xdr:to>
      <xdr:col>24</xdr:col>
      <xdr:colOff>114300</xdr:colOff>
      <xdr:row>78</xdr:row>
      <xdr:rowOff>3544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75451</xdr:rowOff>
    </xdr:from>
    <xdr:to>
      <xdr:col>20</xdr:col>
      <xdr:colOff>38100</xdr:colOff>
      <xdr:row>78</xdr:row>
      <xdr:rowOff>5601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22128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80594</xdr:rowOff>
    </xdr:from>
    <xdr:to>
      <xdr:col>15</xdr:col>
      <xdr:colOff>101600</xdr:colOff>
      <xdr:row>78</xdr:row>
      <xdr:rowOff>10744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74307</xdr:rowOff>
    </xdr:from>
    <xdr:to>
      <xdr:col>10</xdr:col>
      <xdr:colOff>165100</xdr:colOff>
      <xdr:row>78</xdr:row>
      <xdr:rowOff>4457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20984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75412</xdr:rowOff>
    </xdr:from>
    <xdr:to>
      <xdr:col>6</xdr:col>
      <xdr:colOff>38100</xdr:colOff>
      <xdr:row>78</xdr:row>
      <xdr:rowOff>5562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22089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45310</xdr:rowOff>
    </xdr:from>
    <xdr:to>
      <xdr:col>24</xdr:col>
      <xdr:colOff>63500</xdr:colOff>
      <xdr:row>90</xdr:row>
      <xdr:rowOff>129733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475810"/>
          <a:ext cx="838200" cy="8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59370</xdr:rowOff>
    </xdr:from>
    <xdr:to>
      <xdr:col>19</xdr:col>
      <xdr:colOff>177800</xdr:colOff>
      <xdr:row>90</xdr:row>
      <xdr:rowOff>129733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489870"/>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56626</xdr:rowOff>
    </xdr:from>
    <xdr:to>
      <xdr:col>15</xdr:col>
      <xdr:colOff>50800</xdr:colOff>
      <xdr:row>90</xdr:row>
      <xdr:rowOff>59370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48712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56626</xdr:rowOff>
    </xdr:from>
    <xdr:to>
      <xdr:col>10</xdr:col>
      <xdr:colOff>114300</xdr:colOff>
      <xdr:row>91</xdr:row>
      <xdr:rowOff>35116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487126"/>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165960</xdr:rowOff>
    </xdr:from>
    <xdr:to>
      <xdr:col>24</xdr:col>
      <xdr:colOff>114300</xdr:colOff>
      <xdr:row>90</xdr:row>
      <xdr:rowOff>96110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118987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7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78933</xdr:rowOff>
    </xdr:from>
    <xdr:to>
      <xdr:col>20</xdr:col>
      <xdr:colOff>38100</xdr:colOff>
      <xdr:row>91</xdr:row>
      <xdr:rowOff>9083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25610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8570</xdr:rowOff>
    </xdr:from>
    <xdr:to>
      <xdr:col>15</xdr:col>
      <xdr:colOff>101600</xdr:colOff>
      <xdr:row>90</xdr:row>
      <xdr:rowOff>110170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4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126697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21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5826</xdr:rowOff>
    </xdr:from>
    <xdr:to>
      <xdr:col>10</xdr:col>
      <xdr:colOff>165100</xdr:colOff>
      <xdr:row>90</xdr:row>
      <xdr:rowOff>107426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4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123953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2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155766</xdr:rowOff>
    </xdr:from>
    <xdr:to>
      <xdr:col>6</xdr:col>
      <xdr:colOff>38100</xdr:colOff>
      <xdr:row>91</xdr:row>
      <xdr:rowOff>85916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5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102443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36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8171</xdr:rowOff>
    </xdr:from>
    <xdr:to>
      <xdr:col>55</xdr:col>
      <xdr:colOff>0</xdr:colOff>
      <xdr:row>35</xdr:row>
      <xdr:rowOff>96761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37471"/>
          <a:ext cx="838200" cy="2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96761</xdr:rowOff>
    </xdr:from>
    <xdr:to>
      <xdr:col>50</xdr:col>
      <xdr:colOff>114300</xdr:colOff>
      <xdr:row>35</xdr:row>
      <xdr:rowOff>164054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97511"/>
          <a:ext cx="889000" cy="6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95542</xdr:rowOff>
    </xdr:from>
    <xdr:to>
      <xdr:col>45</xdr:col>
      <xdr:colOff>177800</xdr:colOff>
      <xdr:row>35</xdr:row>
      <xdr:rowOff>164054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096292"/>
          <a:ext cx="889000" cy="6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95542</xdr:rowOff>
    </xdr:from>
    <xdr:to>
      <xdr:col>41</xdr:col>
      <xdr:colOff>50800</xdr:colOff>
      <xdr:row>36</xdr:row>
      <xdr:rowOff>132065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96292"/>
          <a:ext cx="889000" cy="20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128821</xdr:rowOff>
    </xdr:from>
    <xdr:to>
      <xdr:col>55</xdr:col>
      <xdr:colOff>50800</xdr:colOff>
      <xdr:row>34</xdr:row>
      <xdr:rowOff>58971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151698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3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45961</xdr:rowOff>
    </xdr:from>
    <xdr:to>
      <xdr:col>50</xdr:col>
      <xdr:colOff>165100</xdr:colOff>
      <xdr:row>35</xdr:row>
      <xdr:rowOff>147561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164088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113254</xdr:rowOff>
    </xdr:from>
    <xdr:to>
      <xdr:col>46</xdr:col>
      <xdr:colOff>38100</xdr:colOff>
      <xdr:row>36</xdr:row>
      <xdr:rowOff>43404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59931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44742</xdr:rowOff>
    </xdr:from>
    <xdr:to>
      <xdr:col>41</xdr:col>
      <xdr:colOff>101600</xdr:colOff>
      <xdr:row>35</xdr:row>
      <xdr:rowOff>146342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162869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81265</xdr:rowOff>
    </xdr:from>
    <xdr:to>
      <xdr:col>36</xdr:col>
      <xdr:colOff>165100</xdr:colOff>
      <xdr:row>37</xdr:row>
      <xdr:rowOff>11415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122075</xdr:rowOff>
    </xdr:from>
    <xdr:to>
      <xdr:col>55</xdr:col>
      <xdr:colOff>0</xdr:colOff>
      <xdr:row>57</xdr:row>
      <xdr:rowOff>153523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94725"/>
          <a:ext cx="8382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38067</xdr:rowOff>
    </xdr:from>
    <xdr:to>
      <xdr:col>50</xdr:col>
      <xdr:colOff>114300</xdr:colOff>
      <xdr:row>57</xdr:row>
      <xdr:rowOff>122075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10717"/>
          <a:ext cx="889000" cy="8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38067</xdr:rowOff>
    </xdr:from>
    <xdr:to>
      <xdr:col>45</xdr:col>
      <xdr:colOff>177800</xdr:colOff>
      <xdr:row>57</xdr:row>
      <xdr:rowOff>68923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10717"/>
          <a:ext cx="889000" cy="3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68923</xdr:rowOff>
    </xdr:from>
    <xdr:to>
      <xdr:col>41</xdr:col>
      <xdr:colOff>50800</xdr:colOff>
      <xdr:row>58</xdr:row>
      <xdr:rowOff>13513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41573"/>
          <a:ext cx="889000" cy="1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102723</xdr:rowOff>
    </xdr:from>
    <xdr:to>
      <xdr:col>55</xdr:col>
      <xdr:colOff>50800</xdr:colOff>
      <xdr:row>58</xdr:row>
      <xdr:rowOff>32873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81150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71275</xdr:rowOff>
    </xdr:from>
    <xdr:to>
      <xdr:col>50</xdr:col>
      <xdr:colOff>165100</xdr:colOff>
      <xdr:row>58</xdr:row>
      <xdr:rowOff>1425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17952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158717</xdr:rowOff>
    </xdr:from>
    <xdr:to>
      <xdr:col>46</xdr:col>
      <xdr:colOff>38100</xdr:colOff>
      <xdr:row>57</xdr:row>
      <xdr:rowOff>88867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105394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3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18123</xdr:rowOff>
    </xdr:from>
    <xdr:to>
      <xdr:col>41</xdr:col>
      <xdr:colOff>101600</xdr:colOff>
      <xdr:row>57</xdr:row>
      <xdr:rowOff>119723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136250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6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134163</xdr:rowOff>
    </xdr:from>
    <xdr:to>
      <xdr:col>36</xdr:col>
      <xdr:colOff>165100</xdr:colOff>
      <xdr:row>58</xdr:row>
      <xdr:rowOff>64313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55440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73772</xdr:rowOff>
    </xdr:from>
    <xdr:to>
      <xdr:col>55</xdr:col>
      <xdr:colOff>0</xdr:colOff>
      <xdr:row>79</xdr:row>
      <xdr:rowOff>23690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46872"/>
          <a:ext cx="8382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73772</xdr:rowOff>
    </xdr:from>
    <xdr:to>
      <xdr:col>50</xdr:col>
      <xdr:colOff>114300</xdr:colOff>
      <xdr:row>79</xdr:row>
      <xdr:rowOff>3363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4687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157595</xdr:rowOff>
    </xdr:from>
    <xdr:to>
      <xdr:col>45</xdr:col>
      <xdr:colOff>177800</xdr:colOff>
      <xdr:row>79</xdr:row>
      <xdr:rowOff>3363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30695"/>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120940</xdr:rowOff>
    </xdr:from>
    <xdr:to>
      <xdr:col>41</xdr:col>
      <xdr:colOff>50800</xdr:colOff>
      <xdr:row>78</xdr:row>
      <xdr:rowOff>157595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4040"/>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144340</xdr:rowOff>
    </xdr:from>
    <xdr:to>
      <xdr:col>55</xdr:col>
      <xdr:colOff>50800</xdr:colOff>
      <xdr:row>79</xdr:row>
      <xdr:rowOff>74490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22972</xdr:rowOff>
    </xdr:from>
    <xdr:to>
      <xdr:col>50</xdr:col>
      <xdr:colOff>165100</xdr:colOff>
      <xdr:row>78</xdr:row>
      <xdr:rowOff>124572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141099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124013</xdr:rowOff>
    </xdr:from>
    <xdr:to>
      <xdr:col>46</xdr:col>
      <xdr:colOff>38100</xdr:colOff>
      <xdr:row>79</xdr:row>
      <xdr:rowOff>54163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45290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106795</xdr:rowOff>
    </xdr:from>
    <xdr:to>
      <xdr:col>41</xdr:col>
      <xdr:colOff>101600</xdr:colOff>
      <xdr:row>79</xdr:row>
      <xdr:rowOff>36945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28072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70140</xdr:rowOff>
    </xdr:from>
    <xdr:to>
      <xdr:col>36</xdr:col>
      <xdr:colOff>165100</xdr:colOff>
      <xdr:row>79</xdr:row>
      <xdr:rowOff>290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162867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xdr:rowOff>
    </xdr:from>
    <xdr:to>
      <xdr:col>55</xdr:col>
      <xdr:colOff>0</xdr:colOff>
      <xdr:row>97</xdr:row>
      <xdr:rowOff>53387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31884"/>
          <a:ext cx="8382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23299</xdr:rowOff>
    </xdr:from>
    <xdr:to>
      <xdr:col>50</xdr:col>
      <xdr:colOff>114300</xdr:colOff>
      <xdr:row>97</xdr:row>
      <xdr:rowOff>53387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968149"/>
          <a:ext cx="889000" cy="7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23299</xdr:rowOff>
    </xdr:from>
    <xdr:to>
      <xdr:col>45</xdr:col>
      <xdr:colOff>177800</xdr:colOff>
      <xdr:row>94</xdr:row>
      <xdr:rowOff>85021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968149"/>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85021</xdr:rowOff>
    </xdr:from>
    <xdr:to>
      <xdr:col>41</xdr:col>
      <xdr:colOff>50800</xdr:colOff>
      <xdr:row>98</xdr:row>
      <xdr:rowOff>25161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01321"/>
          <a:ext cx="889000" cy="6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165368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121884</xdr:rowOff>
    </xdr:from>
    <xdr:to>
      <xdr:col>55</xdr:col>
      <xdr:colOff>50800</xdr:colOff>
      <xdr:row>97</xdr:row>
      <xdr:rowOff>52034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100311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2587</xdr:rowOff>
    </xdr:from>
    <xdr:to>
      <xdr:col>50</xdr:col>
      <xdr:colOff>165100</xdr:colOff>
      <xdr:row>97</xdr:row>
      <xdr:rowOff>104187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95314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143949</xdr:rowOff>
    </xdr:from>
    <xdr:to>
      <xdr:col>46</xdr:col>
      <xdr:colOff>38100</xdr:colOff>
      <xdr:row>93</xdr:row>
      <xdr:rowOff>74099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9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90626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69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34221</xdr:rowOff>
    </xdr:from>
    <xdr:to>
      <xdr:col>41</xdr:col>
      <xdr:colOff>101600</xdr:colOff>
      <xdr:row>94</xdr:row>
      <xdr:rowOff>135821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152348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145811</xdr:rowOff>
    </xdr:from>
    <xdr:to>
      <xdr:col>36</xdr:col>
      <xdr:colOff>165100</xdr:colOff>
      <xdr:row>98</xdr:row>
      <xdr:rowOff>75961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76517</xdr:rowOff>
    </xdr:from>
    <xdr:to>
      <xdr:col>85</xdr:col>
      <xdr:colOff>127000</xdr:colOff>
      <xdr:row>38</xdr:row>
      <xdr:rowOff>128333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248717"/>
          <a:ext cx="8382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128333</xdr:rowOff>
    </xdr:from>
    <xdr:to>
      <xdr:col>81</xdr:col>
      <xdr:colOff>50800</xdr:colOff>
      <xdr:row>38</xdr:row>
      <xdr:rowOff>142926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43433"/>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142926</xdr:rowOff>
    </xdr:from>
    <xdr:to>
      <xdr:col>76</xdr:col>
      <xdr:colOff>114300</xdr:colOff>
      <xdr:row>38</xdr:row>
      <xdr:rowOff>164199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58026"/>
          <a:ext cx="889000" cy="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164199</xdr:rowOff>
    </xdr:from>
    <xdr:to>
      <xdr:col>71</xdr:col>
      <xdr:colOff>177800</xdr:colOff>
      <xdr:row>39</xdr:row>
      <xdr:rowOff>40297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7929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25717</xdr:rowOff>
    </xdr:from>
    <xdr:to>
      <xdr:col>85</xdr:col>
      <xdr:colOff>177800</xdr:colOff>
      <xdr:row>36</xdr:row>
      <xdr:rowOff>127317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48594</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0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77533</xdr:rowOff>
    </xdr:from>
    <xdr:to>
      <xdr:col>81</xdr:col>
      <xdr:colOff>101600</xdr:colOff>
      <xdr:row>39</xdr:row>
      <xdr:rowOff>7683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24211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6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92126</xdr:rowOff>
    </xdr:from>
    <xdr:to>
      <xdr:col>76</xdr:col>
      <xdr:colOff>165100</xdr:colOff>
      <xdr:row>39</xdr:row>
      <xdr:rowOff>22276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38803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113399</xdr:rowOff>
    </xdr:from>
    <xdr:to>
      <xdr:col>72</xdr:col>
      <xdr:colOff>38100</xdr:colOff>
      <xdr:row>39</xdr:row>
      <xdr:rowOff>43549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60075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0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160947</xdr:rowOff>
    </xdr:from>
    <xdr:to>
      <xdr:col>67</xdr:col>
      <xdr:colOff>101600</xdr:colOff>
      <xdr:row>39</xdr:row>
      <xdr:rowOff>91097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25298</xdr:rowOff>
    </xdr:from>
    <xdr:to>
      <xdr:col>85</xdr:col>
      <xdr:colOff>127000</xdr:colOff>
      <xdr:row>74</xdr:row>
      <xdr:rowOff>52248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12598"/>
          <a:ext cx="8382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52248</xdr:rowOff>
    </xdr:from>
    <xdr:to>
      <xdr:col>81</xdr:col>
      <xdr:colOff>50800</xdr:colOff>
      <xdr:row>74</xdr:row>
      <xdr:rowOff>75997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3954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50622</xdr:rowOff>
    </xdr:from>
    <xdr:to>
      <xdr:col>76</xdr:col>
      <xdr:colOff>114300</xdr:colOff>
      <xdr:row>74</xdr:row>
      <xdr:rowOff>75997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3792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50622</xdr:rowOff>
    </xdr:from>
    <xdr:to>
      <xdr:col>71</xdr:col>
      <xdr:colOff>177800</xdr:colOff>
      <xdr:row>74</xdr:row>
      <xdr:rowOff>132499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37922"/>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71924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145948</xdr:rowOff>
    </xdr:from>
    <xdr:to>
      <xdr:col>85</xdr:col>
      <xdr:colOff>177800</xdr:colOff>
      <xdr:row>74</xdr:row>
      <xdr:rowOff>76098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168825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1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1448</xdr:rowOff>
    </xdr:from>
    <xdr:to>
      <xdr:col>81</xdr:col>
      <xdr:colOff>101600</xdr:colOff>
      <xdr:row>74</xdr:row>
      <xdr:rowOff>103048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119575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4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25197</xdr:rowOff>
    </xdr:from>
    <xdr:to>
      <xdr:col>76</xdr:col>
      <xdr:colOff>165100</xdr:colOff>
      <xdr:row>74</xdr:row>
      <xdr:rowOff>126797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143324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4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171272</xdr:rowOff>
    </xdr:from>
    <xdr:to>
      <xdr:col>72</xdr:col>
      <xdr:colOff>38100</xdr:colOff>
      <xdr:row>74</xdr:row>
      <xdr:rowOff>101422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117949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81699</xdr:rowOff>
    </xdr:from>
    <xdr:to>
      <xdr:col>67</xdr:col>
      <xdr:colOff>101600</xdr:colOff>
      <xdr:row>75</xdr:row>
      <xdr:rowOff>11849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2976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79011</xdr:rowOff>
    </xdr:from>
    <xdr:to>
      <xdr:col>85</xdr:col>
      <xdr:colOff>127000</xdr:colOff>
      <xdr:row>98</xdr:row>
      <xdr:rowOff>93715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09661"/>
          <a:ext cx="838200" cy="1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93715</xdr:rowOff>
    </xdr:from>
    <xdr:to>
      <xdr:col>81</xdr:col>
      <xdr:colOff>50800</xdr:colOff>
      <xdr:row>98</xdr:row>
      <xdr:rowOff>115016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95815"/>
          <a:ext cx="8890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118298</xdr:rowOff>
    </xdr:from>
    <xdr:to>
      <xdr:col>76</xdr:col>
      <xdr:colOff>114300</xdr:colOff>
      <xdr:row>98</xdr:row>
      <xdr:rowOff>115016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48948"/>
          <a:ext cx="889000" cy="1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118298</xdr:rowOff>
    </xdr:from>
    <xdr:to>
      <xdr:col>71</xdr:col>
      <xdr:colOff>177800</xdr:colOff>
      <xdr:row>98</xdr:row>
      <xdr:rowOff>48369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48948"/>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28211</xdr:rowOff>
    </xdr:from>
    <xdr:to>
      <xdr:col>85</xdr:col>
      <xdr:colOff>177800</xdr:colOff>
      <xdr:row>97</xdr:row>
      <xdr:rowOff>129811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51088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1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42915</xdr:rowOff>
    </xdr:from>
    <xdr:to>
      <xdr:col>81</xdr:col>
      <xdr:colOff>101600</xdr:colOff>
      <xdr:row>98</xdr:row>
      <xdr:rowOff>144515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135642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64216</xdr:rowOff>
    </xdr:from>
    <xdr:to>
      <xdr:col>76</xdr:col>
      <xdr:colOff>165100</xdr:colOff>
      <xdr:row>98</xdr:row>
      <xdr:rowOff>165816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156943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5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67498</xdr:rowOff>
    </xdr:from>
    <xdr:to>
      <xdr:col>72</xdr:col>
      <xdr:colOff>38100</xdr:colOff>
      <xdr:row>97</xdr:row>
      <xdr:rowOff>169098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169019</xdr:rowOff>
    </xdr:from>
    <xdr:to>
      <xdr:col>67</xdr:col>
      <xdr:colOff>101600</xdr:colOff>
      <xdr:row>98</xdr:row>
      <xdr:rowOff>99169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90296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169059</xdr:rowOff>
    </xdr:from>
    <xdr:to>
      <xdr:col>116</xdr:col>
      <xdr:colOff>63500</xdr:colOff>
      <xdr:row>39</xdr:row>
      <xdr:rowOff>7471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84159"/>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7471</xdr:rowOff>
    </xdr:from>
    <xdr:to>
      <xdr:col>111</xdr:col>
      <xdr:colOff>177800</xdr:colOff>
      <xdr:row>39</xdr:row>
      <xdr:rowOff>18607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94021"/>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18607</xdr:rowOff>
    </xdr:from>
    <xdr:to>
      <xdr:col>107</xdr:col>
      <xdr:colOff>50800</xdr:colOff>
      <xdr:row>39</xdr:row>
      <xdr:rowOff>24485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051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24485</xdr:rowOff>
    </xdr:from>
    <xdr:to>
      <xdr:col>102</xdr:col>
      <xdr:colOff>114300</xdr:colOff>
      <xdr:row>39</xdr:row>
      <xdr:rowOff>26477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11035"/>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85158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118259</xdr:rowOff>
    </xdr:from>
    <xdr:to>
      <xdr:col>116</xdr:col>
      <xdr:colOff>114300</xdr:colOff>
      <xdr:row>39</xdr:row>
      <xdr:rowOff>48409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55375</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128121</xdr:rowOff>
    </xdr:from>
    <xdr:to>
      <xdr:col>112</xdr:col>
      <xdr:colOff>38100</xdr:colOff>
      <xdr:row>39</xdr:row>
      <xdr:rowOff>58271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49398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3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139257</xdr:rowOff>
    </xdr:from>
    <xdr:to>
      <xdr:col>107</xdr:col>
      <xdr:colOff>101600</xdr:colOff>
      <xdr:row>39</xdr:row>
      <xdr:rowOff>69407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85934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145135</xdr:rowOff>
    </xdr:from>
    <xdr:to>
      <xdr:col>102</xdr:col>
      <xdr:colOff>165100</xdr:colOff>
      <xdr:row>39</xdr:row>
      <xdr:rowOff>75285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66412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147127</xdr:rowOff>
    </xdr:from>
    <xdr:to>
      <xdr:col>98</xdr:col>
      <xdr:colOff>38100</xdr:colOff>
      <xdr:row>39</xdr:row>
      <xdr:rowOff>77277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93805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162926</xdr:rowOff>
    </xdr:from>
    <xdr:to>
      <xdr:col>116</xdr:col>
      <xdr:colOff>63500</xdr:colOff>
      <xdr:row>57</xdr:row>
      <xdr:rowOff>169327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3557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169327</xdr:rowOff>
    </xdr:from>
    <xdr:to>
      <xdr:col>111</xdr:col>
      <xdr:colOff>177800</xdr:colOff>
      <xdr:row>58</xdr:row>
      <xdr:rowOff>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41977"/>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xdr:rowOff>
    </xdr:from>
    <xdr:to>
      <xdr:col>107</xdr:col>
      <xdr:colOff>50800</xdr:colOff>
      <xdr:row>58</xdr:row>
      <xdr:rowOff>2037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44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2037</xdr:rowOff>
    </xdr:from>
    <xdr:to>
      <xdr:col>102</xdr:col>
      <xdr:colOff>114300</xdr:colOff>
      <xdr:row>58</xdr:row>
      <xdr:rowOff>3820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4613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112126</xdr:rowOff>
    </xdr:from>
    <xdr:to>
      <xdr:col>116</xdr:col>
      <xdr:colOff>114300</xdr:colOff>
      <xdr:row>58</xdr:row>
      <xdr:rowOff>42276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90553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118527</xdr:rowOff>
    </xdr:from>
    <xdr:to>
      <xdr:col>112</xdr:col>
      <xdr:colOff>38100</xdr:colOff>
      <xdr:row>58</xdr:row>
      <xdr:rowOff>48677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39804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8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120721</xdr:rowOff>
    </xdr:from>
    <xdr:to>
      <xdr:col>107</xdr:col>
      <xdr:colOff>101600</xdr:colOff>
      <xdr:row>58</xdr:row>
      <xdr:rowOff>50871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41998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122687</xdr:rowOff>
    </xdr:from>
    <xdr:to>
      <xdr:col>102</xdr:col>
      <xdr:colOff>165100</xdr:colOff>
      <xdr:row>58</xdr:row>
      <xdr:rowOff>52837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43964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124470</xdr:rowOff>
    </xdr:from>
    <xdr:to>
      <xdr:col>98</xdr:col>
      <xdr:colOff>38100</xdr:colOff>
      <xdr:row>58</xdr:row>
      <xdr:rowOff>54620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45747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40374</xdr:rowOff>
    </xdr:from>
    <xdr:to>
      <xdr:col>116</xdr:col>
      <xdr:colOff>63500</xdr:colOff>
      <xdr:row>74</xdr:row>
      <xdr:rowOff>46965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27674"/>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46965</xdr:rowOff>
    </xdr:from>
    <xdr:to>
      <xdr:col>111</xdr:col>
      <xdr:colOff>177800</xdr:colOff>
      <xdr:row>74</xdr:row>
      <xdr:rowOff>53994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34265"/>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53994</xdr:rowOff>
    </xdr:from>
    <xdr:to>
      <xdr:col>107</xdr:col>
      <xdr:colOff>50800</xdr:colOff>
      <xdr:row>74</xdr:row>
      <xdr:rowOff>75311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4129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75311</xdr:rowOff>
    </xdr:from>
    <xdr:to>
      <xdr:col>102</xdr:col>
      <xdr:colOff>114300</xdr:colOff>
      <xdr:row>74</xdr:row>
      <xdr:rowOff>114306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62611"/>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154392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161024</xdr:rowOff>
    </xdr:from>
    <xdr:to>
      <xdr:col>116</xdr:col>
      <xdr:colOff>114300</xdr:colOff>
      <xdr:row>74</xdr:row>
      <xdr:rowOff>91174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12451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167615</xdr:rowOff>
    </xdr:from>
    <xdr:to>
      <xdr:col>112</xdr:col>
      <xdr:colOff>38100</xdr:colOff>
      <xdr:row>74</xdr:row>
      <xdr:rowOff>97765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114292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3194</xdr:rowOff>
    </xdr:from>
    <xdr:to>
      <xdr:col>107</xdr:col>
      <xdr:colOff>101600</xdr:colOff>
      <xdr:row>74</xdr:row>
      <xdr:rowOff>104794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121321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24511</xdr:rowOff>
    </xdr:from>
    <xdr:to>
      <xdr:col>102</xdr:col>
      <xdr:colOff>165100</xdr:colOff>
      <xdr:row>74</xdr:row>
      <xdr:rowOff>126111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142638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63506</xdr:rowOff>
    </xdr:from>
    <xdr:to>
      <xdr:col>98</xdr:col>
      <xdr:colOff>38100</xdr:colOff>
      <xdr:row>74</xdr:row>
      <xdr:rowOff>165106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739,635</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611,130</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128,505</a:t>
          </a:r>
          <a:r>
            <a:rPr kumimoji="1" lang="ja-JP" altLang="en-US" sz="1300">
              <a:latin typeface="ＭＳ Ｐゴシック" panose="020B0600070205080204" pitchFamily="50" charset="-128"/>
              <a:ea typeface="ＭＳ Ｐゴシック" panose="020B0600070205080204" pitchFamily="50" charset="-128"/>
            </a:rPr>
            <a:t>円増加している。主な増加要因である積立金は住民一人当たり</a:t>
          </a:r>
          <a:r>
            <a:rPr kumimoji="1" lang="en-US" altLang="ja-JP" sz="1300">
              <a:latin typeface="ＭＳ Ｐゴシック" panose="020B0600070205080204" pitchFamily="50" charset="-128"/>
              <a:ea typeface="ＭＳ Ｐゴシック" panose="020B0600070205080204" pitchFamily="50" charset="-128"/>
            </a:rPr>
            <a:t>50,774</a:t>
          </a:r>
          <a:r>
            <a:rPr kumimoji="1" lang="ja-JP" altLang="en-US" sz="1300">
              <a:latin typeface="ＭＳ Ｐゴシック" panose="020B0600070205080204" pitchFamily="50" charset="-128"/>
              <a:ea typeface="ＭＳ Ｐゴシック" panose="020B0600070205080204" pitchFamily="50" charset="-128"/>
            </a:rPr>
            <a:t>円で、当市の昨年度と比べて</a:t>
          </a:r>
          <a:r>
            <a:rPr kumimoji="1" lang="en-US" altLang="ja-JP" sz="1300">
              <a:latin typeface="ＭＳ Ｐゴシック" panose="020B0600070205080204" pitchFamily="50" charset="-128"/>
              <a:ea typeface="ＭＳ Ｐゴシック" panose="020B0600070205080204" pitchFamily="50" charset="-128"/>
            </a:rPr>
            <a:t>40,716</a:t>
          </a:r>
          <a:r>
            <a:rPr kumimoji="1" lang="ja-JP" altLang="en-US" sz="1300">
              <a:latin typeface="ＭＳ Ｐゴシック" panose="020B0600070205080204" pitchFamily="50" charset="-128"/>
              <a:ea typeface="ＭＳ Ｐゴシック" panose="020B0600070205080204" pitchFamily="50" charset="-128"/>
            </a:rPr>
            <a:t>円増加しており、類似団体の平均と比較しても</a:t>
          </a:r>
          <a:r>
            <a:rPr kumimoji="1" lang="en-US" altLang="ja-JP" sz="1300">
              <a:latin typeface="ＭＳ Ｐゴシック" panose="020B0600070205080204" pitchFamily="50" charset="-128"/>
              <a:ea typeface="ＭＳ Ｐゴシック" panose="020B0600070205080204" pitchFamily="50" charset="-128"/>
            </a:rPr>
            <a:t>35,422</a:t>
          </a:r>
          <a:r>
            <a:rPr kumimoji="1" lang="ja-JP" altLang="en-US" sz="1300">
              <a:latin typeface="ＭＳ Ｐゴシック" panose="020B0600070205080204" pitchFamily="50" charset="-128"/>
              <a:ea typeface="ＭＳ Ｐゴシック" panose="020B0600070205080204" pitchFamily="50" charset="-128"/>
            </a:rPr>
            <a:t>円多い状態である。この主な要因はふるさと応援寄附が大幅に増加したことによる積立金の増である。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また、それ以外にも類似団体平均よりも高い数値となっている経費が多い状況である。人件費は、昨年度より</a:t>
          </a:r>
          <a:r>
            <a:rPr kumimoji="1" lang="en-US" altLang="ja-JP" sz="1300">
              <a:latin typeface="ＭＳ Ｐゴシック" panose="020B0600070205080204" pitchFamily="50" charset="-128"/>
              <a:ea typeface="ＭＳ Ｐゴシック" panose="020B0600070205080204" pitchFamily="50" charset="-128"/>
            </a:rPr>
            <a:t>3,972</a:t>
          </a:r>
          <a:r>
            <a:rPr kumimoji="1" lang="ja-JP" altLang="en-US" sz="1300">
              <a:latin typeface="ＭＳ Ｐゴシック" panose="020B0600070205080204" pitchFamily="50" charset="-128"/>
              <a:ea typeface="ＭＳ Ｐゴシック" panose="020B0600070205080204" pitchFamily="50" charset="-128"/>
            </a:rPr>
            <a:t>円増加しているが、退職者の増加による退職金の増が要因である。物件費は、昨年度より</a:t>
          </a:r>
          <a:r>
            <a:rPr kumimoji="1" lang="en-US" altLang="ja-JP" sz="1300">
              <a:latin typeface="ＭＳ Ｐゴシック" panose="020B0600070205080204" pitchFamily="50" charset="-128"/>
              <a:ea typeface="ＭＳ Ｐゴシック" panose="020B0600070205080204" pitchFamily="50" charset="-128"/>
            </a:rPr>
            <a:t>25,711</a:t>
          </a:r>
          <a:r>
            <a:rPr kumimoji="1" lang="ja-JP" altLang="en-US" sz="1300">
              <a:latin typeface="ＭＳ Ｐゴシック" panose="020B0600070205080204" pitchFamily="50" charset="-128"/>
              <a:ea typeface="ＭＳ Ｐゴシック" panose="020B0600070205080204" pitchFamily="50" charset="-128"/>
            </a:rPr>
            <a:t>円増加しているが、ごみ処理施設の新旧移行期間による委託料等の増やふるさと応援寄附関連経費の増が要因としてあげられる。扶助費は昨年度より</a:t>
          </a:r>
          <a:r>
            <a:rPr kumimoji="1" lang="en-US" altLang="ja-JP" sz="1300">
              <a:latin typeface="ＭＳ Ｐゴシック" panose="020B0600070205080204" pitchFamily="50" charset="-128"/>
              <a:ea typeface="ＭＳ Ｐゴシック" panose="020B0600070205080204" pitchFamily="50" charset="-128"/>
            </a:rPr>
            <a:t>3,693</a:t>
          </a:r>
          <a:r>
            <a:rPr kumimoji="1" lang="ja-JP" altLang="en-US" sz="1300">
              <a:latin typeface="ＭＳ Ｐゴシック" panose="020B0600070205080204" pitchFamily="50" charset="-128"/>
              <a:ea typeface="ＭＳ Ｐゴシック" panose="020B0600070205080204" pitchFamily="50" charset="-128"/>
            </a:rPr>
            <a:t>円増加し類似団体で最も高い数値となった。例年高い数値が続いているが、高齢化率が高いことや障害者支援費の増が要因である。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さらに、令和元年度は激甚災害に見舞われたこともあり災害復旧費が大きく増加した。昨年度と比較すると</a:t>
          </a:r>
          <a:r>
            <a:rPr kumimoji="1" lang="en-US" altLang="ja-JP" sz="1300">
              <a:latin typeface="ＭＳ Ｐゴシック" panose="020B0600070205080204" pitchFamily="50" charset="-128"/>
              <a:ea typeface="ＭＳ Ｐゴシック" panose="020B0600070205080204" pitchFamily="50" charset="-128"/>
            </a:rPr>
            <a:t>31,080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19,030
18,813
96.96
14,888,849
14,075,252
384,737
5,817,154
14,569,959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55347</xdr:rowOff>
    </xdr:from>
    <xdr:to>
      <xdr:col>24</xdr:col>
      <xdr:colOff>62865</xdr:colOff>
      <xdr:row>37</xdr:row>
      <xdr:rowOff>19228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0297"/>
          <a:ext cx="1270" cy="99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23055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19228</xdr:rowOff>
    </xdr:from>
    <xdr:to>
      <xdr:col>24</xdr:col>
      <xdr:colOff>152400</xdr:colOff>
      <xdr:row>37</xdr:row>
      <xdr:rowOff>19228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6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2024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55347</xdr:rowOff>
    </xdr:from>
    <xdr:to>
      <xdr:col>24</xdr:col>
      <xdr:colOff>152400</xdr:colOff>
      <xdr:row>31</xdr:row>
      <xdr:rowOff>55347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17856</xdr:rowOff>
    </xdr:from>
    <xdr:to>
      <xdr:col>24</xdr:col>
      <xdr:colOff>63500</xdr:colOff>
      <xdr:row>31</xdr:row>
      <xdr:rowOff>55347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332806"/>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139108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160681</xdr:rowOff>
    </xdr:from>
    <xdr:to>
      <xdr:col>24</xdr:col>
      <xdr:colOff>114300</xdr:colOff>
      <xdr:row>35</xdr:row>
      <xdr:rowOff>90831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148844</xdr:rowOff>
    </xdr:from>
    <xdr:to>
      <xdr:col>19</xdr:col>
      <xdr:colOff>177800</xdr:colOff>
      <xdr:row>31</xdr:row>
      <xdr:rowOff>17856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292344"/>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166395</xdr:rowOff>
    </xdr:from>
    <xdr:to>
      <xdr:col>20</xdr:col>
      <xdr:colOff>38100</xdr:colOff>
      <xdr:row>35</xdr:row>
      <xdr:rowOff>96545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87672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148844</xdr:rowOff>
    </xdr:from>
    <xdr:to>
      <xdr:col>15</xdr:col>
      <xdr:colOff>50800</xdr:colOff>
      <xdr:row>31</xdr:row>
      <xdr:rowOff>15570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9234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157937</xdr:rowOff>
    </xdr:from>
    <xdr:to>
      <xdr:col>15</xdr:col>
      <xdr:colOff>101600</xdr:colOff>
      <xdr:row>35</xdr:row>
      <xdr:rowOff>88087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79214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62890</xdr:rowOff>
    </xdr:from>
    <xdr:to>
      <xdr:col>10</xdr:col>
      <xdr:colOff>114300</xdr:colOff>
      <xdr:row>31</xdr:row>
      <xdr:rowOff>15570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0639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149251</xdr:rowOff>
    </xdr:from>
    <xdr:to>
      <xdr:col>10</xdr:col>
      <xdr:colOff>165100</xdr:colOff>
      <xdr:row>35</xdr:row>
      <xdr:rowOff>79401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70528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139192</xdr:rowOff>
    </xdr:from>
    <xdr:to>
      <xdr:col>6</xdr:col>
      <xdr:colOff>38100</xdr:colOff>
      <xdr:row>34</xdr:row>
      <xdr:rowOff>69342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60469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4547</xdr:rowOff>
    </xdr:from>
    <xdr:to>
      <xdr:col>24</xdr:col>
      <xdr:colOff>114300</xdr:colOff>
      <xdr:row>31</xdr:row>
      <xdr:rowOff>106147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129024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138506</xdr:rowOff>
    </xdr:from>
    <xdr:to>
      <xdr:col>20</xdr:col>
      <xdr:colOff>38100</xdr:colOff>
      <xdr:row>31</xdr:row>
      <xdr:rowOff>68656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85183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05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98044</xdr:rowOff>
    </xdr:from>
    <xdr:to>
      <xdr:col>15</xdr:col>
      <xdr:colOff>101600</xdr:colOff>
      <xdr:row>31</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44721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136220</xdr:rowOff>
    </xdr:from>
    <xdr:to>
      <xdr:col>10</xdr:col>
      <xdr:colOff>165100</xdr:colOff>
      <xdr:row>31</xdr:row>
      <xdr:rowOff>66370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82897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12090</xdr:rowOff>
    </xdr:from>
    <xdr:to>
      <xdr:col>6</xdr:col>
      <xdr:colOff>38100</xdr:colOff>
      <xdr:row>30</xdr:row>
      <xdr:rowOff>113690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130217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117170</xdr:rowOff>
    </xdr:from>
    <xdr:to>
      <xdr:col>24</xdr:col>
      <xdr:colOff>63500</xdr:colOff>
      <xdr:row>58</xdr:row>
      <xdr:rowOff>22996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8370"/>
          <a:ext cx="838200" cy="2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4052</xdr:rowOff>
    </xdr:from>
    <xdr:to>
      <xdr:col>19</xdr:col>
      <xdr:colOff>177800</xdr:colOff>
      <xdr:row>58</xdr:row>
      <xdr:rowOff>22996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8152"/>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112624</xdr:rowOff>
    </xdr:from>
    <xdr:to>
      <xdr:col>15</xdr:col>
      <xdr:colOff>50800</xdr:colOff>
      <xdr:row>58</xdr:row>
      <xdr:rowOff>4052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85274"/>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112624</xdr:rowOff>
    </xdr:from>
    <xdr:to>
      <xdr:col>10</xdr:col>
      <xdr:colOff>114300</xdr:colOff>
      <xdr:row>58</xdr:row>
      <xdr:rowOff>2687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5274"/>
          <a:ext cx="889000" cy="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66370</xdr:rowOff>
    </xdr:from>
    <xdr:to>
      <xdr:col>24</xdr:col>
      <xdr:colOff>114300</xdr:colOff>
      <xdr:row>56</xdr:row>
      <xdr:rowOff>167970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89247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143646</xdr:rowOff>
    </xdr:from>
    <xdr:to>
      <xdr:col>20</xdr:col>
      <xdr:colOff>38100</xdr:colOff>
      <xdr:row>58</xdr:row>
      <xdr:rowOff>73796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90323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124702</xdr:rowOff>
    </xdr:from>
    <xdr:to>
      <xdr:col>15</xdr:col>
      <xdr:colOff>101600</xdr:colOff>
      <xdr:row>58</xdr:row>
      <xdr:rowOff>54852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71379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61824</xdr:rowOff>
    </xdr:from>
    <xdr:to>
      <xdr:col>10</xdr:col>
      <xdr:colOff>165100</xdr:colOff>
      <xdr:row>57</xdr:row>
      <xdr:rowOff>163424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123337</xdr:rowOff>
    </xdr:from>
    <xdr:to>
      <xdr:col>6</xdr:col>
      <xdr:colOff>38100</xdr:colOff>
      <xdr:row>58</xdr:row>
      <xdr:rowOff>53487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116154</xdr:rowOff>
    </xdr:from>
    <xdr:to>
      <xdr:col>24</xdr:col>
      <xdr:colOff>62865</xdr:colOff>
      <xdr:row>79</xdr:row>
      <xdr:rowOff>8471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60554"/>
          <a:ext cx="1270" cy="109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8471</xdr:rowOff>
    </xdr:from>
    <xdr:to>
      <xdr:col>24</xdr:col>
      <xdr:colOff>152400</xdr:colOff>
      <xdr:row>79</xdr:row>
      <xdr:rowOff>8471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62831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23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116154</xdr:rowOff>
    </xdr:from>
    <xdr:to>
      <xdr:col>24</xdr:col>
      <xdr:colOff>152400</xdr:colOff>
      <xdr:row>72</xdr:row>
      <xdr:rowOff>116154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6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83262</xdr:rowOff>
    </xdr:from>
    <xdr:to>
      <xdr:col>24</xdr:col>
      <xdr:colOff>63500</xdr:colOff>
      <xdr:row>73</xdr:row>
      <xdr:rowOff>113741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99112"/>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86492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6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108065</xdr:rowOff>
    </xdr:from>
    <xdr:to>
      <xdr:col>24</xdr:col>
      <xdr:colOff>114300</xdr:colOff>
      <xdr:row>77</xdr:row>
      <xdr:rowOff>38215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66497</xdr:rowOff>
    </xdr:from>
    <xdr:to>
      <xdr:col>19</xdr:col>
      <xdr:colOff>177800</xdr:colOff>
      <xdr:row>73</xdr:row>
      <xdr:rowOff>113741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8234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168033</xdr:rowOff>
    </xdr:from>
    <xdr:to>
      <xdr:col>20</xdr:col>
      <xdr:colOff>38100</xdr:colOff>
      <xdr:row>77</xdr:row>
      <xdr:rowOff>98183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9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89310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81229</xdr:rowOff>
    </xdr:from>
    <xdr:to>
      <xdr:col>15</xdr:col>
      <xdr:colOff>50800</xdr:colOff>
      <xdr:row>73</xdr:row>
      <xdr:rowOff>66497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254179"/>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138836</xdr:rowOff>
    </xdr:from>
    <xdr:to>
      <xdr:col>15</xdr:col>
      <xdr:colOff>101600</xdr:colOff>
      <xdr:row>77</xdr:row>
      <xdr:rowOff>68986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60113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6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81229</xdr:rowOff>
    </xdr:from>
    <xdr:to>
      <xdr:col>10</xdr:col>
      <xdr:colOff>114300</xdr:colOff>
      <xdr:row>74</xdr:row>
      <xdr:rowOff>37503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254179"/>
          <a:ext cx="889000" cy="4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141376</xdr:rowOff>
    </xdr:from>
    <xdr:to>
      <xdr:col>10</xdr:col>
      <xdr:colOff>165100</xdr:colOff>
      <xdr:row>77</xdr:row>
      <xdr:rowOff>71526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6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64109</xdr:rowOff>
    </xdr:from>
    <xdr:to>
      <xdr:col>6</xdr:col>
      <xdr:colOff>38100</xdr:colOff>
      <xdr:row>75</xdr:row>
      <xdr:rowOff>165709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156836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32462</xdr:rowOff>
    </xdr:from>
    <xdr:to>
      <xdr:col>24</xdr:col>
      <xdr:colOff>114300</xdr:colOff>
      <xdr:row>73</xdr:row>
      <xdr:rowOff>134062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55339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9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62941</xdr:rowOff>
    </xdr:from>
    <xdr:to>
      <xdr:col>20</xdr:col>
      <xdr:colOff>38100</xdr:colOff>
      <xdr:row>73</xdr:row>
      <xdr:rowOff>164541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15697</xdr:rowOff>
    </xdr:from>
    <xdr:to>
      <xdr:col>15</xdr:col>
      <xdr:colOff>101600</xdr:colOff>
      <xdr:row>73</xdr:row>
      <xdr:rowOff>117297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30429</xdr:rowOff>
    </xdr:from>
    <xdr:to>
      <xdr:col>10</xdr:col>
      <xdr:colOff>165100</xdr:colOff>
      <xdr:row>71</xdr:row>
      <xdr:rowOff>132029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2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148556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197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158153</xdr:rowOff>
    </xdr:from>
    <xdr:to>
      <xdr:col>6</xdr:col>
      <xdr:colOff>38100</xdr:colOff>
      <xdr:row>74</xdr:row>
      <xdr:rowOff>88303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104830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120193</xdr:rowOff>
    </xdr:from>
    <xdr:to>
      <xdr:col>24</xdr:col>
      <xdr:colOff>63500</xdr:colOff>
      <xdr:row>94</xdr:row>
      <xdr:rowOff>147837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36493"/>
          <a:ext cx="8382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147837</xdr:rowOff>
    </xdr:from>
    <xdr:to>
      <xdr:col>19</xdr:col>
      <xdr:colOff>177800</xdr:colOff>
      <xdr:row>97</xdr:row>
      <xdr:rowOff>17368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64137"/>
          <a:ext cx="889000" cy="3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17368</xdr:rowOff>
    </xdr:from>
    <xdr:to>
      <xdr:col>15</xdr:col>
      <xdr:colOff>50800</xdr:colOff>
      <xdr:row>97</xdr:row>
      <xdr:rowOff>24843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801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24843</xdr:rowOff>
    </xdr:from>
    <xdr:to>
      <xdr:col>10</xdr:col>
      <xdr:colOff>114300</xdr:colOff>
      <xdr:row>97</xdr:row>
      <xdr:rowOff>41005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55493"/>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69393</xdr:rowOff>
    </xdr:from>
    <xdr:to>
      <xdr:col>24</xdr:col>
      <xdr:colOff>114300</xdr:colOff>
      <xdr:row>94</xdr:row>
      <xdr:rowOff>170993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92270</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97037</xdr:rowOff>
    </xdr:from>
    <xdr:to>
      <xdr:col>20</xdr:col>
      <xdr:colOff>38100</xdr:colOff>
      <xdr:row>95</xdr:row>
      <xdr:rowOff>27187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43714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138018</xdr:rowOff>
    </xdr:from>
    <xdr:to>
      <xdr:col>15</xdr:col>
      <xdr:colOff>101600</xdr:colOff>
      <xdr:row>97</xdr:row>
      <xdr:rowOff>68168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145493</xdr:rowOff>
    </xdr:from>
    <xdr:to>
      <xdr:col>10</xdr:col>
      <xdr:colOff>165100</xdr:colOff>
      <xdr:row>97</xdr:row>
      <xdr:rowOff>75643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92170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161655</xdr:rowOff>
    </xdr:from>
    <xdr:to>
      <xdr:col>6</xdr:col>
      <xdr:colOff>38100</xdr:colOff>
      <xdr:row>97</xdr:row>
      <xdr:rowOff>91805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92347</xdr:rowOff>
    </xdr:from>
    <xdr:to>
      <xdr:col>55</xdr:col>
      <xdr:colOff>0</xdr:colOff>
      <xdr:row>38</xdr:row>
      <xdr:rowOff>95613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74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95613</xdr:rowOff>
    </xdr:from>
    <xdr:to>
      <xdr:col>50</xdr:col>
      <xdr:colOff>114300</xdr:colOff>
      <xdr:row>38</xdr:row>
      <xdr:rowOff>95613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0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95613</xdr:rowOff>
    </xdr:from>
    <xdr:to>
      <xdr:col>45</xdr:col>
      <xdr:colOff>177800</xdr:colOff>
      <xdr:row>38</xdr:row>
      <xdr:rowOff>103124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071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67201</xdr:rowOff>
    </xdr:from>
    <xdr:to>
      <xdr:col>41</xdr:col>
      <xdr:colOff>50800</xdr:colOff>
      <xdr:row>38</xdr:row>
      <xdr:rowOff>103124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23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41547</xdr:rowOff>
    </xdr:from>
    <xdr:to>
      <xdr:col>55</xdr:col>
      <xdr:colOff>50800</xdr:colOff>
      <xdr:row>38</xdr:row>
      <xdr:rowOff>143147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19974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44813</xdr:rowOff>
    </xdr:from>
    <xdr:to>
      <xdr:col>50</xdr:col>
      <xdr:colOff>165100</xdr:colOff>
      <xdr:row>38</xdr:row>
      <xdr:rowOff>146413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137540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44813</xdr:rowOff>
    </xdr:from>
    <xdr:to>
      <xdr:col>46</xdr:col>
      <xdr:colOff>38100</xdr:colOff>
      <xdr:row>38</xdr:row>
      <xdr:rowOff>146413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137540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16401</xdr:rowOff>
    </xdr:from>
    <xdr:to>
      <xdr:col>36</xdr:col>
      <xdr:colOff>165100</xdr:colOff>
      <xdr:row>38</xdr:row>
      <xdr:rowOff>118001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109128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103124</xdr:rowOff>
    </xdr:from>
    <xdr:to>
      <xdr:col>55</xdr:col>
      <xdr:colOff>0</xdr:colOff>
      <xdr:row>56</xdr:row>
      <xdr:rowOff>160338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32874"/>
          <a:ext cx="838200" cy="2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160338</xdr:rowOff>
    </xdr:from>
    <xdr:to>
      <xdr:col>50</xdr:col>
      <xdr:colOff>114300</xdr:colOff>
      <xdr:row>57</xdr:row>
      <xdr:rowOff>24105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61538"/>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13513</xdr:rowOff>
    </xdr:from>
    <xdr:to>
      <xdr:col>45</xdr:col>
      <xdr:colOff>177800</xdr:colOff>
      <xdr:row>57</xdr:row>
      <xdr:rowOff>24105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86163"/>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167831</xdr:rowOff>
    </xdr:from>
    <xdr:to>
      <xdr:col>41</xdr:col>
      <xdr:colOff>50800</xdr:colOff>
      <xdr:row>57</xdr:row>
      <xdr:rowOff>13513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69031"/>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52324</xdr:rowOff>
    </xdr:from>
    <xdr:to>
      <xdr:col>55</xdr:col>
      <xdr:colOff>50800</xdr:colOff>
      <xdr:row>55</xdr:row>
      <xdr:rowOff>153924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75201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109538</xdr:rowOff>
    </xdr:from>
    <xdr:to>
      <xdr:col>50</xdr:col>
      <xdr:colOff>165100</xdr:colOff>
      <xdr:row>57</xdr:row>
      <xdr:rowOff>39688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56215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144755</xdr:rowOff>
    </xdr:from>
    <xdr:to>
      <xdr:col>46</xdr:col>
      <xdr:colOff>38100</xdr:colOff>
      <xdr:row>57</xdr:row>
      <xdr:rowOff>74905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91432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134163</xdr:rowOff>
    </xdr:from>
    <xdr:to>
      <xdr:col>41</xdr:col>
      <xdr:colOff>101600</xdr:colOff>
      <xdr:row>57</xdr:row>
      <xdr:rowOff>64313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80840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117031</xdr:rowOff>
    </xdr:from>
    <xdr:to>
      <xdr:col>36</xdr:col>
      <xdr:colOff>165100</xdr:colOff>
      <xdr:row>57</xdr:row>
      <xdr:rowOff>47181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38308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166234</xdr:rowOff>
    </xdr:from>
    <xdr:to>
      <xdr:col>54</xdr:col>
      <xdr:colOff>189865</xdr:colOff>
      <xdr:row>79</xdr:row>
      <xdr:rowOff>73944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853534"/>
          <a:ext cx="1270" cy="76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77771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73944</xdr:rowOff>
    </xdr:from>
    <xdr:to>
      <xdr:col>55</xdr:col>
      <xdr:colOff>88900</xdr:colOff>
      <xdr:row>79</xdr:row>
      <xdr:rowOff>73944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1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112911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6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166234</xdr:rowOff>
    </xdr:from>
    <xdr:to>
      <xdr:col>55</xdr:col>
      <xdr:colOff>88900</xdr:colOff>
      <xdr:row>74</xdr:row>
      <xdr:rowOff>166234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85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15602</xdr:rowOff>
    </xdr:from>
    <xdr:to>
      <xdr:col>55</xdr:col>
      <xdr:colOff>0</xdr:colOff>
      <xdr:row>78</xdr:row>
      <xdr:rowOff>75806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88702"/>
          <a:ext cx="8382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169972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00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147095</xdr:rowOff>
    </xdr:from>
    <xdr:to>
      <xdr:col>55</xdr:col>
      <xdr:colOff>50800</xdr:colOff>
      <xdr:row>78</xdr:row>
      <xdr:rowOff>77245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21089</xdr:rowOff>
    </xdr:from>
    <xdr:to>
      <xdr:col>50</xdr:col>
      <xdr:colOff>114300</xdr:colOff>
      <xdr:row>78</xdr:row>
      <xdr:rowOff>15602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194039"/>
          <a:ext cx="889000" cy="11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162689</xdr:rowOff>
    </xdr:from>
    <xdr:to>
      <xdr:col>50</xdr:col>
      <xdr:colOff>165100</xdr:colOff>
      <xdr:row>78</xdr:row>
      <xdr:rowOff>92839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83966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21089</xdr:rowOff>
    </xdr:from>
    <xdr:to>
      <xdr:col>45</xdr:col>
      <xdr:colOff>177800</xdr:colOff>
      <xdr:row>76</xdr:row>
      <xdr:rowOff>70875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194039"/>
          <a:ext cx="889000" cy="9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135207</xdr:rowOff>
    </xdr:from>
    <xdr:to>
      <xdr:col>46</xdr:col>
      <xdr:colOff>38100</xdr:colOff>
      <xdr:row>78</xdr:row>
      <xdr:rowOff>65357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56484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70875</xdr:rowOff>
    </xdr:from>
    <xdr:to>
      <xdr:col>41</xdr:col>
      <xdr:colOff>50800</xdr:colOff>
      <xdr:row>78</xdr:row>
      <xdr:rowOff>67675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01075"/>
          <a:ext cx="889000" cy="3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143993</xdr:rowOff>
    </xdr:from>
    <xdr:to>
      <xdr:col>41</xdr:col>
      <xdr:colOff>101600</xdr:colOff>
      <xdr:row>78</xdr:row>
      <xdr:rowOff>74143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65270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90419</xdr:rowOff>
    </xdr:from>
    <xdr:to>
      <xdr:col>36</xdr:col>
      <xdr:colOff>165100</xdr:colOff>
      <xdr:row>78</xdr:row>
      <xdr:rowOff>20569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37096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25006</xdr:rowOff>
    </xdr:from>
    <xdr:to>
      <xdr:col>55</xdr:col>
      <xdr:colOff>50800</xdr:colOff>
      <xdr:row>78</xdr:row>
      <xdr:rowOff>126606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3433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136252</xdr:rowOff>
    </xdr:from>
    <xdr:to>
      <xdr:col>50</xdr:col>
      <xdr:colOff>165100</xdr:colOff>
      <xdr:row>78</xdr:row>
      <xdr:rowOff>66402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82929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141739</xdr:rowOff>
    </xdr:from>
    <xdr:to>
      <xdr:col>46</xdr:col>
      <xdr:colOff>38100</xdr:colOff>
      <xdr:row>71</xdr:row>
      <xdr:rowOff>71889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1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88416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19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20075</xdr:rowOff>
    </xdr:from>
    <xdr:to>
      <xdr:col>41</xdr:col>
      <xdr:colOff>101600</xdr:colOff>
      <xdr:row>76</xdr:row>
      <xdr:rowOff>121675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138202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16875</xdr:rowOff>
    </xdr:from>
    <xdr:to>
      <xdr:col>36</xdr:col>
      <xdr:colOff>165100</xdr:colOff>
      <xdr:row>78</xdr:row>
      <xdr:rowOff>118475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109602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125214</xdr:rowOff>
    </xdr:from>
    <xdr:to>
      <xdr:col>55</xdr:col>
      <xdr:colOff>0</xdr:colOff>
      <xdr:row>98</xdr:row>
      <xdr:rowOff>127446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27314"/>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127446</xdr:rowOff>
    </xdr:from>
    <xdr:to>
      <xdr:col>50</xdr:col>
      <xdr:colOff>114300</xdr:colOff>
      <xdr:row>98</xdr:row>
      <xdr:rowOff>139866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29546"/>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37598</xdr:rowOff>
    </xdr:from>
    <xdr:to>
      <xdr:col>45</xdr:col>
      <xdr:colOff>177800</xdr:colOff>
      <xdr:row>98</xdr:row>
      <xdr:rowOff>139866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39698"/>
          <a:ext cx="889000" cy="10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37598</xdr:rowOff>
    </xdr:from>
    <xdr:to>
      <xdr:col>41</xdr:col>
      <xdr:colOff>50800</xdr:colOff>
      <xdr:row>98</xdr:row>
      <xdr:rowOff>125746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39698"/>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74414</xdr:rowOff>
    </xdr:from>
    <xdr:to>
      <xdr:col>55</xdr:col>
      <xdr:colOff>50800</xdr:colOff>
      <xdr:row>99</xdr:row>
      <xdr:rowOff>4564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76646</xdr:rowOff>
    </xdr:from>
    <xdr:to>
      <xdr:col>50</xdr:col>
      <xdr:colOff>165100</xdr:colOff>
      <xdr:row>99</xdr:row>
      <xdr:rowOff>6796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169373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89066</xdr:rowOff>
    </xdr:from>
    <xdr:to>
      <xdr:col>46</xdr:col>
      <xdr:colOff>38100</xdr:colOff>
      <xdr:row>99</xdr:row>
      <xdr:rowOff>19216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158248</xdr:rowOff>
    </xdr:from>
    <xdr:to>
      <xdr:col>41</xdr:col>
      <xdr:colOff>101600</xdr:colOff>
      <xdr:row>98</xdr:row>
      <xdr:rowOff>88398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104925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74946</xdr:rowOff>
    </xdr:from>
    <xdr:to>
      <xdr:col>36</xdr:col>
      <xdr:colOff>165100</xdr:colOff>
      <xdr:row>99</xdr:row>
      <xdr:rowOff>5096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8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167673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40063</xdr:rowOff>
    </xdr:from>
    <xdr:to>
      <xdr:col>85</xdr:col>
      <xdr:colOff>127000</xdr:colOff>
      <xdr:row>37</xdr:row>
      <xdr:rowOff>48652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8371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40063</xdr:rowOff>
    </xdr:from>
    <xdr:to>
      <xdr:col>81</xdr:col>
      <xdr:colOff>50800</xdr:colOff>
      <xdr:row>37</xdr:row>
      <xdr:rowOff>69683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8371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69683</xdr:rowOff>
    </xdr:from>
    <xdr:to>
      <xdr:col>76</xdr:col>
      <xdr:colOff>114300</xdr:colOff>
      <xdr:row>38</xdr:row>
      <xdr:rowOff>42480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13333"/>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33858</xdr:rowOff>
    </xdr:from>
    <xdr:to>
      <xdr:col>71</xdr:col>
      <xdr:colOff>177800</xdr:colOff>
      <xdr:row>38</xdr:row>
      <xdr:rowOff>42480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548958"/>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169302</xdr:rowOff>
    </xdr:from>
    <xdr:to>
      <xdr:col>85</xdr:col>
      <xdr:colOff>177800</xdr:colOff>
      <xdr:row>37</xdr:row>
      <xdr:rowOff>99452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20729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160713</xdr:rowOff>
    </xdr:from>
    <xdr:to>
      <xdr:col>81</xdr:col>
      <xdr:colOff>101600</xdr:colOff>
      <xdr:row>37</xdr:row>
      <xdr:rowOff>90863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107390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18883</xdr:rowOff>
    </xdr:from>
    <xdr:to>
      <xdr:col>76</xdr:col>
      <xdr:colOff>165100</xdr:colOff>
      <xdr:row>37</xdr:row>
      <xdr:rowOff>120483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137010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1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163130</xdr:rowOff>
    </xdr:from>
    <xdr:to>
      <xdr:col>72</xdr:col>
      <xdr:colOff>38100</xdr:colOff>
      <xdr:row>38</xdr:row>
      <xdr:rowOff>93280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84407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154508</xdr:rowOff>
    </xdr:from>
    <xdr:to>
      <xdr:col>67</xdr:col>
      <xdr:colOff>101600</xdr:colOff>
      <xdr:row>38</xdr:row>
      <xdr:rowOff>84658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75785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16497</xdr:rowOff>
    </xdr:from>
    <xdr:to>
      <xdr:col>85</xdr:col>
      <xdr:colOff>127000</xdr:colOff>
      <xdr:row>58</xdr:row>
      <xdr:rowOff>34049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960597"/>
          <a:ext cx="8382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16497</xdr:rowOff>
    </xdr:from>
    <xdr:to>
      <xdr:col>81</xdr:col>
      <xdr:colOff>50800</xdr:colOff>
      <xdr:row>58</xdr:row>
      <xdr:rowOff>110147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960597"/>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130213</xdr:rowOff>
    </xdr:from>
    <xdr:to>
      <xdr:col>76</xdr:col>
      <xdr:colOff>114300</xdr:colOff>
      <xdr:row>58</xdr:row>
      <xdr:rowOff>110147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902863"/>
          <a:ext cx="889000" cy="1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130213</xdr:rowOff>
    </xdr:from>
    <xdr:to>
      <xdr:col>71</xdr:col>
      <xdr:colOff>177800</xdr:colOff>
      <xdr:row>58</xdr:row>
      <xdr:rowOff>57798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02863"/>
          <a:ext cx="889000" cy="9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71162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154699</xdr:rowOff>
    </xdr:from>
    <xdr:to>
      <xdr:col>85</xdr:col>
      <xdr:colOff>177800</xdr:colOff>
      <xdr:row>58</xdr:row>
      <xdr:rowOff>84849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9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133126</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137147</xdr:rowOff>
    </xdr:from>
    <xdr:to>
      <xdr:col>81</xdr:col>
      <xdr:colOff>101600</xdr:colOff>
      <xdr:row>58</xdr:row>
      <xdr:rowOff>67297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58424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59347</xdr:rowOff>
    </xdr:from>
    <xdr:to>
      <xdr:col>76</xdr:col>
      <xdr:colOff>165100</xdr:colOff>
      <xdr:row>58</xdr:row>
      <xdr:rowOff>160947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100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152074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79413</xdr:rowOff>
    </xdr:from>
    <xdr:to>
      <xdr:col>72</xdr:col>
      <xdr:colOff>38100</xdr:colOff>
      <xdr:row>58</xdr:row>
      <xdr:rowOff>9563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6998</xdr:rowOff>
    </xdr:from>
    <xdr:to>
      <xdr:col>67</xdr:col>
      <xdr:colOff>101600</xdr:colOff>
      <xdr:row>58</xdr:row>
      <xdr:rowOff>108598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99725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76518</xdr:rowOff>
    </xdr:from>
    <xdr:to>
      <xdr:col>85</xdr:col>
      <xdr:colOff>127000</xdr:colOff>
      <xdr:row>78</xdr:row>
      <xdr:rowOff>128333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106718"/>
          <a:ext cx="838200" cy="3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128333</xdr:rowOff>
    </xdr:from>
    <xdr:to>
      <xdr:col>81</xdr:col>
      <xdr:colOff>50800</xdr:colOff>
      <xdr:row>78</xdr:row>
      <xdr:rowOff>142926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01433"/>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142926</xdr:rowOff>
    </xdr:from>
    <xdr:to>
      <xdr:col>76</xdr:col>
      <xdr:colOff>114300</xdr:colOff>
      <xdr:row>78</xdr:row>
      <xdr:rowOff>164198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16026"/>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164198</xdr:rowOff>
    </xdr:from>
    <xdr:to>
      <xdr:col>71</xdr:col>
      <xdr:colOff>177800</xdr:colOff>
      <xdr:row>79</xdr:row>
      <xdr:rowOff>40297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3729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25718</xdr:rowOff>
    </xdr:from>
    <xdr:to>
      <xdr:col>85</xdr:col>
      <xdr:colOff>177800</xdr:colOff>
      <xdr:row>76</xdr:row>
      <xdr:rowOff>127318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0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48595</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29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77533</xdr:rowOff>
    </xdr:from>
    <xdr:to>
      <xdr:col>81</xdr:col>
      <xdr:colOff>101600</xdr:colOff>
      <xdr:row>79</xdr:row>
      <xdr:rowOff>7683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24210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2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92126</xdr:rowOff>
    </xdr:from>
    <xdr:to>
      <xdr:col>76</xdr:col>
      <xdr:colOff>165100</xdr:colOff>
      <xdr:row>79</xdr:row>
      <xdr:rowOff>22276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38803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2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113398</xdr:rowOff>
    </xdr:from>
    <xdr:to>
      <xdr:col>72</xdr:col>
      <xdr:colOff>38100</xdr:colOff>
      <xdr:row>79</xdr:row>
      <xdr:rowOff>43548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60075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2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160947</xdr:rowOff>
    </xdr:from>
    <xdr:to>
      <xdr:col>67</xdr:col>
      <xdr:colOff>101600</xdr:colOff>
      <xdr:row>79</xdr:row>
      <xdr:rowOff>91097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82224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25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25298</xdr:rowOff>
    </xdr:from>
    <xdr:to>
      <xdr:col>85</xdr:col>
      <xdr:colOff>127000</xdr:colOff>
      <xdr:row>94</xdr:row>
      <xdr:rowOff>52248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141598"/>
          <a:ext cx="8382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52248</xdr:rowOff>
    </xdr:from>
    <xdr:to>
      <xdr:col>81</xdr:col>
      <xdr:colOff>50800</xdr:colOff>
      <xdr:row>94</xdr:row>
      <xdr:rowOff>75997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16854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50622</xdr:rowOff>
    </xdr:from>
    <xdr:to>
      <xdr:col>76</xdr:col>
      <xdr:colOff>114300</xdr:colOff>
      <xdr:row>94</xdr:row>
      <xdr:rowOff>75997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16692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50622</xdr:rowOff>
    </xdr:from>
    <xdr:to>
      <xdr:col>71</xdr:col>
      <xdr:colOff>177800</xdr:colOff>
      <xdr:row>94</xdr:row>
      <xdr:rowOff>132499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166922"/>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71671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145948</xdr:rowOff>
    </xdr:from>
    <xdr:to>
      <xdr:col>85</xdr:col>
      <xdr:colOff>177800</xdr:colOff>
      <xdr:row>94</xdr:row>
      <xdr:rowOff>76098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0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168825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1448</xdr:rowOff>
    </xdr:from>
    <xdr:to>
      <xdr:col>81</xdr:col>
      <xdr:colOff>101600</xdr:colOff>
      <xdr:row>94</xdr:row>
      <xdr:rowOff>103048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1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119575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8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25197</xdr:rowOff>
    </xdr:from>
    <xdr:to>
      <xdr:col>76</xdr:col>
      <xdr:colOff>165100</xdr:colOff>
      <xdr:row>94</xdr:row>
      <xdr:rowOff>126797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1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143324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9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171272</xdr:rowOff>
    </xdr:from>
    <xdr:to>
      <xdr:col>72</xdr:col>
      <xdr:colOff>38100</xdr:colOff>
      <xdr:row>94</xdr:row>
      <xdr:rowOff>101422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117949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81699</xdr:rowOff>
    </xdr:from>
    <xdr:to>
      <xdr:col>67</xdr:col>
      <xdr:colOff>101600</xdr:colOff>
      <xdr:row>95</xdr:row>
      <xdr:rowOff>11849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2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59233</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574333"/>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59233</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57433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129506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644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17628</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361278"/>
          <a:ext cx="8890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17628</xdr:rowOff>
    </xdr:from>
    <xdr:to>
      <xdr:col>102</xdr:col>
      <xdr:colOff>114300</xdr:colOff>
      <xdr:row>38</xdr:row>
      <xdr:rowOff>136957</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361278"/>
          <a:ext cx="889000" cy="2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61384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8433</xdr:rowOff>
    </xdr:from>
    <xdr:to>
      <xdr:col>112</xdr:col>
      <xdr:colOff>38100</xdr:colOff>
      <xdr:row>38</xdr:row>
      <xdr:rowOff>110033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126560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66333" y="629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138278</xdr:rowOff>
    </xdr:from>
    <xdr:to>
      <xdr:col>102</xdr:col>
      <xdr:colOff>165100</xdr:colOff>
      <xdr:row>37</xdr:row>
      <xdr:rowOff>68428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84955</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08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7434</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議会費については、当市の昨年度と比べると</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円減となったものの、類似団体平均と比較すると例年高い水準で推移しており、平成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年度決算から類似団体内順位が一位となっている。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が増加した主なものは総務費、農林水産業費、災害復旧費である。総務費のコスト増の主な要因はふるさと応援寄附の増による関連経費の増加や、令和元年度の激甚災害に係る災害派遣職員人件費負担金の増であり、昨年度と比べると</a:t>
          </a:r>
          <a:r>
            <a:rPr kumimoji="1" lang="en-US" altLang="ja-JP" sz="1300">
              <a:latin typeface="ＭＳ Ｐゴシック" panose="020B0600070205080204" pitchFamily="50" charset="-128"/>
              <a:ea typeface="ＭＳ Ｐゴシック" panose="020B0600070205080204" pitchFamily="50" charset="-128"/>
            </a:rPr>
            <a:t>76,163</a:t>
          </a:r>
          <a:r>
            <a:rPr kumimoji="1" lang="ja-JP" altLang="en-US" sz="1300">
              <a:latin typeface="ＭＳ Ｐゴシック" panose="020B0600070205080204" pitchFamily="50" charset="-128"/>
              <a:ea typeface="ＭＳ Ｐゴシック" panose="020B0600070205080204" pitchFamily="50" charset="-128"/>
            </a:rPr>
            <a:t>円増加している。農林水産業費は農産対策経費や筑後川下流土地改良事業等の増により昨年度と比較して</a:t>
          </a:r>
          <a:r>
            <a:rPr kumimoji="1" lang="en-US" altLang="ja-JP" sz="1300">
              <a:latin typeface="ＭＳ Ｐゴシック" panose="020B0600070205080204" pitchFamily="50" charset="-128"/>
              <a:ea typeface="ＭＳ Ｐゴシック" panose="020B0600070205080204" pitchFamily="50" charset="-128"/>
            </a:rPr>
            <a:t>18,005</a:t>
          </a:r>
          <a:r>
            <a:rPr kumimoji="1" lang="ja-JP" altLang="en-US" sz="1300">
              <a:latin typeface="ＭＳ Ｐゴシック" panose="020B0600070205080204" pitchFamily="50" charset="-128"/>
              <a:ea typeface="ＭＳ Ｐゴシック" panose="020B0600070205080204" pitchFamily="50" charset="-128"/>
            </a:rPr>
            <a:t>円増加している。災害復旧費については、令和元年度に発生した激甚災害の災害復旧費により大幅に増加しており、昨年度と比較すると</a:t>
          </a:r>
          <a:r>
            <a:rPr kumimoji="1" lang="en-US" altLang="ja-JP" sz="1300">
              <a:latin typeface="ＭＳ Ｐゴシック" panose="020B0600070205080204" pitchFamily="50" charset="-128"/>
              <a:ea typeface="ＭＳ Ｐゴシック" panose="020B0600070205080204" pitchFamily="50" charset="-128"/>
            </a:rPr>
            <a:t>31,080</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また、住民一人当たりコストが減少した主なものは商工費であり、温泉保養宿泊施設再生整備事業の減により、昨年度と比較して</a:t>
          </a:r>
          <a:r>
            <a:rPr kumimoji="1" lang="en-US" altLang="ja-JP" sz="1300">
              <a:latin typeface="ＭＳ Ｐゴシック" panose="020B0600070205080204" pitchFamily="50" charset="-128"/>
              <a:ea typeface="ＭＳ Ｐゴシック" panose="020B0600070205080204" pitchFamily="50" charset="-128"/>
            </a:rPr>
            <a:t>4,687</a:t>
          </a:r>
          <a:r>
            <a:rPr kumimoji="1" lang="ja-JP" altLang="en-US" sz="1300">
              <a:latin typeface="ＭＳ Ｐゴシック" panose="020B0600070205080204" pitchFamily="50" charset="-128"/>
              <a:ea typeface="ＭＳ Ｐゴシック" panose="020B0600070205080204" pitchFamily="50" charset="-128"/>
            </a:rPr>
            <a:t>円の減少となった。民生費や衛生費については、当市の昨年度との比較ではほぼ横ばいであるが類似団体平均と比較すると高い水準となっており、高齢化率が高いことやごみ処理施設事業等が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ごみ処理施設整備事業やリサイクルセンター整備事業、筑後川下流土地改良事業等の大型事業に加え、激甚災害発生に係る災害復旧事業等の臨時財政需要があったため、実質単年度収支は赤字となっているが、財政調整基金の取り崩しにより実質収支は黒字となっている。なお、財政調整基金残高については、普通交付税の減により積立額が取崩額を上回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年度の広域化に向けて、平成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年度より国民健康保険事業特別会計の赤字解消のために一般会計より臨時の繰出しを行ったことにより、平成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年度以降は国民健康保険事業特別会計の赤字は解消された。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公共下水道事業特別会計と農業集落排水事業特別会計の赤字については、翌年度へ繰り越す補助事業があったため生じたものである。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14888849</v>
      </c>
      <c r="BO4" s="431"/>
      <c r="BP4" s="431"/>
      <c r="BQ4" s="431"/>
      <c r="BR4" s="431"/>
      <c r="BS4" s="431"/>
      <c r="BT4" s="431"/>
      <c r="BU4" s="432"/>
      <c r="BV4" s="430">
        <v>12451309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8.1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14075252</v>
      </c>
      <c r="BO5" s="468"/>
      <c r="BP5" s="468"/>
      <c r="BQ5" s="468"/>
      <c r="BR5" s="468"/>
      <c r="BS5" s="468"/>
      <c r="BT5" s="468"/>
      <c r="BU5" s="469"/>
      <c r="BV5" s="467">
        <v>11821084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103.6</v>
      </c>
      <c r="CU5" s="465"/>
      <c r="CV5" s="465"/>
      <c r="CW5" s="465"/>
      <c r="CX5" s="465"/>
      <c r="CY5" s="465"/>
      <c r="CZ5" s="465"/>
      <c r="DA5" s="466"/>
      <c r="DB5" s="464">
        <v>101.8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813597</v>
      </c>
      <c r="BO6" s="468"/>
      <c r="BP6" s="468"/>
      <c r="BQ6" s="468"/>
      <c r="BR6" s="468"/>
      <c r="BS6" s="468"/>
      <c r="BT6" s="468"/>
      <c r="BU6" s="469"/>
      <c r="BV6" s="467">
        <v>630225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107.6</v>
      </c>
      <c r="CU6" s="505"/>
      <c r="CV6" s="505"/>
      <c r="CW6" s="505"/>
      <c r="CX6" s="505"/>
      <c r="CY6" s="505"/>
      <c r="CZ6" s="505"/>
      <c r="DA6" s="506"/>
      <c r="DB6" s="504">
        <v>106.9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428860</v>
      </c>
      <c r="BO7" s="468"/>
      <c r="BP7" s="468"/>
      <c r="BQ7" s="468"/>
      <c r="BR7" s="468"/>
      <c r="BS7" s="468"/>
      <c r="BT7" s="468"/>
      <c r="BU7" s="469"/>
      <c r="BV7" s="467">
        <v>152091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5817154</v>
      </c>
      <c r="CU7" s="468"/>
      <c r="CV7" s="468"/>
      <c r="CW7" s="468"/>
      <c r="CX7" s="468"/>
      <c r="CY7" s="468"/>
      <c r="CZ7" s="468"/>
      <c r="DA7" s="469"/>
      <c r="DB7" s="467">
        <v>5872525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384737</v>
      </c>
      <c r="BO8" s="468"/>
      <c r="BP8" s="468"/>
      <c r="BQ8" s="468"/>
      <c r="BR8" s="468"/>
      <c r="BS8" s="468"/>
      <c r="BT8" s="468"/>
      <c r="BU8" s="469"/>
      <c r="BV8" s="467">
        <v>478134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19749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-93397</v>
      </c>
      <c r="BO9" s="468"/>
      <c r="BP9" s="468"/>
      <c r="BQ9" s="468"/>
      <c r="BR9" s="468"/>
      <c r="BS9" s="468"/>
      <c r="BT9" s="468"/>
      <c r="BU9" s="469"/>
      <c r="BV9" s="467">
        <v>187605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14.5</v>
      </c>
      <c r="CU9" s="465"/>
      <c r="CV9" s="465"/>
      <c r="CW9" s="465"/>
      <c r="CX9" s="465"/>
      <c r="CY9" s="465"/>
      <c r="CZ9" s="465"/>
      <c r="DA9" s="466"/>
      <c r="DB9" s="464">
        <v>15.7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21404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v>
      </c>
      <c r="BO10" s="468"/>
      <c r="BP10" s="468"/>
      <c r="BQ10" s="468"/>
      <c r="BR10" s="468"/>
      <c r="BS10" s="468"/>
      <c r="BT10" s="468"/>
      <c r="BU10" s="469"/>
      <c r="BV10" s="467">
        <v>69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19030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359160</v>
      </c>
      <c r="BO12" s="468"/>
      <c r="BP12" s="468"/>
      <c r="BQ12" s="468"/>
      <c r="BR12" s="468"/>
      <c r="BS12" s="468"/>
      <c r="BT12" s="468"/>
      <c r="BU12" s="469"/>
      <c r="BV12" s="467">
        <v>337449</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18813</v>
      </c>
      <c r="S13" s="552"/>
      <c r="T13" s="552"/>
      <c r="U13" s="552"/>
      <c r="V13" s="553"/>
      <c r="W13" s="483" t="s">
        <v>138</v>
      </c>
      <c r="X13" s="484"/>
      <c r="Y13" s="484"/>
      <c r="Z13" s="484"/>
      <c r="AA13" s="484"/>
      <c r="AB13" s="474"/>
      <c r="AC13" s="518">
        <v>823</v>
      </c>
      <c r="AD13" s="519"/>
      <c r="AE13" s="519"/>
      <c r="AF13" s="519"/>
      <c r="AG13" s="561"/>
      <c r="AH13" s="518">
        <v>971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-452554</v>
      </c>
      <c r="BO13" s="468"/>
      <c r="BP13" s="468"/>
      <c r="BQ13" s="468"/>
      <c r="BR13" s="468"/>
      <c r="BS13" s="468"/>
      <c r="BT13" s="468"/>
      <c r="BU13" s="469"/>
      <c r="BV13" s="467">
        <v>-149775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11.1</v>
      </c>
      <c r="CU13" s="465"/>
      <c r="CV13" s="465"/>
      <c r="CW13" s="465"/>
      <c r="CX13" s="465"/>
      <c r="CY13" s="465"/>
      <c r="CZ13" s="465"/>
      <c r="DA13" s="466"/>
      <c r="DB13" s="464">
        <v>11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19343</v>
      </c>
      <c r="S14" s="552"/>
      <c r="T14" s="552"/>
      <c r="U14" s="552"/>
      <c r="V14" s="553"/>
      <c r="W14" s="457"/>
      <c r="X14" s="458"/>
      <c r="Y14" s="458"/>
      <c r="Z14" s="458"/>
      <c r="AA14" s="458"/>
      <c r="AB14" s="447"/>
      <c r="AC14" s="554">
        <v>8.6999999999999993</v>
      </c>
      <c r="AD14" s="555"/>
      <c r="AE14" s="555"/>
      <c r="AF14" s="555"/>
      <c r="AG14" s="556"/>
      <c r="AH14" s="554">
        <v>9.6999999999999993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19159</v>
      </c>
      <c r="S15" s="552"/>
      <c r="T15" s="552"/>
      <c r="U15" s="552"/>
      <c r="V15" s="553"/>
      <c r="W15" s="483" t="s">
        <v>146</v>
      </c>
      <c r="X15" s="484"/>
      <c r="Y15" s="484"/>
      <c r="Z15" s="484"/>
      <c r="AA15" s="484"/>
      <c r="AB15" s="474"/>
      <c r="AC15" s="518">
        <v>2652</v>
      </c>
      <c r="AD15" s="519"/>
      <c r="AE15" s="519"/>
      <c r="AF15" s="519"/>
      <c r="AG15" s="561"/>
      <c r="AH15" s="518">
        <v>2769</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1925144</v>
      </c>
      <c r="BO15" s="431"/>
      <c r="BP15" s="431"/>
      <c r="BQ15" s="431"/>
      <c r="BR15" s="431"/>
      <c r="BS15" s="431"/>
      <c r="BT15" s="431"/>
      <c r="BU15" s="432"/>
      <c r="BV15" s="430">
        <v>1969437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28.1</v>
      </c>
      <c r="AD16" s="555"/>
      <c r="AE16" s="555"/>
      <c r="AF16" s="555"/>
      <c r="AG16" s="556"/>
      <c r="AH16" s="554">
        <v>27.7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5103749</v>
      </c>
      <c r="BO16" s="468"/>
      <c r="BP16" s="468"/>
      <c r="BQ16" s="468"/>
      <c r="BR16" s="468"/>
      <c r="BS16" s="468"/>
      <c r="BT16" s="468"/>
      <c r="BU16" s="469"/>
      <c r="BV16" s="467">
        <v>5082289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5949</v>
      </c>
      <c r="AD17" s="519"/>
      <c r="AE17" s="519"/>
      <c r="AF17" s="519"/>
      <c r="AG17" s="561"/>
      <c r="AH17" s="518">
        <v>6271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2422196</v>
      </c>
      <c r="BO17" s="468"/>
      <c r="BP17" s="468"/>
      <c r="BQ17" s="468"/>
      <c r="BR17" s="468"/>
      <c r="BS17" s="468"/>
      <c r="BT17" s="468"/>
      <c r="BU17" s="469"/>
      <c r="BV17" s="467">
        <v>2479290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96.96</v>
      </c>
      <c r="M18" s="583"/>
      <c r="N18" s="583"/>
      <c r="O18" s="583"/>
      <c r="P18" s="583"/>
      <c r="Q18" s="583"/>
      <c r="R18" s="584"/>
      <c r="S18" s="584"/>
      <c r="T18" s="584"/>
      <c r="U18" s="584"/>
      <c r="V18" s="585"/>
      <c r="W18" s="485"/>
      <c r="X18" s="486"/>
      <c r="Y18" s="486"/>
      <c r="Z18" s="486"/>
      <c r="AA18" s="486"/>
      <c r="AB18" s="477"/>
      <c r="AC18" s="586">
        <v>63.1</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6094055</v>
      </c>
      <c r="BO18" s="468"/>
      <c r="BP18" s="468"/>
      <c r="BQ18" s="468"/>
      <c r="BR18" s="468"/>
      <c r="BS18" s="468"/>
      <c r="BT18" s="468"/>
      <c r="BU18" s="469"/>
      <c r="BV18" s="467">
        <v>5983885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8635037</v>
      </c>
      <c r="BO19" s="468"/>
      <c r="BP19" s="468"/>
      <c r="BQ19" s="468"/>
      <c r="BR19" s="468"/>
      <c r="BS19" s="468"/>
      <c r="BT19" s="468"/>
      <c r="BU19" s="469"/>
      <c r="BV19" s="467">
        <v>7901889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6847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14569959</v>
      </c>
      <c r="BO23" s="468"/>
      <c r="BP23" s="468"/>
      <c r="BQ23" s="468"/>
      <c r="BR23" s="468"/>
      <c r="BS23" s="468"/>
      <c r="BT23" s="468"/>
      <c r="BU23" s="469"/>
      <c r="BV23" s="467">
        <v>14035384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8130</v>
      </c>
      <c r="R24" s="519"/>
      <c r="S24" s="519"/>
      <c r="T24" s="519"/>
      <c r="U24" s="519"/>
      <c r="V24" s="561"/>
      <c r="W24" s="620"/>
      <c r="X24" s="608"/>
      <c r="Y24" s="609"/>
      <c r="Z24" s="517" t="s">
        <v>170</v>
      </c>
      <c r="AA24" s="497"/>
      <c r="AB24" s="497"/>
      <c r="AC24" s="497"/>
      <c r="AD24" s="497"/>
      <c r="AE24" s="497"/>
      <c r="AF24" s="497"/>
      <c r="AG24" s="498"/>
      <c r="AH24" s="518">
        <v>183</v>
      </c>
      <c r="AI24" s="519"/>
      <c r="AJ24" s="519"/>
      <c r="AK24" s="519"/>
      <c r="AL24" s="561"/>
      <c r="AM24" s="518">
        <v>579195</v>
      </c>
      <c r="AN24" s="519"/>
      <c r="AO24" s="519"/>
      <c r="AP24" s="519"/>
      <c r="AQ24" s="519"/>
      <c r="AR24" s="561"/>
      <c r="AS24" s="518">
        <v>3165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13920501</v>
      </c>
      <c r="BO24" s="468"/>
      <c r="BP24" s="468"/>
      <c r="BQ24" s="468"/>
      <c r="BR24" s="468"/>
      <c r="BS24" s="468"/>
      <c r="BT24" s="468"/>
      <c r="BU24" s="469"/>
      <c r="BV24" s="467">
        <v>13329390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6520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2061329</v>
      </c>
      <c r="BO25" s="431"/>
      <c r="BP25" s="431"/>
      <c r="BQ25" s="431"/>
      <c r="BR25" s="431"/>
      <c r="BS25" s="431"/>
      <c r="BT25" s="431"/>
      <c r="BU25" s="432"/>
      <c r="BV25" s="430">
        <v>344622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5710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4410</v>
      </c>
      <c r="R27" s="519"/>
      <c r="S27" s="519"/>
      <c r="T27" s="519"/>
      <c r="U27" s="519"/>
      <c r="V27" s="561"/>
      <c r="W27" s="620"/>
      <c r="X27" s="608"/>
      <c r="Y27" s="609"/>
      <c r="Z27" s="517" t="s">
        <v>183</v>
      </c>
      <c r="AA27" s="497"/>
      <c r="AB27" s="497"/>
      <c r="AC27" s="497"/>
      <c r="AD27" s="497"/>
      <c r="AE27" s="497"/>
      <c r="AF27" s="497"/>
      <c r="AG27" s="498"/>
      <c r="AH27" s="518">
        <v>3</v>
      </c>
      <c r="AI27" s="519"/>
      <c r="AJ27" s="519"/>
      <c r="AK27" s="519"/>
      <c r="AL27" s="561"/>
      <c r="AM27" s="518">
        <v>11709</v>
      </c>
      <c r="AN27" s="519"/>
      <c r="AO27" s="519"/>
      <c r="AP27" s="519"/>
      <c r="AQ27" s="519"/>
      <c r="AR27" s="561"/>
      <c r="AS27" s="518">
        <v>3903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352071</v>
      </c>
      <c r="BO27" s="644"/>
      <c r="BP27" s="644"/>
      <c r="BQ27" s="644"/>
      <c r="BR27" s="644"/>
      <c r="BS27" s="644"/>
      <c r="BT27" s="644"/>
      <c r="BU27" s="645"/>
      <c r="BV27" s="643">
        <v>352052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3710</v>
      </c>
      <c r="R28" s="519"/>
      <c r="S28" s="519"/>
      <c r="T28" s="519"/>
      <c r="U28" s="519"/>
      <c r="V28" s="561"/>
      <c r="W28" s="620"/>
      <c r="X28" s="608"/>
      <c r="Y28" s="609"/>
      <c r="Z28" s="517" t="s">
        <v>186</v>
      </c>
      <c r="AA28" s="497"/>
      <c r="AB28" s="497"/>
      <c r="AC28" s="497"/>
      <c r="AD28" s="497"/>
      <c r="AE28" s="497"/>
      <c r="AF28" s="497"/>
      <c r="AG28" s="498"/>
      <c r="AH28" s="518" t="s">
        <v>174</v>
      </c>
      <c r="AI28" s="519"/>
      <c r="AJ28" s="519"/>
      <c r="AK28" s="519"/>
      <c r="AL28" s="561"/>
      <c r="AM28" s="518" t="s">
        <v>187</v>
      </c>
      <c r="AN28" s="519"/>
      <c r="AO28" s="519"/>
      <c r="AP28" s="519"/>
      <c r="AQ28" s="519"/>
      <c r="AR28" s="561"/>
      <c r="AS28" s="518" t="s">
        <v>136</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454740</v>
      </c>
      <c r="BO28" s="431"/>
      <c r="BP28" s="431"/>
      <c r="BQ28" s="431"/>
      <c r="BR28" s="431"/>
      <c r="BS28" s="431"/>
      <c r="BT28" s="431"/>
      <c r="BU28" s="432"/>
      <c r="BV28" s="430">
        <v>813897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13</v>
      </c>
      <c r="M29" s="519"/>
      <c r="N29" s="519"/>
      <c r="O29" s="519"/>
      <c r="P29" s="561"/>
      <c r="Q29" s="518">
        <v>3450</v>
      </c>
      <c r="R29" s="519"/>
      <c r="S29" s="519"/>
      <c r="T29" s="519"/>
      <c r="U29" s="519"/>
      <c r="V29" s="561"/>
      <c r="W29" s="621"/>
      <c r="X29" s="622"/>
      <c r="Y29" s="623"/>
      <c r="Z29" s="517" t="s">
        <v>190</v>
      </c>
      <c r="AA29" s="497"/>
      <c r="AB29" s="497"/>
      <c r="AC29" s="497"/>
      <c r="AD29" s="497"/>
      <c r="AE29" s="497"/>
      <c r="AF29" s="497"/>
      <c r="AG29" s="498"/>
      <c r="AH29" s="518">
        <v>186</v>
      </c>
      <c r="AI29" s="519"/>
      <c r="AJ29" s="519"/>
      <c r="AK29" s="519"/>
      <c r="AL29" s="561"/>
      <c r="AM29" s="518">
        <v>590904</v>
      </c>
      <c r="AN29" s="519"/>
      <c r="AO29" s="519"/>
      <c r="AP29" s="519"/>
      <c r="AQ29" s="519"/>
      <c r="AR29" s="561"/>
      <c r="AS29" s="518">
        <v>3177</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882140</v>
      </c>
      <c r="BO29" s="468"/>
      <c r="BP29" s="468"/>
      <c r="BQ29" s="468"/>
      <c r="BR29" s="468"/>
      <c r="BS29" s="468"/>
      <c r="BT29" s="468"/>
      <c r="BU29" s="469"/>
      <c r="BV29" s="467">
        <v>1256544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7149565</v>
      </c>
      <c r="BO30" s="644"/>
      <c r="BP30" s="644"/>
      <c r="BQ30" s="644"/>
      <c r="BR30" s="644"/>
      <c r="BS30" s="644"/>
      <c r="BT30" s="644"/>
      <c r="BU30" s="645"/>
      <c r="BV30" s="643">
        <v>6838854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多久市国民健康保険事業特別会計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多久市水道事業会計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多久市公共下水道事業特別会計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天山地区共同衛生処理場組合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多久市土地開発公社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多久市土地区画整理事業特別会計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多久市後期高齢者医療特別会計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多久市病院事業会計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多久市農業集落排水事業特別会計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天山地区共同斎場組合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一般財団法人　多久市学校給食振興会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多久市給与管理・物品調達特別会計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IF('各会計、関係団体の財政状況及び健全化判断比率'!B34="","",'各会計、関係団体の財政状況及び健全化判断比率'!B34)</f>
        <v>多久市宅地造成事業特別会計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佐賀中部広域連合（普通会計）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公益財団法人　孔子の里</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佐賀中部広域連合（介護保険会計）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佐賀西部広域水道企業団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佐賀県後期高齢者医療広域連合（普通会計）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佐賀県後期高齢者医療広域連合（特別会計）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佐賀県市町総合事務組合（一般会計）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佐賀県市町総合事務組合（交通災害会計）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天山地区共同環境組合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JlM8tt6LYmsqA85oHNM9ETlwRTdOLSzHpigoXX0E6jaORP8YftUiH6rMNQHMzzMV+ylK8TZvxscz4Rhr6Um2oQ==" saltValue="drfp/5lvUNT2NTU4VQHP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588</v>
      </c>
      <c r="D34" s="1248"/>
      <c r="E34" s="1249"/>
      <c r="F34" s="32">
        <v>0</v>
      </c>
      <c r="G34" s="33">
        <v>0</v>
      </c>
      <c r="H34" s="33">
        <v>0</v>
      </c>
      <c r="I34" s="33">
        <v>0</v>
      </c>
      <c r="J34" s="34" t="s">
        <v>589</v>
      </c>
      <c r="K34" s="22"/>
      <c r="L34" s="22"/>
      <c r="M34" s="22"/>
      <c r="N34" s="22"/>
      <c r="O34" s="22"/>
      <c r="P34" s="22"/>
    </row>
    <row r="35" spans="1:16" ht="39" customHeight="1" x14ac:dyDescent="0.15">
      <c r="A35" s="22"/>
      <c r="B35" s="35"/>
      <c r="C35" s="1242" t="s">
        <v>590</v>
      </c>
      <c r="D35" s="1243"/>
      <c r="E35" s="1244"/>
      <c r="F35" s="36">
        <v>0</v>
      </c>
      <c r="G35" s="37">
        <v>0</v>
      </c>
      <c r="H35" s="37">
        <v>0</v>
      </c>
      <c r="I35" s="37">
        <v>0</v>
      </c>
      <c r="J35" s="38" t="s">
        <v>591</v>
      </c>
      <c r="K35" s="22"/>
      <c r="L35" s="22"/>
      <c r="M35" s="22"/>
      <c r="N35" s="22"/>
      <c r="O35" s="22"/>
      <c r="P35" s="22"/>
    </row>
    <row r="36" spans="1:16" ht="39" customHeight="1" x14ac:dyDescent="0.15">
      <c r="A36" s="22"/>
      <c r="B36" s="35"/>
      <c r="C36" s="1242" t="s">
        <v>592</v>
      </c>
      <c r="D36" s="1243"/>
      <c r="E36" s="1244"/>
      <c r="F36" s="36">
        <v>9.75</v>
      </c>
      <c r="G36" s="37">
        <v>10.31</v>
      </c>
      <c r="H36" s="37">
        <v>11.04</v>
      </c>
      <c r="I36" s="37">
        <v>10.59</v>
      </c>
      <c r="J36" s="38">
        <v>10.28</v>
      </c>
      <c r="K36" s="22"/>
      <c r="L36" s="22"/>
      <c r="M36" s="22"/>
      <c r="N36" s="22"/>
      <c r="O36" s="22"/>
      <c r="P36" s="22"/>
    </row>
    <row r="37" spans="1:16" ht="39" customHeight="1" x14ac:dyDescent="0.15">
      <c r="A37" s="22"/>
      <c r="B37" s="35"/>
      <c r="C37" s="1242" t="s">
        <v>593</v>
      </c>
      <c r="D37" s="1243"/>
      <c r="E37" s="1244"/>
      <c r="F37" s="36">
        <v>11.8</v>
      </c>
      <c r="G37" s="37">
        <v>10.28</v>
      </c>
      <c r="H37" s="37">
        <v>9.7100000000000009</v>
      </c>
      <c r="I37" s="37">
        <v>9.83</v>
      </c>
      <c r="J37" s="38">
        <v>9.32</v>
      </c>
      <c r="K37" s="22"/>
      <c r="L37" s="22"/>
      <c r="M37" s="22"/>
      <c r="N37" s="22"/>
      <c r="O37" s="22"/>
      <c r="P37" s="22"/>
    </row>
    <row r="38" spans="1:16" ht="39" customHeight="1" x14ac:dyDescent="0.15">
      <c r="A38" s="22"/>
      <c r="B38" s="35"/>
      <c r="C38" s="1242" t="s">
        <v>594</v>
      </c>
      <c r="D38" s="1243"/>
      <c r="E38" s="1244"/>
      <c r="F38" s="36">
        <v>4.93</v>
      </c>
      <c r="G38" s="37">
        <v>5.0599999999999996</v>
      </c>
      <c r="H38" s="37">
        <v>4.8899999999999997</v>
      </c>
      <c r="I38" s="37">
        <v>8.14</v>
      </c>
      <c r="J38" s="38">
        <v>6.61</v>
      </c>
      <c r="K38" s="22"/>
      <c r="L38" s="22"/>
      <c r="M38" s="22"/>
      <c r="N38" s="22"/>
      <c r="O38" s="22"/>
      <c r="P38" s="22"/>
    </row>
    <row r="39" spans="1:16" ht="39" customHeight="1" x14ac:dyDescent="0.15">
      <c r="A39" s="22"/>
      <c r="B39" s="35"/>
      <c r="C39" s="1242" t="s">
        <v>595</v>
      </c>
      <c r="D39" s="1243"/>
      <c r="E39" s="1244"/>
      <c r="F39" s="36" t="s">
        <v>596</v>
      </c>
      <c r="G39" s="37" t="s">
        <v>597</v>
      </c>
      <c r="H39" s="37">
        <v>0</v>
      </c>
      <c r="I39" s="37">
        <v>1.06</v>
      </c>
      <c r="J39" s="38">
        <v>1.23</v>
      </c>
      <c r="K39" s="22"/>
      <c r="L39" s="22"/>
      <c r="M39" s="22"/>
      <c r="N39" s="22"/>
      <c r="O39" s="22"/>
      <c r="P39" s="22"/>
    </row>
    <row r="40" spans="1:16" ht="39" customHeight="1" x14ac:dyDescent="0.15">
      <c r="A40" s="22"/>
      <c r="B40" s="35"/>
      <c r="C40" s="1242" t="s">
        <v>598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599</v>
      </c>
      <c r="D41" s="1243"/>
      <c r="E41" s="1244"/>
      <c r="F41" s="36">
        <v>9.7899999999999991</v>
      </c>
      <c r="G41" s="37">
        <v>0</v>
      </c>
      <c r="H41" s="37">
        <v>0</v>
      </c>
      <c r="I41" s="37">
        <v>0</v>
      </c>
      <c r="J41" s="38">
        <v>0</v>
      </c>
      <c r="K41" s="22"/>
      <c r="L41" s="22"/>
      <c r="M41" s="22"/>
      <c r="N41" s="22"/>
      <c r="O41" s="22"/>
      <c r="P41" s="22"/>
    </row>
    <row r="42" spans="1:16" ht="39" customHeight="1" x14ac:dyDescent="0.15">
      <c r="A42" s="22"/>
      <c r="B42" s="39"/>
      <c r="C42" s="1242" t="s">
        <v>600</v>
      </c>
      <c r="D42" s="1243"/>
      <c r="E42" s="1244"/>
      <c r="F42" s="36" t="s">
        <v>537</v>
      </c>
      <c r="G42" s="37" t="s">
        <v>537</v>
      </c>
      <c r="H42" s="37" t="s">
        <v>537</v>
      </c>
      <c r="I42" s="37" t="s">
        <v>537</v>
      </c>
      <c r="J42" s="38" t="s">
        <v>537</v>
      </c>
      <c r="K42" s="22"/>
      <c r="L42" s="22"/>
      <c r="M42" s="22"/>
      <c r="N42" s="22"/>
      <c r="O42" s="22"/>
      <c r="P42" s="22"/>
    </row>
    <row r="43" spans="1:16" ht="39" customHeight="1" thickBot="1" x14ac:dyDescent="0.2">
      <c r="A43" s="22"/>
      <c r="B43" s="40"/>
      <c r="C43" s="1245" t="s">
        <v>601</v>
      </c>
      <c r="D43" s="1246"/>
      <c r="E43" s="1247"/>
      <c r="F43" s="41">
        <v>2.4900000000000002</v>
      </c>
      <c r="G43" s="42">
        <v>2.04</v>
      </c>
      <c r="H43" s="42">
        <v>2.0299999999999998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EClI3NvJJi8sN25HDKgYpnRMFRm60QAqPcXFdNmn0pYZKUdV15OcqzyOJZXDJGoGCybc+9Md5tvLFgGnMi/hA==" saltValue="axt2igDAP0G4Fpe4EeFd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1223</v>
      </c>
      <c r="L45" s="60">
        <v>1336</v>
      </c>
      <c r="M45" s="60">
        <v>1277</v>
      </c>
      <c r="N45" s="60">
        <v>1294</v>
      </c>
      <c r="O45" s="61">
        <v>1313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x14ac:dyDescent="0.15">
      <c r="A48" s="48"/>
      <c r="B48" s="1252"/>
      <c r="C48" s="1253"/>
      <c r="D48" s="62"/>
      <c r="E48" s="1258" t="s">
        <v>15</v>
      </c>
      <c r="F48" s="1258"/>
      <c r="G48" s="1258"/>
      <c r="H48" s="1258"/>
      <c r="I48" s="1258"/>
      <c r="J48" s="1259"/>
      <c r="K48" s="63">
        <v>192</v>
      </c>
      <c r="L48" s="64">
        <v>217</v>
      </c>
      <c r="M48" s="64">
        <v>225</v>
      </c>
      <c r="N48" s="64">
        <v>246</v>
      </c>
      <c r="O48" s="65">
        <v>269</v>
      </c>
      <c r="P48" s="48"/>
      <c r="Q48" s="48"/>
      <c r="R48" s="48"/>
      <c r="S48" s="48"/>
      <c r="T48" s="48"/>
      <c r="U48" s="48"/>
    </row>
    <row r="49" spans="1:21" ht="30.75" customHeight="1" x14ac:dyDescent="0.15">
      <c r="A49" s="48"/>
      <c r="B49" s="1252"/>
      <c r="C49" s="1253"/>
      <c r="D49" s="62"/>
      <c r="E49" s="1258" t="s">
        <v>16</v>
      </c>
      <c r="F49" s="1258"/>
      <c r="G49" s="1258"/>
      <c r="H49" s="1258"/>
      <c r="I49" s="1258"/>
      <c r="J49" s="1259"/>
      <c r="K49" s="63">
        <v>29</v>
      </c>
      <c r="L49" s="64">
        <v>34</v>
      </c>
      <c r="M49" s="64">
        <v>34</v>
      </c>
      <c r="N49" s="64">
        <v>34</v>
      </c>
      <c r="O49" s="65">
        <v>35</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t="s">
        <v>537</v>
      </c>
      <c r="O50" s="65" t="s">
        <v>537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537</v>
      </c>
      <c r="L51" s="64" t="s">
        <v>537</v>
      </c>
      <c r="M51" s="64">
        <v>0</v>
      </c>
      <c r="N51" s="64" t="s">
        <v>537</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890</v>
      </c>
      <c r="L52" s="64">
        <v>985</v>
      </c>
      <c r="M52" s="64">
        <v>1029</v>
      </c>
      <c r="N52" s="64">
        <v>1032</v>
      </c>
      <c r="O52" s="65">
        <v>1034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554</v>
      </c>
      <c r="L53" s="69">
        <v>602</v>
      </c>
      <c r="M53" s="69">
        <v>507</v>
      </c>
      <c r="N53" s="69">
        <v>542</v>
      </c>
      <c r="O53" s="70">
        <v>583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VHgQkRJx8sS1EX/J/bCgvD4klJPXe+tzRKlD8+kbilViQpMlhg1xBB5F8LWeOa1Wp1NX3DE14g9Uii3+SALYA==" saltValue="g99L+oSL1PAsb7ZZpl9N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76" t="s">
        <v>30</v>
      </c>
      <c r="C41" s="1277"/>
      <c r="D41" s="102"/>
      <c r="E41" s="1282" t="s">
        <v>31</v>
      </c>
      <c r="F41" s="1282"/>
      <c r="G41" s="1282"/>
      <c r="H41" s="1283"/>
      <c r="I41" s="103">
        <v>12560</v>
      </c>
      <c r="J41" s="104">
        <v>12940</v>
      </c>
      <c r="K41" s="104">
        <v>13831</v>
      </c>
      <c r="L41" s="104">
        <v>14035</v>
      </c>
      <c r="M41" s="105">
        <v>14568</v>
      </c>
    </row>
    <row r="42" spans="2:13" ht="27.75" customHeight="1" x14ac:dyDescent="0.15">
      <c r="B42" s="1278"/>
      <c r="C42" s="1279"/>
      <c r="D42" s="106"/>
      <c r="E42" s="1284" t="s">
        <v>32</v>
      </c>
      <c r="F42" s="1284"/>
      <c r="G42" s="1284"/>
      <c r="H42" s="1285"/>
      <c r="I42" s="107" t="s">
        <v>537</v>
      </c>
      <c r="J42" s="108" t="s">
        <v>537</v>
      </c>
      <c r="K42" s="108" t="s">
        <v>537</v>
      </c>
      <c r="L42" s="108" t="s">
        <v>537</v>
      </c>
      <c r="M42" s="109" t="s">
        <v>537</v>
      </c>
    </row>
    <row r="43" spans="2:13" ht="27.75" customHeight="1" x14ac:dyDescent="0.15">
      <c r="B43" s="1278"/>
      <c r="C43" s="1279"/>
      <c r="D43" s="106"/>
      <c r="E43" s="1284" t="s">
        <v>33</v>
      </c>
      <c r="F43" s="1284"/>
      <c r="G43" s="1284"/>
      <c r="H43" s="1285"/>
      <c r="I43" s="107">
        <v>3467</v>
      </c>
      <c r="J43" s="108">
        <v>3606</v>
      </c>
      <c r="K43" s="108">
        <v>3861</v>
      </c>
      <c r="L43" s="108">
        <v>4084</v>
      </c>
      <c r="M43" s="109">
        <v>4174</v>
      </c>
    </row>
    <row r="44" spans="2:13" ht="27.75" customHeight="1" x14ac:dyDescent="0.15">
      <c r="B44" s="1278"/>
      <c r="C44" s="1279"/>
      <c r="D44" s="106"/>
      <c r="E44" s="1284" t="s">
        <v>34</v>
      </c>
      <c r="F44" s="1284"/>
      <c r="G44" s="1284"/>
      <c r="H44" s="1285"/>
      <c r="I44" s="107">
        <v>165</v>
      </c>
      <c r="J44" s="108">
        <v>152</v>
      </c>
      <c r="K44" s="108">
        <v>140</v>
      </c>
      <c r="L44" s="108">
        <v>122</v>
      </c>
      <c r="M44" s="109">
        <v>182</v>
      </c>
    </row>
    <row r="45" spans="2:13" ht="27.75" customHeight="1" x14ac:dyDescent="0.15">
      <c r="B45" s="1278"/>
      <c r="C45" s="1279"/>
      <c r="D45" s="106"/>
      <c r="E45" s="1284" t="s">
        <v>35</v>
      </c>
      <c r="F45" s="1284"/>
      <c r="G45" s="1284"/>
      <c r="H45" s="1285"/>
      <c r="I45" s="107">
        <v>1890</v>
      </c>
      <c r="J45" s="108">
        <v>1895</v>
      </c>
      <c r="K45" s="108">
        <v>1845</v>
      </c>
      <c r="L45" s="108">
        <v>1755</v>
      </c>
      <c r="M45" s="109">
        <v>1717</v>
      </c>
    </row>
    <row r="46" spans="2:13" ht="27.75" customHeight="1" x14ac:dyDescent="0.15">
      <c r="B46" s="1278"/>
      <c r="C46" s="1279"/>
      <c r="D46" s="110"/>
      <c r="E46" s="1284" t="s">
        <v>36</v>
      </c>
      <c r="F46" s="1284"/>
      <c r="G46" s="1284"/>
      <c r="H46" s="1285"/>
      <c r="I46" s="107" t="s">
        <v>537</v>
      </c>
      <c r="J46" s="108" t="s">
        <v>537</v>
      </c>
      <c r="K46" s="108" t="s">
        <v>537</v>
      </c>
      <c r="L46" s="108" t="s">
        <v>537</v>
      </c>
      <c r="M46" s="109" t="s">
        <v>537</v>
      </c>
    </row>
    <row r="47" spans="2:13" ht="27.75" customHeight="1" x14ac:dyDescent="0.15">
      <c r="B47" s="1278"/>
      <c r="C47" s="1279"/>
      <c r="D47" s="111"/>
      <c r="E47" s="1286" t="s">
        <v>37</v>
      </c>
      <c r="F47" s="1287"/>
      <c r="G47" s="1287"/>
      <c r="H47" s="1288"/>
      <c r="I47" s="107" t="s">
        <v>537</v>
      </c>
      <c r="J47" s="108" t="s">
        <v>537</v>
      </c>
      <c r="K47" s="108" t="s">
        <v>537</v>
      </c>
      <c r="L47" s="108" t="s">
        <v>537</v>
      </c>
      <c r="M47" s="109" t="s">
        <v>537</v>
      </c>
    </row>
    <row r="48" spans="2:13" ht="27.75" customHeight="1" x14ac:dyDescent="0.15">
      <c r="B48" s="1278"/>
      <c r="C48" s="1279"/>
      <c r="D48" s="106"/>
      <c r="E48" s="1284" t="s">
        <v>38</v>
      </c>
      <c r="F48" s="1284"/>
      <c r="G48" s="1284"/>
      <c r="H48" s="1285"/>
      <c r="I48" s="107" t="s">
        <v>537</v>
      </c>
      <c r="J48" s="108" t="s">
        <v>537</v>
      </c>
      <c r="K48" s="108" t="s">
        <v>537</v>
      </c>
      <c r="L48" s="108" t="s">
        <v>537</v>
      </c>
      <c r="M48" s="109" t="s">
        <v>537</v>
      </c>
    </row>
    <row r="49" spans="2:13" ht="27.75" customHeight="1" x14ac:dyDescent="0.15">
      <c r="B49" s="1280"/>
      <c r="C49" s="1281"/>
      <c r="D49" s="106"/>
      <c r="E49" s="1284" t="s">
        <v>39</v>
      </c>
      <c r="F49" s="1284"/>
      <c r="G49" s="1284"/>
      <c r="H49" s="1285"/>
      <c r="I49" s="107" t="s">
        <v>537</v>
      </c>
      <c r="J49" s="108" t="s">
        <v>537</v>
      </c>
      <c r="K49" s="108" t="s">
        <v>537</v>
      </c>
      <c r="L49" s="108" t="s">
        <v>537</v>
      </c>
      <c r="M49" s="109" t="s">
        <v>537</v>
      </c>
    </row>
    <row r="50" spans="2:13" ht="27.75" customHeight="1" x14ac:dyDescent="0.15">
      <c r="B50" s="1289" t="s">
        <v>40</v>
      </c>
      <c r="C50" s="1290"/>
      <c r="D50" s="112"/>
      <c r="E50" s="1284" t="s">
        <v>41</v>
      </c>
      <c r="F50" s="1284"/>
      <c r="G50" s="1284"/>
      <c r="H50" s="1285"/>
      <c r="I50" s="107">
        <v>7698</v>
      </c>
      <c r="J50" s="108">
        <v>8930</v>
      </c>
      <c r="K50" s="108">
        <v>9220</v>
      </c>
      <c r="L50" s="108">
        <v>8644</v>
      </c>
      <c r="M50" s="109">
        <v>8309</v>
      </c>
    </row>
    <row r="51" spans="2:13" ht="27.75" customHeight="1" x14ac:dyDescent="0.15">
      <c r="B51" s="1278"/>
      <c r="C51" s="1279"/>
      <c r="D51" s="106"/>
      <c r="E51" s="1284" t="s">
        <v>42</v>
      </c>
      <c r="F51" s="1284"/>
      <c r="G51" s="1284"/>
      <c r="H51" s="1285"/>
      <c r="I51" s="107">
        <v>654</v>
      </c>
      <c r="J51" s="108">
        <v>599</v>
      </c>
      <c r="K51" s="108">
        <v>556</v>
      </c>
      <c r="L51" s="108">
        <v>488</v>
      </c>
      <c r="M51" s="109">
        <v>461</v>
      </c>
    </row>
    <row r="52" spans="2:13" ht="27.75" customHeight="1" x14ac:dyDescent="0.15">
      <c r="B52" s="1280"/>
      <c r="C52" s="1281"/>
      <c r="D52" s="106"/>
      <c r="E52" s="1284" t="s">
        <v>43</v>
      </c>
      <c r="F52" s="1284"/>
      <c r="G52" s="1284"/>
      <c r="H52" s="1285"/>
      <c r="I52" s="107">
        <v>10238</v>
      </c>
      <c r="J52" s="108">
        <v>10559</v>
      </c>
      <c r="K52" s="108">
        <v>11275</v>
      </c>
      <c r="L52" s="108">
        <v>11385</v>
      </c>
      <c r="M52" s="109">
        <v>11912</v>
      </c>
    </row>
    <row r="53" spans="2:13" ht="27.75" customHeight="1" thickBot="1" x14ac:dyDescent="0.2">
      <c r="B53" s="1291" t="s">
        <v>44</v>
      </c>
      <c r="C53" s="1292"/>
      <c r="D53" s="113"/>
      <c r="E53" s="1293" t="s">
        <v>45</v>
      </c>
      <c r="F53" s="1293"/>
      <c r="G53" s="1293"/>
      <c r="H53" s="1294"/>
      <c r="I53" s="114">
        <v>-509</v>
      </c>
      <c r="J53" s="115">
        <v>-1495</v>
      </c>
      <c r="K53" s="115">
        <v>-1374</v>
      </c>
      <c r="L53" s="115">
        <v>-521</v>
      </c>
      <c r="M53" s="116">
        <v>-41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cGqSmfbli+PuOtiMnCo773FYlUjukV6eQXnQIYUzlvaH8RBJkjUfygkW5tKlZiKTQNLxDxAs7M/+1TKwPALiw==" saltValue="HMoIzEKUzfzbZxvReXlh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1151</v>
      </c>
      <c r="G55" s="128">
        <v>814</v>
      </c>
      <c r="H55" s="129">
        <v>455</v>
      </c>
    </row>
    <row r="56" spans="2:8" ht="52.5" customHeight="1" x14ac:dyDescent="0.15">
      <c r="B56" s="130"/>
      <c r="C56" s="1305" t="s">
        <v>49</v>
      </c>
      <c r="D56" s="1305"/>
      <c r="E56" s="1306"/>
      <c r="F56" s="131">
        <v>1442</v>
      </c>
      <c r="G56" s="131">
        <v>1257</v>
      </c>
      <c r="H56" s="132">
        <v>882</v>
      </c>
    </row>
    <row r="57" spans="2:8" ht="53.25" customHeight="1" x14ac:dyDescent="0.15">
      <c r="B57" s="130"/>
      <c r="C57" s="1307" t="s">
        <v>50</v>
      </c>
      <c r="D57" s="1307"/>
      <c r="E57" s="1308"/>
      <c r="F57" s="133">
        <v>6782</v>
      </c>
      <c r="G57" s="133">
        <v>6839</v>
      </c>
      <c r="H57" s="134">
        <v>7150</v>
      </c>
    </row>
    <row r="58" spans="2:8" ht="45.75" customHeight="1" x14ac:dyDescent="0.15">
      <c r="B58" s="135"/>
      <c r="C58" s="1295" t="s">
        <v>624</v>
      </c>
      <c r="D58" s="1296"/>
      <c r="E58" s="1297"/>
      <c r="F58" s="136">
        <v>4785</v>
      </c>
      <c r="G58" s="136">
        <v>4796</v>
      </c>
      <c r="H58" s="137">
        <v>4815</v>
      </c>
    </row>
    <row r="59" spans="2:8" ht="45.75" customHeight="1" x14ac:dyDescent="0.15">
      <c r="B59" s="135"/>
      <c r="C59" s="1295" t="s">
        <v>625</v>
      </c>
      <c r="D59" s="1296"/>
      <c r="E59" s="1297"/>
      <c r="F59" s="136">
        <v>128</v>
      </c>
      <c r="G59" s="136">
        <v>172</v>
      </c>
      <c r="H59" s="137">
        <v>602</v>
      </c>
    </row>
    <row r="60" spans="2:8" ht="45.75" customHeight="1" x14ac:dyDescent="0.15">
      <c r="B60" s="135"/>
      <c r="C60" s="1295" t="s">
        <v>626</v>
      </c>
      <c r="D60" s="1296"/>
      <c r="E60" s="1297"/>
      <c r="F60" s="136">
        <v>588</v>
      </c>
      <c r="G60" s="136">
        <v>588</v>
      </c>
      <c r="H60" s="137">
        <v>588</v>
      </c>
    </row>
    <row r="61" spans="2:8" ht="45.75" customHeight="1" x14ac:dyDescent="0.15">
      <c r="B61" s="135"/>
      <c r="C61" s="1295" t="s">
        <v>627</v>
      </c>
      <c r="D61" s="1296"/>
      <c r="E61" s="1297"/>
      <c r="F61" s="136">
        <v>319</v>
      </c>
      <c r="G61" s="136">
        <v>319</v>
      </c>
      <c r="H61" s="137">
        <v>320</v>
      </c>
    </row>
    <row r="62" spans="2:8" ht="45.75" customHeight="1" thickBot="1" x14ac:dyDescent="0.2">
      <c r="B62" s="138"/>
      <c r="C62" s="1298" t="s">
        <v>628</v>
      </c>
      <c r="D62" s="1299"/>
      <c r="E62" s="1300"/>
      <c r="F62" s="139">
        <v>410</v>
      </c>
      <c r="G62" s="139">
        <v>410</v>
      </c>
      <c r="H62" s="140">
        <v>311</v>
      </c>
    </row>
    <row r="63" spans="2:8" ht="52.5" customHeight="1" thickBot="1" x14ac:dyDescent="0.2">
      <c r="B63" s="141"/>
      <c r="C63" s="1301" t="s">
        <v>51</v>
      </c>
      <c r="D63" s="1301"/>
      <c r="E63" s="1302"/>
      <c r="F63" s="142">
        <v>9374</v>
      </c>
      <c r="G63" s="142">
        <v>8909</v>
      </c>
      <c r="H63" s="143">
        <v>8486</v>
      </c>
    </row>
    <row r="64" spans="2:8" ht="15" customHeight="1" x14ac:dyDescent="0.15"/>
  </sheetData>
  <sheetProtection algorithmName="SHA-512" hashValue="E4YiMy5p39n9gRBYOBjCVG+rG6PApXYjK79B4b+ldZjT198yK0EvUq0ObFgb5FfnfrIE5d7VVs6emNnewZ/Ttw==" saltValue="qkbbt86GdJ81vk6QBZtR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2" zoomScaleNormal="100" zoomScaleSheetLayoutView="55" workbookViewId="0">
      <selection activeCell="B1" sqref="B1:DI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632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579</v>
      </c>
      <c r="BQ50" s="1314"/>
      <c r="BR50" s="1314"/>
      <c r="BS50" s="1314"/>
      <c r="BT50" s="1314"/>
      <c r="BU50" s="1314"/>
      <c r="BV50" s="1314"/>
      <c r="BW50" s="1314"/>
      <c r="BX50" s="1314" t="s">
        <v>580</v>
      </c>
      <c r="BY50" s="1314"/>
      <c r="BZ50" s="1314"/>
      <c r="CA50" s="1314"/>
      <c r="CB50" s="1314"/>
      <c r="CC50" s="1314"/>
      <c r="CD50" s="1314"/>
      <c r="CE50" s="1314"/>
      <c r="CF50" s="1314" t="s">
        <v>581</v>
      </c>
      <c r="CG50" s="1314"/>
      <c r="CH50" s="1314"/>
      <c r="CI50" s="1314"/>
      <c r="CJ50" s="1314"/>
      <c r="CK50" s="1314"/>
      <c r="CL50" s="1314"/>
      <c r="CM50" s="1314"/>
      <c r="CN50" s="1314" t="s">
        <v>582</v>
      </c>
      <c r="CO50" s="1314"/>
      <c r="CP50" s="1314"/>
      <c r="CQ50" s="1314"/>
      <c r="CR50" s="1314"/>
      <c r="CS50" s="1314"/>
      <c r="CT50" s="1314"/>
      <c r="CU50" s="1314"/>
      <c r="CV50" s="1314" t="s">
        <v>583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634</v>
      </c>
      <c r="AO51" s="1312"/>
      <c r="AP51" s="1312"/>
      <c r="AQ51" s="1312"/>
      <c r="AR51" s="1312"/>
      <c r="AS51" s="1312"/>
      <c r="AT51" s="1312"/>
      <c r="AU51" s="1312"/>
      <c r="AV51" s="1312"/>
      <c r="AW51" s="1312"/>
      <c r="AX51" s="1312"/>
      <c r="AY51" s="1312"/>
      <c r="AZ51" s="1312"/>
      <c r="BA51" s="1312"/>
      <c r="BB51" s="1312" t="s">
        <v>635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636</v>
      </c>
      <c r="BC53" s="1312"/>
      <c r="BD53" s="1312"/>
      <c r="BE53" s="1312"/>
      <c r="BF53" s="1312"/>
      <c r="BG53" s="1312"/>
      <c r="BH53" s="1312"/>
      <c r="BI53" s="1312"/>
      <c r="BJ53" s="1312"/>
      <c r="BK53" s="1312"/>
      <c r="BL53" s="1312"/>
      <c r="BM53" s="1312"/>
      <c r="BN53" s="1312"/>
      <c r="BO53" s="1312"/>
      <c r="BP53" s="1309">
        <v>57.6</v>
      </c>
      <c r="BQ53" s="1309"/>
      <c r="BR53" s="1309"/>
      <c r="BS53" s="1309"/>
      <c r="BT53" s="1309"/>
      <c r="BU53" s="1309"/>
      <c r="BV53" s="1309"/>
      <c r="BW53" s="1309"/>
      <c r="BX53" s="1309">
        <v>58.6</v>
      </c>
      <c r="BY53" s="1309"/>
      <c r="BZ53" s="1309"/>
      <c r="CA53" s="1309"/>
      <c r="CB53" s="1309"/>
      <c r="CC53" s="1309"/>
      <c r="CD53" s="1309"/>
      <c r="CE53" s="1309"/>
      <c r="CF53" s="1309">
        <v>60.5</v>
      </c>
      <c r="CG53" s="1309"/>
      <c r="CH53" s="1309"/>
      <c r="CI53" s="1309"/>
      <c r="CJ53" s="1309"/>
      <c r="CK53" s="1309"/>
      <c r="CL53" s="1309"/>
      <c r="CM53" s="1309"/>
      <c r="CN53" s="1309">
        <v>60.4</v>
      </c>
      <c r="CO53" s="1309"/>
      <c r="CP53" s="1309"/>
      <c r="CQ53" s="1309"/>
      <c r="CR53" s="1309"/>
      <c r="CS53" s="1309"/>
      <c r="CT53" s="1309"/>
      <c r="CU53" s="1309"/>
      <c r="CV53" s="1309">
        <v>62.3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637</v>
      </c>
      <c r="AO55" s="1314"/>
      <c r="AP55" s="1314"/>
      <c r="AQ55" s="1314"/>
      <c r="AR55" s="1314"/>
      <c r="AS55" s="1314"/>
      <c r="AT55" s="1314"/>
      <c r="AU55" s="1314"/>
      <c r="AV55" s="1314"/>
      <c r="AW55" s="1314"/>
      <c r="AX55" s="1314"/>
      <c r="AY55" s="1314"/>
      <c r="AZ55" s="1314"/>
      <c r="BA55" s="1314"/>
      <c r="BB55" s="1312" t="s">
        <v>635</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636</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639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579</v>
      </c>
      <c r="BQ72" s="1314"/>
      <c r="BR72" s="1314"/>
      <c r="BS72" s="1314"/>
      <c r="BT72" s="1314"/>
      <c r="BU72" s="1314"/>
      <c r="BV72" s="1314"/>
      <c r="BW72" s="1314"/>
      <c r="BX72" s="1314" t="s">
        <v>580</v>
      </c>
      <c r="BY72" s="1314"/>
      <c r="BZ72" s="1314"/>
      <c r="CA72" s="1314"/>
      <c r="CB72" s="1314"/>
      <c r="CC72" s="1314"/>
      <c r="CD72" s="1314"/>
      <c r="CE72" s="1314"/>
      <c r="CF72" s="1314" t="s">
        <v>581</v>
      </c>
      <c r="CG72" s="1314"/>
      <c r="CH72" s="1314"/>
      <c r="CI72" s="1314"/>
      <c r="CJ72" s="1314"/>
      <c r="CK72" s="1314"/>
      <c r="CL72" s="1314"/>
      <c r="CM72" s="1314"/>
      <c r="CN72" s="1314" t="s">
        <v>582</v>
      </c>
      <c r="CO72" s="1314"/>
      <c r="CP72" s="1314"/>
      <c r="CQ72" s="1314"/>
      <c r="CR72" s="1314"/>
      <c r="CS72" s="1314"/>
      <c r="CT72" s="1314"/>
      <c r="CU72" s="1314"/>
      <c r="CV72" s="1314" t="s">
        <v>583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634</v>
      </c>
      <c r="AO73" s="1312"/>
      <c r="AP73" s="1312"/>
      <c r="AQ73" s="1312"/>
      <c r="AR73" s="1312"/>
      <c r="AS73" s="1312"/>
      <c r="AT73" s="1312"/>
      <c r="AU73" s="1312"/>
      <c r="AV73" s="1312"/>
      <c r="AW73" s="1312"/>
      <c r="AX73" s="1312"/>
      <c r="AY73" s="1312"/>
      <c r="AZ73" s="1312"/>
      <c r="BA73" s="1312"/>
      <c r="BB73" s="1312" t="s">
        <v>635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640</v>
      </c>
      <c r="BC75" s="1312"/>
      <c r="BD75" s="1312"/>
      <c r="BE75" s="1312"/>
      <c r="BF75" s="1312"/>
      <c r="BG75" s="1312"/>
      <c r="BH75" s="1312"/>
      <c r="BI75" s="1312"/>
      <c r="BJ75" s="1312"/>
      <c r="BK75" s="1312"/>
      <c r="BL75" s="1312"/>
      <c r="BM75" s="1312"/>
      <c r="BN75" s="1312"/>
      <c r="BO75" s="1312"/>
      <c r="BP75" s="1309">
        <v>11</v>
      </c>
      <c r="BQ75" s="1309"/>
      <c r="BR75" s="1309"/>
      <c r="BS75" s="1309"/>
      <c r="BT75" s="1309"/>
      <c r="BU75" s="1309"/>
      <c r="BV75" s="1309"/>
      <c r="BW75" s="1309"/>
      <c r="BX75" s="1309">
        <v>11.4</v>
      </c>
      <c r="BY75" s="1309"/>
      <c r="BZ75" s="1309"/>
      <c r="CA75" s="1309"/>
      <c r="CB75" s="1309"/>
      <c r="CC75" s="1309"/>
      <c r="CD75" s="1309"/>
      <c r="CE75" s="1309"/>
      <c r="CF75" s="1309">
        <v>10.9</v>
      </c>
      <c r="CG75" s="1309"/>
      <c r="CH75" s="1309"/>
      <c r="CI75" s="1309"/>
      <c r="CJ75" s="1309"/>
      <c r="CK75" s="1309"/>
      <c r="CL75" s="1309"/>
      <c r="CM75" s="1309"/>
      <c r="CN75" s="1309">
        <v>11</v>
      </c>
      <c r="CO75" s="1309"/>
      <c r="CP75" s="1309"/>
      <c r="CQ75" s="1309"/>
      <c r="CR75" s="1309"/>
      <c r="CS75" s="1309"/>
      <c r="CT75" s="1309"/>
      <c r="CU75" s="1309"/>
      <c r="CV75" s="1309">
        <v>11.1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637</v>
      </c>
      <c r="AO77" s="1314"/>
      <c r="AP77" s="1314"/>
      <c r="AQ77" s="1314"/>
      <c r="AR77" s="1314"/>
      <c r="AS77" s="1314"/>
      <c r="AT77" s="1314"/>
      <c r="AU77" s="1314"/>
      <c r="AV77" s="1314"/>
      <c r="AW77" s="1314"/>
      <c r="AX77" s="1314"/>
      <c r="AY77" s="1314"/>
      <c r="AZ77" s="1314"/>
      <c r="BA77" s="1314"/>
      <c r="BB77" s="1312" t="s">
        <v>635</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640</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swo7LD+BgP7URbEZ+Ki40cUD/9XpmsFin7AE6zX2IgNRt2LTeqJ4fQYn5CwF5bZHG1FWosNHAk3hDtTaRHV+w==" saltValue="FJS1LlWvaUpmvS+VYKcf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AM96" zoomScale="80" zoomScaleNormal="80" zoomScaleSheetLayoutView="70" workbookViewId="0">
      <selection activeCell="B1" sqref="B1:DI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1UTshBheB4XvH9QT3P5lRhI0IG1SmX02bJMGEZno5iQhnXjHDse8qwgCtQ9iWhEWE4WgunGyaOk2nIVwEfv78A==" saltValue="hIhCQ2Xj9V/FyaVhuILXt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B1" sqref="B1:DI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wN5ZiLgfPHqq+dPwRBBan1IKD96YQzF4LSrGAg2Y06aZqoq5cQNgG+e6Mn4W/vlvjuYZrgm2gFCalfS49f36OQ==" saltValue="rDhR1f0x/EG5v4DkqMHhH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55200</v>
      </c>
      <c r="E3" s="162"/>
      <c r="F3" s="163">
        <v>85459</v>
      </c>
      <c r="G3" s="164"/>
      <c r="H3" s="165"/>
    </row>
    <row r="4" spans="1:8" x14ac:dyDescent="0.15">
      <c r="A4" s="166"/>
      <c r="B4" s="167"/>
      <c r="C4" s="168"/>
      <c r="D4" s="169">
        <v>19319</v>
      </c>
      <c r="E4" s="170"/>
      <c r="F4" s="171">
        <v>44378</v>
      </c>
      <c r="G4" s="172"/>
      <c r="H4" s="173"/>
    </row>
    <row r="5" spans="1:8" x14ac:dyDescent="0.15">
      <c r="A5" s="154" t="s">
        <v>571</v>
      </c>
      <c r="B5" s="159"/>
      <c r="C5" s="160"/>
      <c r="D5" s="161">
        <v>105961</v>
      </c>
      <c r="E5" s="162"/>
      <c r="F5" s="163">
        <v>65876</v>
      </c>
      <c r="G5" s="164"/>
      <c r="H5" s="165"/>
    </row>
    <row r="6" spans="1:8" x14ac:dyDescent="0.15">
      <c r="A6" s="166"/>
      <c r="B6" s="167"/>
      <c r="C6" s="168"/>
      <c r="D6" s="169">
        <v>57433</v>
      </c>
      <c r="E6" s="170"/>
      <c r="F6" s="171">
        <v>36484</v>
      </c>
      <c r="G6" s="172"/>
      <c r="H6" s="173"/>
    </row>
    <row r="7" spans="1:8" x14ac:dyDescent="0.15">
      <c r="A7" s="154" t="s">
        <v>572</v>
      </c>
      <c r="B7" s="159"/>
      <c r="C7" s="160"/>
      <c r="D7" s="161">
        <v>119459</v>
      </c>
      <c r="E7" s="162"/>
      <c r="F7" s="163">
        <v>68468</v>
      </c>
      <c r="G7" s="164"/>
      <c r="H7" s="165"/>
    </row>
    <row r="8" spans="1:8" x14ac:dyDescent="0.15">
      <c r="A8" s="166"/>
      <c r="B8" s="167"/>
      <c r="C8" s="168"/>
      <c r="D8" s="169">
        <v>93499</v>
      </c>
      <c r="E8" s="170"/>
      <c r="F8" s="171">
        <v>34140</v>
      </c>
      <c r="G8" s="172"/>
      <c r="H8" s="173"/>
    </row>
    <row r="9" spans="1:8" x14ac:dyDescent="0.15">
      <c r="A9" s="154" t="s">
        <v>573</v>
      </c>
      <c r="B9" s="159"/>
      <c r="C9" s="160"/>
      <c r="D9" s="161">
        <v>82710</v>
      </c>
      <c r="E9" s="162"/>
      <c r="F9" s="163">
        <v>69729</v>
      </c>
      <c r="G9" s="164"/>
      <c r="H9" s="165"/>
    </row>
    <row r="10" spans="1:8" x14ac:dyDescent="0.15">
      <c r="A10" s="166"/>
      <c r="B10" s="167"/>
      <c r="C10" s="168"/>
      <c r="D10" s="169">
        <v>32986</v>
      </c>
      <c r="E10" s="170"/>
      <c r="F10" s="171">
        <v>38908</v>
      </c>
      <c r="G10" s="172"/>
      <c r="H10" s="173"/>
    </row>
    <row r="11" spans="1:8" x14ac:dyDescent="0.15">
      <c r="A11" s="154" t="s">
        <v>574</v>
      </c>
      <c r="B11" s="159"/>
      <c r="C11" s="160"/>
      <c r="D11" s="161">
        <v>68953</v>
      </c>
      <c r="E11" s="162"/>
      <c r="F11" s="163">
        <v>74581</v>
      </c>
      <c r="G11" s="164"/>
      <c r="H11" s="165"/>
    </row>
    <row r="12" spans="1:8" x14ac:dyDescent="0.15">
      <c r="A12" s="166"/>
      <c r="B12" s="167"/>
      <c r="C12" s="174"/>
      <c r="D12" s="169">
        <v>27240</v>
      </c>
      <c r="E12" s="170"/>
      <c r="F12" s="171">
        <v>41563</v>
      </c>
      <c r="G12" s="172"/>
      <c r="H12" s="173"/>
    </row>
    <row r="13" spans="1:8" x14ac:dyDescent="0.15">
      <c r="A13" s="154"/>
      <c r="B13" s="159"/>
      <c r="C13" s="175"/>
      <c r="D13" s="176">
        <v>86457</v>
      </c>
      <c r="E13" s="177"/>
      <c r="F13" s="178">
        <v>72823</v>
      </c>
      <c r="G13" s="179"/>
      <c r="H13" s="165"/>
    </row>
    <row r="14" spans="1:8" x14ac:dyDescent="0.15">
      <c r="A14" s="166"/>
      <c r="B14" s="167"/>
      <c r="C14" s="168"/>
      <c r="D14" s="169">
        <v>46095</v>
      </c>
      <c r="E14" s="170"/>
      <c r="F14" s="171">
        <v>39095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14.73</v>
      </c>
      <c r="C19" s="180">
        <f>ROUND(VALUE(SUBSTITUTE(実質収支比率等に係る経年分析!G$48,"▲","-")),2)</f>
        <v>5.0599999999999996</v>
      </c>
      <c r="D19" s="180">
        <f>ROUND(VALUE(SUBSTITUTE(実質収支比率等に係る経年分析!H$48,"▲","-")),2)</f>
        <v>4.9000000000000004</v>
      </c>
      <c r="E19" s="180">
        <f>ROUND(VALUE(SUBSTITUTE(実質収支比率等に係る経年分析!I$48,"▲","-")),2)</f>
        <v>8.14</v>
      </c>
      <c r="F19" s="180">
        <f>ROUND(VALUE(SUBSTITUTE(実質収支比率等に係る経年分析!J$48,"▲","-")),2)</f>
        <v>6.61</v>
      </c>
    </row>
    <row r="20" spans="1:11" x14ac:dyDescent="0.15">
      <c r="A20" s="180" t="s">
        <v>55</v>
      </c>
      <c r="B20" s="180">
        <f>ROUND(VALUE(SUBSTITUTE(実質収支比率等に係る経年分析!F$47,"▲","-")),2)</f>
        <v>20.57</v>
      </c>
      <c r="C20" s="180">
        <f>ROUND(VALUE(SUBSTITUTE(実質収支比率等に係る経年分析!G$47,"▲","-")),2)</f>
        <v>21.63</v>
      </c>
      <c r="D20" s="180">
        <f>ROUND(VALUE(SUBSTITUTE(実質収支比率等に係る経年分析!H$47,"▲","-")),2)</f>
        <v>19.399999999999999</v>
      </c>
      <c r="E20" s="180">
        <f>ROUND(VALUE(SUBSTITUTE(実質収支比率等に係る経年分析!I$47,"▲","-")),2)</f>
        <v>13.86</v>
      </c>
      <c r="F20" s="180">
        <f>ROUND(VALUE(SUBSTITUTE(実質収支比率等に係る経年分析!J$47,"▲","-")),2)</f>
        <v>7.82</v>
      </c>
    </row>
    <row r="21" spans="1:11" x14ac:dyDescent="0.15">
      <c r="A21" s="180" t="s">
        <v>56</v>
      </c>
      <c r="B21" s="180">
        <f>IF(ISNUMBER(VALUE(SUBSTITUTE(実質収支比率等に係る経年分析!F$49,"▲","-"))),ROUND(VALUE(SUBSTITUTE(実質収支比率等に係る経年分析!F$49,"▲","-")),2),NA())</f>
        <v>11.58</v>
      </c>
      <c r="C21" s="180">
        <f>IF(ISNUMBER(VALUE(SUBSTITUTE(実質収支比率等に係る経年分析!G$49,"▲","-"))),ROUND(VALUE(SUBSTITUTE(実質収支比率等に係る経年分析!G$49,"▲","-")),2),NA())</f>
        <v>-8.5299999999999994</v>
      </c>
      <c r="D21" s="180">
        <f>IF(ISNUMBER(VALUE(SUBSTITUTE(実質収支比率等に係る経年分析!H$49,"▲","-"))),ROUND(VALUE(SUBSTITUTE(実質収支比率等に係る経年分析!H$49,"▲","-")),2),NA())</f>
        <v>-2.69</v>
      </c>
      <c r="E21" s="180">
        <f>IF(ISNUMBER(VALUE(SUBSTITUTE(実質収支比率等に係る経年分析!I$49,"▲","-"))),ROUND(VALUE(SUBSTITUTE(実質収支比率等に係る経年分析!I$49,"▲","-")),2),NA())</f>
        <v>-2.5499999999999998</v>
      </c>
      <c r="F21" s="180">
        <f>IF(ISNUMBER(VALUE(SUBSTITUTE(実質収支比率等に係る経年分析!J$49,"▲","-"))),ROUND(VALUE(SUBSTITUTE(実質収支比率等に係る経年分析!J$49,"▲","-")),2),NA())</f>
        <v>-7.78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2.4900000000000002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2.0299999999999998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多久市土地区画整理事業特別会計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9.7899999999999991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多久市後期高齢者医療特別会計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多久市国民健康保険事業特別会計</v>
      </c>
      <c r="B31" s="181">
        <f>IF(ROUND(VALUE(SUBSTITUTE(連結実質赤字比率に係る赤字・黒字の構成分析!F$39,"▲", "-")), 2) &lt; 0, ABS(ROUND(VALUE(SUBSTITUTE(連結実質赤字比率に係る赤字・黒字の構成分析!F$39,"▲", "-")), 2)), NA())</f>
        <v>3.91</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0.72</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1.23</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5.0599999999999996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4.8899999999999997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8.14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6.61</v>
      </c>
    </row>
    <row r="33" spans="1:16" x14ac:dyDescent="0.15">
      <c r="A33" s="181" t="str">
        <f>IF(連結実質赤字比率に係る赤字・黒字の構成分析!C$37="",NA(),連結実質赤字比率に係る赤字・黒字の構成分析!C$37)</f>
        <v>多久市病院事業会計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9.7100000000000009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9.83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9.32</v>
      </c>
    </row>
    <row r="34" spans="1:16" x14ac:dyDescent="0.15">
      <c r="A34" s="181" t="str">
        <f>IF(連結実質赤字比率に係る赤字・黒字の構成分析!C$36="",NA(),連結実質赤字比率に係る赤字・黒字の構成分析!C$36)</f>
        <v>多久市水道事業会計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10.28</v>
      </c>
    </row>
    <row r="35" spans="1:16" x14ac:dyDescent="0.15">
      <c r="A35" s="181" t="str">
        <f>IF(連結実質赤字比率に係る赤字・黒字の構成分析!C$35="",NA(),連結実質赤字比率に係る赤字・黒字の構成分析!C$35)</f>
        <v>多久市農業集落排水事業特別会計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f>IF(ROUND(VALUE(SUBSTITUTE(連結実質赤字比率に係る赤字・黒字の構成分析!J$35,"▲", "-")), 2) &lt; 0, ABS(ROUND(VALUE(SUBSTITUTE(連結実質赤字比率に係る赤字・黒字の構成分析!J$35,"▲", "-")), 2)), NA())</f>
        <v>0.43</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多久市公共下水道事業特別会計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1.47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890</v>
      </c>
      <c r="E42" s="182"/>
      <c r="F42" s="182"/>
      <c r="G42" s="182">
        <f>'実質公債費比率（分子）の構造'!L$52</f>
        <v>985</v>
      </c>
      <c r="H42" s="182"/>
      <c r="I42" s="182"/>
      <c r="J42" s="182">
        <f>'実質公債費比率（分子）の構造'!M$52</f>
        <v>1029</v>
      </c>
      <c r="K42" s="182"/>
      <c r="L42" s="182"/>
      <c r="M42" s="182">
        <f>'実質公債費比率（分子）の構造'!N$52</f>
        <v>1032</v>
      </c>
      <c r="N42" s="182"/>
      <c r="O42" s="182"/>
      <c r="P42" s="182">
        <f>'実質公債費比率（分子）の構造'!O$52</f>
        <v>1034</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29</v>
      </c>
      <c r="C45" s="182"/>
      <c r="D45" s="182"/>
      <c r="E45" s="182">
        <f>'実質公債費比率（分子）の構造'!L$49</f>
        <v>34</v>
      </c>
      <c r="F45" s="182"/>
      <c r="G45" s="182"/>
      <c r="H45" s="182">
        <f>'実質公債費比率（分子）の構造'!M$49</f>
        <v>34</v>
      </c>
      <c r="I45" s="182"/>
      <c r="J45" s="182"/>
      <c r="K45" s="182">
        <f>'実質公債費比率（分子）の構造'!N$49</f>
        <v>34</v>
      </c>
      <c r="L45" s="182"/>
      <c r="M45" s="182"/>
      <c r="N45" s="182">
        <f>'実質公債費比率（分子）の構造'!O$49</f>
        <v>35</v>
      </c>
      <c r="O45" s="182"/>
      <c r="P45" s="182"/>
    </row>
    <row r="46" spans="1:16" x14ac:dyDescent="0.15">
      <c r="A46" s="182" t="s">
        <v>67</v>
      </c>
      <c r="B46" s="182">
        <f>'実質公債費比率（分子）の構造'!K$48</f>
        <v>192</v>
      </c>
      <c r="C46" s="182"/>
      <c r="D46" s="182"/>
      <c r="E46" s="182">
        <f>'実質公債費比率（分子）の構造'!L$48</f>
        <v>217</v>
      </c>
      <c r="F46" s="182"/>
      <c r="G46" s="182"/>
      <c r="H46" s="182">
        <f>'実質公債費比率（分子）の構造'!M$48</f>
        <v>225</v>
      </c>
      <c r="I46" s="182"/>
      <c r="J46" s="182"/>
      <c r="K46" s="182">
        <f>'実質公債費比率（分子）の構造'!N$48</f>
        <v>246</v>
      </c>
      <c r="L46" s="182"/>
      <c r="M46" s="182"/>
      <c r="N46" s="182">
        <f>'実質公債費比率（分子）の構造'!O$48</f>
        <v>269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1223</v>
      </c>
      <c r="C49" s="182"/>
      <c r="D49" s="182"/>
      <c r="E49" s="182">
        <f>'実質公債費比率（分子）の構造'!L$45</f>
        <v>1336</v>
      </c>
      <c r="F49" s="182"/>
      <c r="G49" s="182"/>
      <c r="H49" s="182">
        <f>'実質公債費比率（分子）の構造'!M$45</f>
        <v>1277</v>
      </c>
      <c r="I49" s="182"/>
      <c r="J49" s="182"/>
      <c r="K49" s="182">
        <f>'実質公債費比率（分子）の構造'!N$45</f>
        <v>1294</v>
      </c>
      <c r="L49" s="182"/>
      <c r="M49" s="182"/>
      <c r="N49" s="182">
        <f>'実質公債費比率（分子）の構造'!O$45</f>
        <v>1313</v>
      </c>
      <c r="O49" s="182"/>
      <c r="P49" s="182"/>
    </row>
    <row r="50" spans="1:16" x14ac:dyDescent="0.15">
      <c r="A50" s="182" t="s">
        <v>71</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602</v>
      </c>
      <c r="G50" s="182" t="e">
        <f>NA()</f>
        <v>#N/A</v>
      </c>
      <c r="H50" s="182" t="e">
        <f>NA()</f>
        <v>#N/A</v>
      </c>
      <c r="I50" s="182">
        <f>IF(ISNUMBER('実質公債費比率（分子）の構造'!M$53),'実質公債費比率（分子）の構造'!M$53,NA())</f>
        <v>507</v>
      </c>
      <c r="J50" s="182" t="e">
        <f>NA()</f>
        <v>#N/A</v>
      </c>
      <c r="K50" s="182" t="e">
        <f>NA()</f>
        <v>#N/A</v>
      </c>
      <c r="L50" s="182">
        <f>IF(ISNUMBER('実質公債費比率（分子）の構造'!N$53),'実質公債費比率（分子）の構造'!N$53,NA())</f>
        <v>542</v>
      </c>
      <c r="M50" s="182" t="e">
        <f>NA()</f>
        <v>#N/A</v>
      </c>
      <c r="N50" s="182" t="e">
        <f>NA()</f>
        <v>#N/A</v>
      </c>
      <c r="O50" s="182">
        <f>IF(ISNUMBER('実質公債費比率（分子）の構造'!O$53),'実質公債費比率（分子）の構造'!O$53,NA())</f>
        <v>583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10238</v>
      </c>
      <c r="E56" s="181"/>
      <c r="F56" s="181"/>
      <c r="G56" s="181">
        <f>'将来負担比率（分子）の構造'!J$52</f>
        <v>10559</v>
      </c>
      <c r="H56" s="181"/>
      <c r="I56" s="181"/>
      <c r="J56" s="181">
        <f>'将来負担比率（分子）の構造'!K$52</f>
        <v>11275</v>
      </c>
      <c r="K56" s="181"/>
      <c r="L56" s="181"/>
      <c r="M56" s="181">
        <f>'将来負担比率（分子）の構造'!L$52</f>
        <v>11385</v>
      </c>
      <c r="N56" s="181"/>
      <c r="O56" s="181"/>
      <c r="P56" s="181">
        <f>'将来負担比率（分子）の構造'!M$52</f>
        <v>11912</v>
      </c>
    </row>
    <row r="57" spans="1:16" x14ac:dyDescent="0.15">
      <c r="A57" s="181" t="s">
        <v>42</v>
      </c>
      <c r="B57" s="181"/>
      <c r="C57" s="181"/>
      <c r="D57" s="181">
        <f>'将来負担比率（分子）の構造'!I$51</f>
        <v>654</v>
      </c>
      <c r="E57" s="181"/>
      <c r="F57" s="181"/>
      <c r="G57" s="181">
        <f>'将来負担比率（分子）の構造'!J$51</f>
        <v>599</v>
      </c>
      <c r="H57" s="181"/>
      <c r="I57" s="181"/>
      <c r="J57" s="181">
        <f>'将来負担比率（分子）の構造'!K$51</f>
        <v>556</v>
      </c>
      <c r="K57" s="181"/>
      <c r="L57" s="181"/>
      <c r="M57" s="181">
        <f>'将来負担比率（分子）の構造'!L$51</f>
        <v>488</v>
      </c>
      <c r="N57" s="181"/>
      <c r="O57" s="181"/>
      <c r="P57" s="181">
        <f>'将来負担比率（分子）の構造'!M$51</f>
        <v>461</v>
      </c>
    </row>
    <row r="58" spans="1:16" x14ac:dyDescent="0.15">
      <c r="A58" s="181" t="s">
        <v>41</v>
      </c>
      <c r="B58" s="181"/>
      <c r="C58" s="181"/>
      <c r="D58" s="181">
        <f>'将来負担比率（分子）の構造'!I$50</f>
        <v>7698</v>
      </c>
      <c r="E58" s="181"/>
      <c r="F58" s="181"/>
      <c r="G58" s="181">
        <f>'将来負担比率（分子）の構造'!J$50</f>
        <v>8930</v>
      </c>
      <c r="H58" s="181"/>
      <c r="I58" s="181"/>
      <c r="J58" s="181">
        <f>'将来負担比率（分子）の構造'!K$50</f>
        <v>9220</v>
      </c>
      <c r="K58" s="181"/>
      <c r="L58" s="181"/>
      <c r="M58" s="181">
        <f>'将来負担比率（分子）の構造'!L$50</f>
        <v>8644</v>
      </c>
      <c r="N58" s="181"/>
      <c r="O58" s="181"/>
      <c r="P58" s="181">
        <f>'将来負担比率（分子）の構造'!M$50</f>
        <v>8309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1890</v>
      </c>
      <c r="C62" s="181"/>
      <c r="D62" s="181"/>
      <c r="E62" s="181">
        <f>'将来負担比率（分子）の構造'!J$45</f>
        <v>1895</v>
      </c>
      <c r="F62" s="181"/>
      <c r="G62" s="181"/>
      <c r="H62" s="181">
        <f>'将来負担比率（分子）の構造'!K$45</f>
        <v>1845</v>
      </c>
      <c r="I62" s="181"/>
      <c r="J62" s="181"/>
      <c r="K62" s="181">
        <f>'将来負担比率（分子）の構造'!L$45</f>
        <v>1755</v>
      </c>
      <c r="L62" s="181"/>
      <c r="M62" s="181"/>
      <c r="N62" s="181">
        <f>'将来負担比率（分子）の構造'!M$45</f>
        <v>1717</v>
      </c>
      <c r="O62" s="181"/>
      <c r="P62" s="181"/>
    </row>
    <row r="63" spans="1:16" x14ac:dyDescent="0.15">
      <c r="A63" s="181" t="s">
        <v>34</v>
      </c>
      <c r="B63" s="181">
        <f>'将来負担比率（分子）の構造'!I$44</f>
        <v>165</v>
      </c>
      <c r="C63" s="181"/>
      <c r="D63" s="181"/>
      <c r="E63" s="181">
        <f>'将来負担比率（分子）の構造'!J$44</f>
        <v>152</v>
      </c>
      <c r="F63" s="181"/>
      <c r="G63" s="181"/>
      <c r="H63" s="181">
        <f>'将来負担比率（分子）の構造'!K$44</f>
        <v>140</v>
      </c>
      <c r="I63" s="181"/>
      <c r="J63" s="181"/>
      <c r="K63" s="181">
        <f>'将来負担比率（分子）の構造'!L$44</f>
        <v>122</v>
      </c>
      <c r="L63" s="181"/>
      <c r="M63" s="181"/>
      <c r="N63" s="181">
        <f>'将来負担比率（分子）の構造'!M$44</f>
        <v>182</v>
      </c>
      <c r="O63" s="181"/>
      <c r="P63" s="181"/>
    </row>
    <row r="64" spans="1:16" x14ac:dyDescent="0.15">
      <c r="A64" s="181" t="s">
        <v>33</v>
      </c>
      <c r="B64" s="181">
        <f>'将来負担比率（分子）の構造'!I$43</f>
        <v>3467</v>
      </c>
      <c r="C64" s="181"/>
      <c r="D64" s="181"/>
      <c r="E64" s="181">
        <f>'将来負担比率（分子）の構造'!J$43</f>
        <v>3606</v>
      </c>
      <c r="F64" s="181"/>
      <c r="G64" s="181"/>
      <c r="H64" s="181">
        <f>'将来負担比率（分子）の構造'!K$43</f>
        <v>3861</v>
      </c>
      <c r="I64" s="181"/>
      <c r="J64" s="181"/>
      <c r="K64" s="181">
        <f>'将来負担比率（分子）の構造'!L$43</f>
        <v>4084</v>
      </c>
      <c r="L64" s="181"/>
      <c r="M64" s="181"/>
      <c r="N64" s="181">
        <f>'将来負担比率（分子）の構造'!M$43</f>
        <v>4174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12560</v>
      </c>
      <c r="C66" s="181"/>
      <c r="D66" s="181"/>
      <c r="E66" s="181">
        <f>'将来負担比率（分子）の構造'!J$41</f>
        <v>12940</v>
      </c>
      <c r="F66" s="181"/>
      <c r="G66" s="181"/>
      <c r="H66" s="181">
        <f>'将来負担比率（分子）の構造'!K$41</f>
        <v>13831</v>
      </c>
      <c r="I66" s="181"/>
      <c r="J66" s="181"/>
      <c r="K66" s="181">
        <f>'将来負担比率（分子）の構造'!L$41</f>
        <v>14035</v>
      </c>
      <c r="L66" s="181"/>
      <c r="M66" s="181"/>
      <c r="N66" s="181">
        <f>'将来負担比率（分子）の構造'!M$41</f>
        <v>14568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1151</v>
      </c>
      <c r="C72" s="185">
        <f>基金残高に係る経年分析!G55</f>
        <v>814</v>
      </c>
      <c r="D72" s="185">
        <f>基金残高に係る経年分析!H55</f>
        <v>455</v>
      </c>
    </row>
    <row r="73" spans="1:16" x14ac:dyDescent="0.15">
      <c r="A73" s="184" t="s">
        <v>78</v>
      </c>
      <c r="B73" s="185">
        <f>基金残高に係る経年分析!F56</f>
        <v>1442</v>
      </c>
      <c r="C73" s="185">
        <f>基金残高に係る経年分析!G56</f>
        <v>1257</v>
      </c>
      <c r="D73" s="185">
        <f>基金残高に係る経年分析!H56</f>
        <v>882</v>
      </c>
    </row>
    <row r="74" spans="1:16" x14ac:dyDescent="0.15">
      <c r="A74" s="184" t="s">
        <v>79</v>
      </c>
      <c r="B74" s="185">
        <f>基金残高に係る経年分析!F57</f>
        <v>6782</v>
      </c>
      <c r="C74" s="185">
        <f>基金残高に係る経年分析!G57</f>
        <v>6839</v>
      </c>
      <c r="D74" s="185">
        <f>基金残高に係る経年分析!H57</f>
        <v>7150</v>
      </c>
    </row>
  </sheetData>
  <sheetProtection algorithmName="SHA-512" hashValue="FCTruyXD6qdYUoTG8g10Bp0xcM1lEPlJo5xiMhSiklB/oljMbxulw/Ew3IzG2zwkLtdJMdmKAd/k/RoaVxEKfw==" saltValue="caETud7TMFNZakK0wPK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I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1927963</v>
      </c>
      <c r="S5" s="673"/>
      <c r="T5" s="673"/>
      <c r="U5" s="673"/>
      <c r="V5" s="673"/>
      <c r="W5" s="673"/>
      <c r="X5" s="673"/>
      <c r="Y5" s="674"/>
      <c r="Z5" s="675">
        <v>12.9</v>
      </c>
      <c r="AA5" s="675"/>
      <c r="AB5" s="675"/>
      <c r="AC5" s="675"/>
      <c r="AD5" s="676">
        <v>1927963</v>
      </c>
      <c r="AE5" s="676"/>
      <c r="AF5" s="676"/>
      <c r="AG5" s="676"/>
      <c r="AH5" s="676"/>
      <c r="AI5" s="676"/>
      <c r="AJ5" s="676"/>
      <c r="AK5" s="676"/>
      <c r="AL5" s="677">
        <v>34.1</v>
      </c>
      <c r="AM5" s="678"/>
      <c r="AN5" s="678"/>
      <c r="AO5" s="679"/>
      <c r="AP5" s="669" t="s">
        <v>230</v>
      </c>
      <c r="AQ5" s="670"/>
      <c r="AR5" s="670"/>
      <c r="AS5" s="670"/>
      <c r="AT5" s="670"/>
      <c r="AU5" s="670"/>
      <c r="AV5" s="670"/>
      <c r="AW5" s="670"/>
      <c r="AX5" s="670"/>
      <c r="AY5" s="670"/>
      <c r="AZ5" s="670"/>
      <c r="BA5" s="670"/>
      <c r="BB5" s="670"/>
      <c r="BC5" s="670"/>
      <c r="BD5" s="670"/>
      <c r="BE5" s="670"/>
      <c r="BF5" s="671"/>
      <c r="BG5" s="683">
        <v>1923412</v>
      </c>
      <c r="BH5" s="684"/>
      <c r="BI5" s="684"/>
      <c r="BJ5" s="684"/>
      <c r="BK5" s="684"/>
      <c r="BL5" s="684"/>
      <c r="BM5" s="684"/>
      <c r="BN5" s="685"/>
      <c r="BO5" s="686">
        <v>99.8</v>
      </c>
      <c r="BP5" s="686"/>
      <c r="BQ5" s="686"/>
      <c r="BR5" s="686"/>
      <c r="BS5" s="687">
        <v>16823</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114000</v>
      </c>
      <c r="S6" s="684"/>
      <c r="T6" s="684"/>
      <c r="U6" s="684"/>
      <c r="V6" s="684"/>
      <c r="W6" s="684"/>
      <c r="X6" s="684"/>
      <c r="Y6" s="685"/>
      <c r="Z6" s="686">
        <v>0.8</v>
      </c>
      <c r="AA6" s="686"/>
      <c r="AB6" s="686"/>
      <c r="AC6" s="686"/>
      <c r="AD6" s="687">
        <v>114000</v>
      </c>
      <c r="AE6" s="687"/>
      <c r="AF6" s="687"/>
      <c r="AG6" s="687"/>
      <c r="AH6" s="687"/>
      <c r="AI6" s="687"/>
      <c r="AJ6" s="687"/>
      <c r="AK6" s="687"/>
      <c r="AL6" s="688">
        <v>2</v>
      </c>
      <c r="AM6" s="689"/>
      <c r="AN6" s="689"/>
      <c r="AO6" s="690"/>
      <c r="AP6" s="680" t="s">
        <v>235</v>
      </c>
      <c r="AQ6" s="681"/>
      <c r="AR6" s="681"/>
      <c r="AS6" s="681"/>
      <c r="AT6" s="681"/>
      <c r="AU6" s="681"/>
      <c r="AV6" s="681"/>
      <c r="AW6" s="681"/>
      <c r="AX6" s="681"/>
      <c r="AY6" s="681"/>
      <c r="AZ6" s="681"/>
      <c r="BA6" s="681"/>
      <c r="BB6" s="681"/>
      <c r="BC6" s="681"/>
      <c r="BD6" s="681"/>
      <c r="BE6" s="681"/>
      <c r="BF6" s="682"/>
      <c r="BG6" s="683">
        <v>1923412</v>
      </c>
      <c r="BH6" s="684"/>
      <c r="BI6" s="684"/>
      <c r="BJ6" s="684"/>
      <c r="BK6" s="684"/>
      <c r="BL6" s="684"/>
      <c r="BM6" s="684"/>
      <c r="BN6" s="685"/>
      <c r="BO6" s="686">
        <v>99.8</v>
      </c>
      <c r="BP6" s="686"/>
      <c r="BQ6" s="686"/>
      <c r="BR6" s="686"/>
      <c r="BS6" s="687">
        <v>16823</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144984</v>
      </c>
      <c r="CS6" s="684"/>
      <c r="CT6" s="684"/>
      <c r="CU6" s="684"/>
      <c r="CV6" s="684"/>
      <c r="CW6" s="684"/>
      <c r="CX6" s="684"/>
      <c r="CY6" s="685"/>
      <c r="CZ6" s="677">
        <v>1</v>
      </c>
      <c r="DA6" s="678"/>
      <c r="DB6" s="678"/>
      <c r="DC6" s="697"/>
      <c r="DD6" s="692" t="s">
        <v>174</v>
      </c>
      <c r="DE6" s="684"/>
      <c r="DF6" s="684"/>
      <c r="DG6" s="684"/>
      <c r="DH6" s="684"/>
      <c r="DI6" s="684"/>
      <c r="DJ6" s="684"/>
      <c r="DK6" s="684"/>
      <c r="DL6" s="684"/>
      <c r="DM6" s="684"/>
      <c r="DN6" s="684"/>
      <c r="DO6" s="684"/>
      <c r="DP6" s="685"/>
      <c r="DQ6" s="692">
        <v>144984</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1540</v>
      </c>
      <c r="S7" s="684"/>
      <c r="T7" s="684"/>
      <c r="U7" s="684"/>
      <c r="V7" s="684"/>
      <c r="W7" s="684"/>
      <c r="X7" s="684"/>
      <c r="Y7" s="685"/>
      <c r="Z7" s="686">
        <v>0</v>
      </c>
      <c r="AA7" s="686"/>
      <c r="AB7" s="686"/>
      <c r="AC7" s="686"/>
      <c r="AD7" s="687">
        <v>1540</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776031</v>
      </c>
      <c r="BH7" s="684"/>
      <c r="BI7" s="684"/>
      <c r="BJ7" s="684"/>
      <c r="BK7" s="684"/>
      <c r="BL7" s="684"/>
      <c r="BM7" s="684"/>
      <c r="BN7" s="685"/>
      <c r="BO7" s="686">
        <v>40.299999999999997</v>
      </c>
      <c r="BP7" s="686"/>
      <c r="BQ7" s="686"/>
      <c r="BR7" s="686"/>
      <c r="BS7" s="687">
        <v>16823</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2890636</v>
      </c>
      <c r="CS7" s="684"/>
      <c r="CT7" s="684"/>
      <c r="CU7" s="684"/>
      <c r="CV7" s="684"/>
      <c r="CW7" s="684"/>
      <c r="CX7" s="684"/>
      <c r="CY7" s="685"/>
      <c r="CZ7" s="686">
        <v>20.5</v>
      </c>
      <c r="DA7" s="686"/>
      <c r="DB7" s="686"/>
      <c r="DC7" s="686"/>
      <c r="DD7" s="692">
        <v>172928</v>
      </c>
      <c r="DE7" s="684"/>
      <c r="DF7" s="684"/>
      <c r="DG7" s="684"/>
      <c r="DH7" s="684"/>
      <c r="DI7" s="684"/>
      <c r="DJ7" s="684"/>
      <c r="DK7" s="684"/>
      <c r="DL7" s="684"/>
      <c r="DM7" s="684"/>
      <c r="DN7" s="684"/>
      <c r="DO7" s="684"/>
      <c r="DP7" s="685"/>
      <c r="DQ7" s="692">
        <v>1313916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4858</v>
      </c>
      <c r="S8" s="684"/>
      <c r="T8" s="684"/>
      <c r="U8" s="684"/>
      <c r="V8" s="684"/>
      <c r="W8" s="684"/>
      <c r="X8" s="684"/>
      <c r="Y8" s="685"/>
      <c r="Z8" s="686">
        <v>0</v>
      </c>
      <c r="AA8" s="686"/>
      <c r="AB8" s="686"/>
      <c r="AC8" s="686"/>
      <c r="AD8" s="687">
        <v>4858</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31616</v>
      </c>
      <c r="BH8" s="684"/>
      <c r="BI8" s="684"/>
      <c r="BJ8" s="684"/>
      <c r="BK8" s="684"/>
      <c r="BL8" s="684"/>
      <c r="BM8" s="684"/>
      <c r="BN8" s="685"/>
      <c r="BO8" s="686">
        <v>1.6</v>
      </c>
      <c r="BP8" s="686"/>
      <c r="BQ8" s="686"/>
      <c r="BR8" s="686"/>
      <c r="BS8" s="692" t="s">
        <v>174</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3766869</v>
      </c>
      <c r="CS8" s="684"/>
      <c r="CT8" s="684"/>
      <c r="CU8" s="684"/>
      <c r="CV8" s="684"/>
      <c r="CW8" s="684"/>
      <c r="CX8" s="684"/>
      <c r="CY8" s="685"/>
      <c r="CZ8" s="686">
        <v>26.8</v>
      </c>
      <c r="DA8" s="686"/>
      <c r="DB8" s="686"/>
      <c r="DC8" s="686"/>
      <c r="DD8" s="692">
        <v>9381</v>
      </c>
      <c r="DE8" s="684"/>
      <c r="DF8" s="684"/>
      <c r="DG8" s="684"/>
      <c r="DH8" s="684"/>
      <c r="DI8" s="684"/>
      <c r="DJ8" s="684"/>
      <c r="DK8" s="684"/>
      <c r="DL8" s="684"/>
      <c r="DM8" s="684"/>
      <c r="DN8" s="684"/>
      <c r="DO8" s="684"/>
      <c r="DP8" s="685"/>
      <c r="DQ8" s="692">
        <v>1794013</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2561</v>
      </c>
      <c r="S9" s="684"/>
      <c r="T9" s="684"/>
      <c r="U9" s="684"/>
      <c r="V9" s="684"/>
      <c r="W9" s="684"/>
      <c r="X9" s="684"/>
      <c r="Y9" s="685"/>
      <c r="Z9" s="686">
        <v>0</v>
      </c>
      <c r="AA9" s="686"/>
      <c r="AB9" s="686"/>
      <c r="AC9" s="686"/>
      <c r="AD9" s="687">
        <v>2561</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603345</v>
      </c>
      <c r="BH9" s="684"/>
      <c r="BI9" s="684"/>
      <c r="BJ9" s="684"/>
      <c r="BK9" s="684"/>
      <c r="BL9" s="684"/>
      <c r="BM9" s="684"/>
      <c r="BN9" s="685"/>
      <c r="BO9" s="686">
        <v>31.3</v>
      </c>
      <c r="BP9" s="686"/>
      <c r="BQ9" s="686"/>
      <c r="BR9" s="686"/>
      <c r="BS9" s="692" t="s">
        <v>174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1951722</v>
      </c>
      <c r="CS9" s="684"/>
      <c r="CT9" s="684"/>
      <c r="CU9" s="684"/>
      <c r="CV9" s="684"/>
      <c r="CW9" s="684"/>
      <c r="CX9" s="684"/>
      <c r="CY9" s="685"/>
      <c r="CZ9" s="686">
        <v>13.9</v>
      </c>
      <c r="DA9" s="686"/>
      <c r="DB9" s="686"/>
      <c r="DC9" s="686"/>
      <c r="DD9" s="692">
        <v>106608</v>
      </c>
      <c r="DE9" s="684"/>
      <c r="DF9" s="684"/>
      <c r="DG9" s="684"/>
      <c r="DH9" s="684"/>
      <c r="DI9" s="684"/>
      <c r="DJ9" s="684"/>
      <c r="DK9" s="684"/>
      <c r="DL9" s="684"/>
      <c r="DM9" s="684"/>
      <c r="DN9" s="684"/>
      <c r="DO9" s="684"/>
      <c r="DP9" s="685"/>
      <c r="DQ9" s="692">
        <v>895426</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174</v>
      </c>
      <c r="AA10" s="686"/>
      <c r="AB10" s="686"/>
      <c r="AC10" s="686"/>
      <c r="AD10" s="687" t="s">
        <v>247</v>
      </c>
      <c r="AE10" s="687"/>
      <c r="AF10" s="687"/>
      <c r="AG10" s="687"/>
      <c r="AH10" s="687"/>
      <c r="AI10" s="687"/>
      <c r="AJ10" s="687"/>
      <c r="AK10" s="687"/>
      <c r="AL10" s="688" t="s">
        <v>174</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45802</v>
      </c>
      <c r="BH10" s="684"/>
      <c r="BI10" s="684"/>
      <c r="BJ10" s="684"/>
      <c r="BK10" s="684"/>
      <c r="BL10" s="684"/>
      <c r="BM10" s="684"/>
      <c r="BN10" s="685"/>
      <c r="BO10" s="686">
        <v>2.4</v>
      </c>
      <c r="BP10" s="686"/>
      <c r="BQ10" s="686"/>
      <c r="BR10" s="686"/>
      <c r="BS10" s="692" t="s">
        <v>174</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10368</v>
      </c>
      <c r="CS10" s="684"/>
      <c r="CT10" s="684"/>
      <c r="CU10" s="684"/>
      <c r="CV10" s="684"/>
      <c r="CW10" s="684"/>
      <c r="CX10" s="684"/>
      <c r="CY10" s="685"/>
      <c r="CZ10" s="686">
        <v>0.1</v>
      </c>
      <c r="DA10" s="686"/>
      <c r="DB10" s="686"/>
      <c r="DC10" s="686"/>
      <c r="DD10" s="692" t="s">
        <v>174</v>
      </c>
      <c r="DE10" s="684"/>
      <c r="DF10" s="684"/>
      <c r="DG10" s="684"/>
      <c r="DH10" s="684"/>
      <c r="DI10" s="684"/>
      <c r="DJ10" s="684"/>
      <c r="DK10" s="684"/>
      <c r="DL10" s="684"/>
      <c r="DM10" s="684"/>
      <c r="DN10" s="684"/>
      <c r="DO10" s="684"/>
      <c r="DP10" s="685"/>
      <c r="DQ10" s="692">
        <v>345</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330932</v>
      </c>
      <c r="S11" s="684"/>
      <c r="T11" s="684"/>
      <c r="U11" s="684"/>
      <c r="V11" s="684"/>
      <c r="W11" s="684"/>
      <c r="X11" s="684"/>
      <c r="Y11" s="685"/>
      <c r="Z11" s="688">
        <v>2.2000000000000002</v>
      </c>
      <c r="AA11" s="689"/>
      <c r="AB11" s="689"/>
      <c r="AC11" s="701"/>
      <c r="AD11" s="692">
        <v>330932</v>
      </c>
      <c r="AE11" s="684"/>
      <c r="AF11" s="684"/>
      <c r="AG11" s="684"/>
      <c r="AH11" s="684"/>
      <c r="AI11" s="684"/>
      <c r="AJ11" s="684"/>
      <c r="AK11" s="685"/>
      <c r="AL11" s="688">
        <v>5.8</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95268</v>
      </c>
      <c r="BH11" s="684"/>
      <c r="BI11" s="684"/>
      <c r="BJ11" s="684"/>
      <c r="BK11" s="684"/>
      <c r="BL11" s="684"/>
      <c r="BM11" s="684"/>
      <c r="BN11" s="685"/>
      <c r="BO11" s="686">
        <v>4.9000000000000004</v>
      </c>
      <c r="BP11" s="686"/>
      <c r="BQ11" s="686"/>
      <c r="BR11" s="686"/>
      <c r="BS11" s="692">
        <v>16823</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939703</v>
      </c>
      <c r="CS11" s="684"/>
      <c r="CT11" s="684"/>
      <c r="CU11" s="684"/>
      <c r="CV11" s="684"/>
      <c r="CW11" s="684"/>
      <c r="CX11" s="684"/>
      <c r="CY11" s="685"/>
      <c r="CZ11" s="686">
        <v>6.7</v>
      </c>
      <c r="DA11" s="686"/>
      <c r="DB11" s="686"/>
      <c r="DC11" s="686"/>
      <c r="DD11" s="692">
        <v>474127</v>
      </c>
      <c r="DE11" s="684"/>
      <c r="DF11" s="684"/>
      <c r="DG11" s="684"/>
      <c r="DH11" s="684"/>
      <c r="DI11" s="684"/>
      <c r="DJ11" s="684"/>
      <c r="DK11" s="684"/>
      <c r="DL11" s="684"/>
      <c r="DM11" s="684"/>
      <c r="DN11" s="684"/>
      <c r="DO11" s="684"/>
      <c r="DP11" s="685"/>
      <c r="DQ11" s="692">
        <v>394498</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30610</v>
      </c>
      <c r="S12" s="684"/>
      <c r="T12" s="684"/>
      <c r="U12" s="684"/>
      <c r="V12" s="684"/>
      <c r="W12" s="684"/>
      <c r="X12" s="684"/>
      <c r="Y12" s="685"/>
      <c r="Z12" s="686">
        <v>0.2</v>
      </c>
      <c r="AA12" s="686"/>
      <c r="AB12" s="686"/>
      <c r="AC12" s="686"/>
      <c r="AD12" s="687">
        <v>30610</v>
      </c>
      <c r="AE12" s="687"/>
      <c r="AF12" s="687"/>
      <c r="AG12" s="687"/>
      <c r="AH12" s="687"/>
      <c r="AI12" s="687"/>
      <c r="AJ12" s="687"/>
      <c r="AK12" s="687"/>
      <c r="AL12" s="688">
        <v>0.5</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931110</v>
      </c>
      <c r="BH12" s="684"/>
      <c r="BI12" s="684"/>
      <c r="BJ12" s="684"/>
      <c r="BK12" s="684"/>
      <c r="BL12" s="684"/>
      <c r="BM12" s="684"/>
      <c r="BN12" s="685"/>
      <c r="BO12" s="686">
        <v>48.3</v>
      </c>
      <c r="BP12" s="686"/>
      <c r="BQ12" s="686"/>
      <c r="BR12" s="686"/>
      <c r="BS12" s="692" t="s">
        <v>174</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226705</v>
      </c>
      <c r="CS12" s="684"/>
      <c r="CT12" s="684"/>
      <c r="CU12" s="684"/>
      <c r="CV12" s="684"/>
      <c r="CW12" s="684"/>
      <c r="CX12" s="684"/>
      <c r="CY12" s="685"/>
      <c r="CZ12" s="686">
        <v>1.6</v>
      </c>
      <c r="DA12" s="686"/>
      <c r="DB12" s="686"/>
      <c r="DC12" s="686"/>
      <c r="DD12" s="692">
        <v>1169</v>
      </c>
      <c r="DE12" s="684"/>
      <c r="DF12" s="684"/>
      <c r="DG12" s="684"/>
      <c r="DH12" s="684"/>
      <c r="DI12" s="684"/>
      <c r="DJ12" s="684"/>
      <c r="DK12" s="684"/>
      <c r="DL12" s="684"/>
      <c r="DM12" s="684"/>
      <c r="DN12" s="684"/>
      <c r="DO12" s="684"/>
      <c r="DP12" s="685"/>
      <c r="DQ12" s="692">
        <v>125914</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174</v>
      </c>
      <c r="AA13" s="686"/>
      <c r="AB13" s="686"/>
      <c r="AC13" s="686"/>
      <c r="AD13" s="687" t="s">
        <v>174</v>
      </c>
      <c r="AE13" s="687"/>
      <c r="AF13" s="687"/>
      <c r="AG13" s="687"/>
      <c r="AH13" s="687"/>
      <c r="AI13" s="687"/>
      <c r="AJ13" s="687"/>
      <c r="AK13" s="687"/>
      <c r="AL13" s="688" t="s">
        <v>247</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926857</v>
      </c>
      <c r="BH13" s="684"/>
      <c r="BI13" s="684"/>
      <c r="BJ13" s="684"/>
      <c r="BK13" s="684"/>
      <c r="BL13" s="684"/>
      <c r="BM13" s="684"/>
      <c r="BN13" s="685"/>
      <c r="BO13" s="686">
        <v>48.1</v>
      </c>
      <c r="BP13" s="686"/>
      <c r="BQ13" s="686"/>
      <c r="BR13" s="686"/>
      <c r="BS13" s="692" t="s">
        <v>174</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845613</v>
      </c>
      <c r="CS13" s="684"/>
      <c r="CT13" s="684"/>
      <c r="CU13" s="684"/>
      <c r="CV13" s="684"/>
      <c r="CW13" s="684"/>
      <c r="CX13" s="684"/>
      <c r="CY13" s="685"/>
      <c r="CZ13" s="686">
        <v>6</v>
      </c>
      <c r="DA13" s="686"/>
      <c r="DB13" s="686"/>
      <c r="DC13" s="686"/>
      <c r="DD13" s="692">
        <v>387802</v>
      </c>
      <c r="DE13" s="684"/>
      <c r="DF13" s="684"/>
      <c r="DG13" s="684"/>
      <c r="DH13" s="684"/>
      <c r="DI13" s="684"/>
      <c r="DJ13" s="684"/>
      <c r="DK13" s="684"/>
      <c r="DL13" s="684"/>
      <c r="DM13" s="684"/>
      <c r="DN13" s="684"/>
      <c r="DO13" s="684"/>
      <c r="DP13" s="685"/>
      <c r="DQ13" s="692">
        <v>497360</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13979</v>
      </c>
      <c r="S14" s="684"/>
      <c r="T14" s="684"/>
      <c r="U14" s="684"/>
      <c r="V14" s="684"/>
      <c r="W14" s="684"/>
      <c r="X14" s="684"/>
      <c r="Y14" s="685"/>
      <c r="Z14" s="686">
        <v>0.1</v>
      </c>
      <c r="AA14" s="686"/>
      <c r="AB14" s="686"/>
      <c r="AC14" s="686"/>
      <c r="AD14" s="687">
        <v>13979</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76847</v>
      </c>
      <c r="BH14" s="684"/>
      <c r="BI14" s="684"/>
      <c r="BJ14" s="684"/>
      <c r="BK14" s="684"/>
      <c r="BL14" s="684"/>
      <c r="BM14" s="684"/>
      <c r="BN14" s="685"/>
      <c r="BO14" s="686">
        <v>4</v>
      </c>
      <c r="BP14" s="686"/>
      <c r="BQ14" s="686"/>
      <c r="BR14" s="686"/>
      <c r="BS14" s="692" t="s">
        <v>174</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419392</v>
      </c>
      <c r="CS14" s="684"/>
      <c r="CT14" s="684"/>
      <c r="CU14" s="684"/>
      <c r="CV14" s="684"/>
      <c r="CW14" s="684"/>
      <c r="CX14" s="684"/>
      <c r="CY14" s="685"/>
      <c r="CZ14" s="686">
        <v>3</v>
      </c>
      <c r="DA14" s="686"/>
      <c r="DB14" s="686"/>
      <c r="DC14" s="686"/>
      <c r="DD14" s="692">
        <v>41594</v>
      </c>
      <c r="DE14" s="684"/>
      <c r="DF14" s="684"/>
      <c r="DG14" s="684"/>
      <c r="DH14" s="684"/>
      <c r="DI14" s="684"/>
      <c r="DJ14" s="684"/>
      <c r="DK14" s="684"/>
      <c r="DL14" s="684"/>
      <c r="DM14" s="684"/>
      <c r="DN14" s="684"/>
      <c r="DO14" s="684"/>
      <c r="DP14" s="685"/>
      <c r="DQ14" s="692">
        <v>359385</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174</v>
      </c>
      <c r="AA15" s="686"/>
      <c r="AB15" s="686"/>
      <c r="AC15" s="686"/>
      <c r="AD15" s="687" t="s">
        <v>174</v>
      </c>
      <c r="AE15" s="687"/>
      <c r="AF15" s="687"/>
      <c r="AG15" s="687"/>
      <c r="AH15" s="687"/>
      <c r="AI15" s="687"/>
      <c r="AJ15" s="687"/>
      <c r="AK15" s="687"/>
      <c r="AL15" s="688" t="s">
        <v>174</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139424</v>
      </c>
      <c r="BH15" s="684"/>
      <c r="BI15" s="684"/>
      <c r="BJ15" s="684"/>
      <c r="BK15" s="684"/>
      <c r="BL15" s="684"/>
      <c r="BM15" s="684"/>
      <c r="BN15" s="685"/>
      <c r="BO15" s="686">
        <v>7.2</v>
      </c>
      <c r="BP15" s="686"/>
      <c r="BQ15" s="686"/>
      <c r="BR15" s="686"/>
      <c r="BS15" s="692" t="s">
        <v>174</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843386</v>
      </c>
      <c r="CS15" s="684"/>
      <c r="CT15" s="684"/>
      <c r="CU15" s="684"/>
      <c r="CV15" s="684"/>
      <c r="CW15" s="684"/>
      <c r="CX15" s="684"/>
      <c r="CY15" s="685"/>
      <c r="CZ15" s="686">
        <v>6</v>
      </c>
      <c r="DA15" s="686"/>
      <c r="DB15" s="686"/>
      <c r="DC15" s="686"/>
      <c r="DD15" s="692">
        <v>118572</v>
      </c>
      <c r="DE15" s="684"/>
      <c r="DF15" s="684"/>
      <c r="DG15" s="684"/>
      <c r="DH15" s="684"/>
      <c r="DI15" s="684"/>
      <c r="DJ15" s="684"/>
      <c r="DK15" s="684"/>
      <c r="DL15" s="684"/>
      <c r="DM15" s="684"/>
      <c r="DN15" s="684"/>
      <c r="DO15" s="684"/>
      <c r="DP15" s="685"/>
      <c r="DQ15" s="692">
        <v>664466</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3258</v>
      </c>
      <c r="S16" s="684"/>
      <c r="T16" s="684"/>
      <c r="U16" s="684"/>
      <c r="V16" s="684"/>
      <c r="W16" s="684"/>
      <c r="X16" s="684"/>
      <c r="Y16" s="685"/>
      <c r="Z16" s="686">
        <v>0</v>
      </c>
      <c r="AA16" s="686"/>
      <c r="AB16" s="686"/>
      <c r="AC16" s="686"/>
      <c r="AD16" s="687">
        <v>3258</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174</v>
      </c>
      <c r="BP16" s="686"/>
      <c r="BQ16" s="686"/>
      <c r="BR16" s="686"/>
      <c r="BS16" s="692" t="s">
        <v>174</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722658</v>
      </c>
      <c r="CS16" s="684"/>
      <c r="CT16" s="684"/>
      <c r="CU16" s="684"/>
      <c r="CV16" s="684"/>
      <c r="CW16" s="684"/>
      <c r="CX16" s="684"/>
      <c r="CY16" s="685"/>
      <c r="CZ16" s="686">
        <v>5.0999999999999996</v>
      </c>
      <c r="DA16" s="686"/>
      <c r="DB16" s="686"/>
      <c r="DC16" s="686"/>
      <c r="DD16" s="692" t="s">
        <v>174</v>
      </c>
      <c r="DE16" s="684"/>
      <c r="DF16" s="684"/>
      <c r="DG16" s="684"/>
      <c r="DH16" s="684"/>
      <c r="DI16" s="684"/>
      <c r="DJ16" s="684"/>
      <c r="DK16" s="684"/>
      <c r="DL16" s="684"/>
      <c r="DM16" s="684"/>
      <c r="DN16" s="684"/>
      <c r="DO16" s="684"/>
      <c r="DP16" s="685"/>
      <c r="DQ16" s="692">
        <v>374767</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26902</v>
      </c>
      <c r="S17" s="684"/>
      <c r="T17" s="684"/>
      <c r="U17" s="684"/>
      <c r="V17" s="684"/>
      <c r="W17" s="684"/>
      <c r="X17" s="684"/>
      <c r="Y17" s="685"/>
      <c r="Z17" s="686">
        <v>0.2</v>
      </c>
      <c r="AA17" s="686"/>
      <c r="AB17" s="686"/>
      <c r="AC17" s="686"/>
      <c r="AD17" s="687">
        <v>26902</v>
      </c>
      <c r="AE17" s="687"/>
      <c r="AF17" s="687"/>
      <c r="AG17" s="687"/>
      <c r="AH17" s="687"/>
      <c r="AI17" s="687"/>
      <c r="AJ17" s="687"/>
      <c r="AK17" s="687"/>
      <c r="AL17" s="688">
        <v>0.5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174</v>
      </c>
      <c r="BP17" s="686"/>
      <c r="BQ17" s="686"/>
      <c r="BR17" s="686"/>
      <c r="BS17" s="692" t="s">
        <v>174</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1313216</v>
      </c>
      <c r="CS17" s="684"/>
      <c r="CT17" s="684"/>
      <c r="CU17" s="684"/>
      <c r="CV17" s="684"/>
      <c r="CW17" s="684"/>
      <c r="CX17" s="684"/>
      <c r="CY17" s="685"/>
      <c r="CZ17" s="686">
        <v>9.3000000000000007</v>
      </c>
      <c r="DA17" s="686"/>
      <c r="DB17" s="686"/>
      <c r="DC17" s="686"/>
      <c r="DD17" s="692" t="s">
        <v>174</v>
      </c>
      <c r="DE17" s="684"/>
      <c r="DF17" s="684"/>
      <c r="DG17" s="684"/>
      <c r="DH17" s="684"/>
      <c r="DI17" s="684"/>
      <c r="DJ17" s="684"/>
      <c r="DK17" s="684"/>
      <c r="DL17" s="684"/>
      <c r="DM17" s="684"/>
      <c r="DN17" s="684"/>
      <c r="DO17" s="684"/>
      <c r="DP17" s="685"/>
      <c r="DQ17" s="692">
        <v>1256366</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10636</v>
      </c>
      <c r="S18" s="684"/>
      <c r="T18" s="684"/>
      <c r="U18" s="684"/>
      <c r="V18" s="684"/>
      <c r="W18" s="684"/>
      <c r="X18" s="684"/>
      <c r="Y18" s="685"/>
      <c r="Z18" s="686">
        <v>0.1</v>
      </c>
      <c r="AA18" s="686"/>
      <c r="AB18" s="686"/>
      <c r="AC18" s="686"/>
      <c r="AD18" s="687">
        <v>10636</v>
      </c>
      <c r="AE18" s="687"/>
      <c r="AF18" s="687"/>
      <c r="AG18" s="687"/>
      <c r="AH18" s="687"/>
      <c r="AI18" s="687"/>
      <c r="AJ18" s="687"/>
      <c r="AK18" s="687"/>
      <c r="AL18" s="688">
        <v>0.2</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174</v>
      </c>
      <c r="BP18" s="686"/>
      <c r="BQ18" s="686"/>
      <c r="BR18" s="686"/>
      <c r="BS18" s="692" t="s">
        <v>174</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174</v>
      </c>
      <c r="CS18" s="684"/>
      <c r="CT18" s="684"/>
      <c r="CU18" s="684"/>
      <c r="CV18" s="684"/>
      <c r="CW18" s="684"/>
      <c r="CX18" s="684"/>
      <c r="CY18" s="685"/>
      <c r="CZ18" s="686" t="s">
        <v>247</v>
      </c>
      <c r="DA18" s="686"/>
      <c r="DB18" s="686"/>
      <c r="DC18" s="686"/>
      <c r="DD18" s="692" t="s">
        <v>174</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1623</v>
      </c>
      <c r="S19" s="684"/>
      <c r="T19" s="684"/>
      <c r="U19" s="684"/>
      <c r="V19" s="684"/>
      <c r="W19" s="684"/>
      <c r="X19" s="684"/>
      <c r="Y19" s="685"/>
      <c r="Z19" s="686">
        <v>0</v>
      </c>
      <c r="AA19" s="686"/>
      <c r="AB19" s="686"/>
      <c r="AC19" s="686"/>
      <c r="AD19" s="687">
        <v>1623</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4551</v>
      </c>
      <c r="BH19" s="684"/>
      <c r="BI19" s="684"/>
      <c r="BJ19" s="684"/>
      <c r="BK19" s="684"/>
      <c r="BL19" s="684"/>
      <c r="BM19" s="684"/>
      <c r="BN19" s="685"/>
      <c r="BO19" s="686">
        <v>0.2</v>
      </c>
      <c r="BP19" s="686"/>
      <c r="BQ19" s="686"/>
      <c r="BR19" s="686"/>
      <c r="BS19" s="692" t="s">
        <v>174</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470</v>
      </c>
      <c r="S20" s="684"/>
      <c r="T20" s="684"/>
      <c r="U20" s="684"/>
      <c r="V20" s="684"/>
      <c r="W20" s="684"/>
      <c r="X20" s="684"/>
      <c r="Y20" s="685"/>
      <c r="Z20" s="686">
        <v>0</v>
      </c>
      <c r="AA20" s="686"/>
      <c r="AB20" s="686"/>
      <c r="AC20" s="686"/>
      <c r="AD20" s="687">
        <v>470</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4551</v>
      </c>
      <c r="BH20" s="684"/>
      <c r="BI20" s="684"/>
      <c r="BJ20" s="684"/>
      <c r="BK20" s="684"/>
      <c r="BL20" s="684"/>
      <c r="BM20" s="684"/>
      <c r="BN20" s="685"/>
      <c r="BO20" s="686">
        <v>0.2</v>
      </c>
      <c r="BP20" s="686"/>
      <c r="BQ20" s="686"/>
      <c r="BR20" s="686"/>
      <c r="BS20" s="692" t="s">
        <v>174</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14075252</v>
      </c>
      <c r="CS20" s="684"/>
      <c r="CT20" s="684"/>
      <c r="CU20" s="684"/>
      <c r="CV20" s="684"/>
      <c r="CW20" s="684"/>
      <c r="CX20" s="684"/>
      <c r="CY20" s="685"/>
      <c r="CZ20" s="686">
        <v>100</v>
      </c>
      <c r="DA20" s="686"/>
      <c r="DB20" s="686"/>
      <c r="DC20" s="686"/>
      <c r="DD20" s="692">
        <v>1312181</v>
      </c>
      <c r="DE20" s="684"/>
      <c r="DF20" s="684"/>
      <c r="DG20" s="684"/>
      <c r="DH20" s="684"/>
      <c r="DI20" s="684"/>
      <c r="DJ20" s="684"/>
      <c r="DK20" s="684"/>
      <c r="DL20" s="684"/>
      <c r="DM20" s="684"/>
      <c r="DN20" s="684"/>
      <c r="DO20" s="684"/>
      <c r="DP20" s="685"/>
      <c r="DQ20" s="692">
        <v>7821440</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14173</v>
      </c>
      <c r="S21" s="684"/>
      <c r="T21" s="684"/>
      <c r="U21" s="684"/>
      <c r="V21" s="684"/>
      <c r="W21" s="684"/>
      <c r="X21" s="684"/>
      <c r="Y21" s="685"/>
      <c r="Z21" s="686">
        <v>0.1</v>
      </c>
      <c r="AA21" s="686"/>
      <c r="AB21" s="686"/>
      <c r="AC21" s="686"/>
      <c r="AD21" s="687">
        <v>14173</v>
      </c>
      <c r="AE21" s="687"/>
      <c r="AF21" s="687"/>
      <c r="AG21" s="687"/>
      <c r="AH21" s="687"/>
      <c r="AI21" s="687"/>
      <c r="AJ21" s="687"/>
      <c r="AK21" s="687"/>
      <c r="AL21" s="688">
        <v>0.3</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4551</v>
      </c>
      <c r="BH21" s="684"/>
      <c r="BI21" s="684"/>
      <c r="BJ21" s="684"/>
      <c r="BK21" s="684"/>
      <c r="BL21" s="684"/>
      <c r="BM21" s="684"/>
      <c r="BN21" s="685"/>
      <c r="BO21" s="686">
        <v>0.2</v>
      </c>
      <c r="BP21" s="686"/>
      <c r="BQ21" s="686"/>
      <c r="BR21" s="686"/>
      <c r="BS21" s="692" t="s">
        <v>174</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4483895</v>
      </c>
      <c r="S22" s="684"/>
      <c r="T22" s="684"/>
      <c r="U22" s="684"/>
      <c r="V22" s="684"/>
      <c r="W22" s="684"/>
      <c r="X22" s="684"/>
      <c r="Y22" s="685"/>
      <c r="Z22" s="686">
        <v>30.1</v>
      </c>
      <c r="AA22" s="686"/>
      <c r="AB22" s="686"/>
      <c r="AC22" s="686"/>
      <c r="AD22" s="687">
        <v>3174110</v>
      </c>
      <c r="AE22" s="687"/>
      <c r="AF22" s="687"/>
      <c r="AG22" s="687"/>
      <c r="AH22" s="687"/>
      <c r="AI22" s="687"/>
      <c r="AJ22" s="687"/>
      <c r="AK22" s="687"/>
      <c r="AL22" s="688">
        <v>56.1</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174</v>
      </c>
      <c r="BP22" s="686"/>
      <c r="BQ22" s="686"/>
      <c r="BR22" s="686"/>
      <c r="BS22" s="692" t="s">
        <v>174</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3174110</v>
      </c>
      <c r="S23" s="684"/>
      <c r="T23" s="684"/>
      <c r="U23" s="684"/>
      <c r="V23" s="684"/>
      <c r="W23" s="684"/>
      <c r="X23" s="684"/>
      <c r="Y23" s="685"/>
      <c r="Z23" s="686">
        <v>21.3</v>
      </c>
      <c r="AA23" s="686"/>
      <c r="AB23" s="686"/>
      <c r="AC23" s="686"/>
      <c r="AD23" s="687">
        <v>3174110</v>
      </c>
      <c r="AE23" s="687"/>
      <c r="AF23" s="687"/>
      <c r="AG23" s="687"/>
      <c r="AH23" s="687"/>
      <c r="AI23" s="687"/>
      <c r="AJ23" s="687"/>
      <c r="AK23" s="687"/>
      <c r="AL23" s="688">
        <v>56.1</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174</v>
      </c>
      <c r="BH23" s="684"/>
      <c r="BI23" s="684"/>
      <c r="BJ23" s="684"/>
      <c r="BK23" s="684"/>
      <c r="BL23" s="684"/>
      <c r="BM23" s="684"/>
      <c r="BN23" s="685"/>
      <c r="BO23" s="686" t="s">
        <v>174</v>
      </c>
      <c r="BP23" s="686"/>
      <c r="BQ23" s="686"/>
      <c r="BR23" s="686"/>
      <c r="BS23" s="692" t="s">
        <v>174</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1309785</v>
      </c>
      <c r="S24" s="684"/>
      <c r="T24" s="684"/>
      <c r="U24" s="684"/>
      <c r="V24" s="684"/>
      <c r="W24" s="684"/>
      <c r="X24" s="684"/>
      <c r="Y24" s="685"/>
      <c r="Z24" s="686">
        <v>8.8000000000000007</v>
      </c>
      <c r="AA24" s="686"/>
      <c r="AB24" s="686"/>
      <c r="AC24" s="686"/>
      <c r="AD24" s="687" t="s">
        <v>174</v>
      </c>
      <c r="AE24" s="687"/>
      <c r="AF24" s="687"/>
      <c r="AG24" s="687"/>
      <c r="AH24" s="687"/>
      <c r="AI24" s="687"/>
      <c r="AJ24" s="687"/>
      <c r="AK24" s="687"/>
      <c r="AL24" s="688" t="s">
        <v>174</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247</v>
      </c>
      <c r="BH24" s="684"/>
      <c r="BI24" s="684"/>
      <c r="BJ24" s="684"/>
      <c r="BK24" s="684"/>
      <c r="BL24" s="684"/>
      <c r="BM24" s="684"/>
      <c r="BN24" s="685"/>
      <c r="BO24" s="686" t="s">
        <v>174</v>
      </c>
      <c r="BP24" s="686"/>
      <c r="BQ24" s="686"/>
      <c r="BR24" s="686"/>
      <c r="BS24" s="692" t="s">
        <v>174</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5425513</v>
      </c>
      <c r="CS24" s="673"/>
      <c r="CT24" s="673"/>
      <c r="CU24" s="673"/>
      <c r="CV24" s="673"/>
      <c r="CW24" s="673"/>
      <c r="CX24" s="673"/>
      <c r="CY24" s="674"/>
      <c r="CZ24" s="677">
        <v>38.5</v>
      </c>
      <c r="DA24" s="678"/>
      <c r="DB24" s="678"/>
      <c r="DC24" s="697"/>
      <c r="DD24" s="719">
        <v>3576184</v>
      </c>
      <c r="DE24" s="673"/>
      <c r="DF24" s="673"/>
      <c r="DG24" s="673"/>
      <c r="DH24" s="673"/>
      <c r="DI24" s="673"/>
      <c r="DJ24" s="673"/>
      <c r="DK24" s="674"/>
      <c r="DL24" s="719">
        <v>3492969</v>
      </c>
      <c r="DM24" s="673"/>
      <c r="DN24" s="673"/>
      <c r="DO24" s="673"/>
      <c r="DP24" s="673"/>
      <c r="DQ24" s="673"/>
      <c r="DR24" s="673"/>
      <c r="DS24" s="673"/>
      <c r="DT24" s="673"/>
      <c r="DU24" s="673"/>
      <c r="DV24" s="674"/>
      <c r="DW24" s="677">
        <v>59.4</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174</v>
      </c>
      <c r="AE25" s="687"/>
      <c r="AF25" s="687"/>
      <c r="AG25" s="687"/>
      <c r="AH25" s="687"/>
      <c r="AI25" s="687"/>
      <c r="AJ25" s="687"/>
      <c r="AK25" s="687"/>
      <c r="AL25" s="688" t="s">
        <v>174</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174</v>
      </c>
      <c r="BP25" s="686"/>
      <c r="BQ25" s="686"/>
      <c r="BR25" s="686"/>
      <c r="BS25" s="692" t="s">
        <v>174</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1750115</v>
      </c>
      <c r="CS25" s="708"/>
      <c r="CT25" s="708"/>
      <c r="CU25" s="708"/>
      <c r="CV25" s="708"/>
      <c r="CW25" s="708"/>
      <c r="CX25" s="708"/>
      <c r="CY25" s="709"/>
      <c r="CZ25" s="688">
        <v>12.4</v>
      </c>
      <c r="DA25" s="720"/>
      <c r="DB25" s="720"/>
      <c r="DC25" s="722"/>
      <c r="DD25" s="692">
        <v>1592475</v>
      </c>
      <c r="DE25" s="708"/>
      <c r="DF25" s="708"/>
      <c r="DG25" s="708"/>
      <c r="DH25" s="708"/>
      <c r="DI25" s="708"/>
      <c r="DJ25" s="708"/>
      <c r="DK25" s="709"/>
      <c r="DL25" s="692">
        <v>1546369</v>
      </c>
      <c r="DM25" s="708"/>
      <c r="DN25" s="708"/>
      <c r="DO25" s="708"/>
      <c r="DP25" s="708"/>
      <c r="DQ25" s="708"/>
      <c r="DR25" s="708"/>
      <c r="DS25" s="708"/>
      <c r="DT25" s="708"/>
      <c r="DU25" s="708"/>
      <c r="DV25" s="709"/>
      <c r="DW25" s="688">
        <v>26.3</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6940498</v>
      </c>
      <c r="S26" s="684"/>
      <c r="T26" s="684"/>
      <c r="U26" s="684"/>
      <c r="V26" s="684"/>
      <c r="W26" s="684"/>
      <c r="X26" s="684"/>
      <c r="Y26" s="685"/>
      <c r="Z26" s="686">
        <v>46.6</v>
      </c>
      <c r="AA26" s="686"/>
      <c r="AB26" s="686"/>
      <c r="AC26" s="686"/>
      <c r="AD26" s="687">
        <v>5630713</v>
      </c>
      <c r="AE26" s="687"/>
      <c r="AF26" s="687"/>
      <c r="AG26" s="687"/>
      <c r="AH26" s="687"/>
      <c r="AI26" s="687"/>
      <c r="AJ26" s="687"/>
      <c r="AK26" s="687"/>
      <c r="AL26" s="688">
        <v>99.5</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174</v>
      </c>
      <c r="BH26" s="684"/>
      <c r="BI26" s="684"/>
      <c r="BJ26" s="684"/>
      <c r="BK26" s="684"/>
      <c r="BL26" s="684"/>
      <c r="BM26" s="684"/>
      <c r="BN26" s="685"/>
      <c r="BO26" s="686" t="s">
        <v>174</v>
      </c>
      <c r="BP26" s="686"/>
      <c r="BQ26" s="686"/>
      <c r="BR26" s="686"/>
      <c r="BS26" s="692" t="s">
        <v>174</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1069933</v>
      </c>
      <c r="CS26" s="684"/>
      <c r="CT26" s="684"/>
      <c r="CU26" s="684"/>
      <c r="CV26" s="684"/>
      <c r="CW26" s="684"/>
      <c r="CX26" s="684"/>
      <c r="CY26" s="685"/>
      <c r="CZ26" s="688">
        <v>7.6</v>
      </c>
      <c r="DA26" s="720"/>
      <c r="DB26" s="720"/>
      <c r="DC26" s="722"/>
      <c r="DD26" s="692">
        <v>967246</v>
      </c>
      <c r="DE26" s="684"/>
      <c r="DF26" s="684"/>
      <c r="DG26" s="684"/>
      <c r="DH26" s="684"/>
      <c r="DI26" s="684"/>
      <c r="DJ26" s="684"/>
      <c r="DK26" s="685"/>
      <c r="DL26" s="692" t="s">
        <v>174</v>
      </c>
      <c r="DM26" s="684"/>
      <c r="DN26" s="684"/>
      <c r="DO26" s="684"/>
      <c r="DP26" s="684"/>
      <c r="DQ26" s="684"/>
      <c r="DR26" s="684"/>
      <c r="DS26" s="684"/>
      <c r="DT26" s="684"/>
      <c r="DU26" s="684"/>
      <c r="DV26" s="685"/>
      <c r="DW26" s="688" t="s">
        <v>174</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v>2990</v>
      </c>
      <c r="S27" s="684"/>
      <c r="T27" s="684"/>
      <c r="U27" s="684"/>
      <c r="V27" s="684"/>
      <c r="W27" s="684"/>
      <c r="X27" s="684"/>
      <c r="Y27" s="685"/>
      <c r="Z27" s="686">
        <v>0</v>
      </c>
      <c r="AA27" s="686"/>
      <c r="AB27" s="686"/>
      <c r="AC27" s="686"/>
      <c r="AD27" s="687">
        <v>2990</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1927963</v>
      </c>
      <c r="BH27" s="684"/>
      <c r="BI27" s="684"/>
      <c r="BJ27" s="684"/>
      <c r="BK27" s="684"/>
      <c r="BL27" s="684"/>
      <c r="BM27" s="684"/>
      <c r="BN27" s="685"/>
      <c r="BO27" s="686">
        <v>100</v>
      </c>
      <c r="BP27" s="686"/>
      <c r="BQ27" s="686"/>
      <c r="BR27" s="686"/>
      <c r="BS27" s="692">
        <v>16823</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2362182</v>
      </c>
      <c r="CS27" s="708"/>
      <c r="CT27" s="708"/>
      <c r="CU27" s="708"/>
      <c r="CV27" s="708"/>
      <c r="CW27" s="708"/>
      <c r="CX27" s="708"/>
      <c r="CY27" s="709"/>
      <c r="CZ27" s="688">
        <v>16.8</v>
      </c>
      <c r="DA27" s="720"/>
      <c r="DB27" s="720"/>
      <c r="DC27" s="722"/>
      <c r="DD27" s="692">
        <v>727343</v>
      </c>
      <c r="DE27" s="708"/>
      <c r="DF27" s="708"/>
      <c r="DG27" s="708"/>
      <c r="DH27" s="708"/>
      <c r="DI27" s="708"/>
      <c r="DJ27" s="708"/>
      <c r="DK27" s="709"/>
      <c r="DL27" s="692">
        <v>693644</v>
      </c>
      <c r="DM27" s="708"/>
      <c r="DN27" s="708"/>
      <c r="DO27" s="708"/>
      <c r="DP27" s="708"/>
      <c r="DQ27" s="708"/>
      <c r="DR27" s="708"/>
      <c r="DS27" s="708"/>
      <c r="DT27" s="708"/>
      <c r="DU27" s="708"/>
      <c r="DV27" s="709"/>
      <c r="DW27" s="688">
        <v>11.8</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233828</v>
      </c>
      <c r="S28" s="684"/>
      <c r="T28" s="684"/>
      <c r="U28" s="684"/>
      <c r="V28" s="684"/>
      <c r="W28" s="684"/>
      <c r="X28" s="684"/>
      <c r="Y28" s="685"/>
      <c r="Z28" s="686">
        <v>1.6</v>
      </c>
      <c r="AA28" s="686"/>
      <c r="AB28" s="686"/>
      <c r="AC28" s="686"/>
      <c r="AD28" s="687" t="s">
        <v>174</v>
      </c>
      <c r="AE28" s="687"/>
      <c r="AF28" s="687"/>
      <c r="AG28" s="687"/>
      <c r="AH28" s="687"/>
      <c r="AI28" s="687"/>
      <c r="AJ28" s="687"/>
      <c r="AK28" s="687"/>
      <c r="AL28" s="688" t="s">
        <v>174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1313216</v>
      </c>
      <c r="CS28" s="684"/>
      <c r="CT28" s="684"/>
      <c r="CU28" s="684"/>
      <c r="CV28" s="684"/>
      <c r="CW28" s="684"/>
      <c r="CX28" s="684"/>
      <c r="CY28" s="685"/>
      <c r="CZ28" s="688">
        <v>9.3000000000000007</v>
      </c>
      <c r="DA28" s="720"/>
      <c r="DB28" s="720"/>
      <c r="DC28" s="722"/>
      <c r="DD28" s="692">
        <v>1256366</v>
      </c>
      <c r="DE28" s="684"/>
      <c r="DF28" s="684"/>
      <c r="DG28" s="684"/>
      <c r="DH28" s="684"/>
      <c r="DI28" s="684"/>
      <c r="DJ28" s="684"/>
      <c r="DK28" s="685"/>
      <c r="DL28" s="692">
        <v>1252956</v>
      </c>
      <c r="DM28" s="684"/>
      <c r="DN28" s="684"/>
      <c r="DO28" s="684"/>
      <c r="DP28" s="684"/>
      <c r="DQ28" s="684"/>
      <c r="DR28" s="684"/>
      <c r="DS28" s="684"/>
      <c r="DT28" s="684"/>
      <c r="DU28" s="684"/>
      <c r="DV28" s="685"/>
      <c r="DW28" s="688">
        <v>21.3</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110678</v>
      </c>
      <c r="S29" s="684"/>
      <c r="T29" s="684"/>
      <c r="U29" s="684"/>
      <c r="V29" s="684"/>
      <c r="W29" s="684"/>
      <c r="X29" s="684"/>
      <c r="Y29" s="685"/>
      <c r="Z29" s="686">
        <v>0.7</v>
      </c>
      <c r="AA29" s="686"/>
      <c r="AB29" s="686"/>
      <c r="AC29" s="686"/>
      <c r="AD29" s="687">
        <v>20667</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1313213</v>
      </c>
      <c r="CS29" s="708"/>
      <c r="CT29" s="708"/>
      <c r="CU29" s="708"/>
      <c r="CV29" s="708"/>
      <c r="CW29" s="708"/>
      <c r="CX29" s="708"/>
      <c r="CY29" s="709"/>
      <c r="CZ29" s="688">
        <v>9.3000000000000007</v>
      </c>
      <c r="DA29" s="720"/>
      <c r="DB29" s="720"/>
      <c r="DC29" s="722"/>
      <c r="DD29" s="692">
        <v>1256363</v>
      </c>
      <c r="DE29" s="708"/>
      <c r="DF29" s="708"/>
      <c r="DG29" s="708"/>
      <c r="DH29" s="708"/>
      <c r="DI29" s="708"/>
      <c r="DJ29" s="708"/>
      <c r="DK29" s="709"/>
      <c r="DL29" s="692">
        <v>1252953</v>
      </c>
      <c r="DM29" s="708"/>
      <c r="DN29" s="708"/>
      <c r="DO29" s="708"/>
      <c r="DP29" s="708"/>
      <c r="DQ29" s="708"/>
      <c r="DR29" s="708"/>
      <c r="DS29" s="708"/>
      <c r="DT29" s="708"/>
      <c r="DU29" s="708"/>
      <c r="DV29" s="709"/>
      <c r="DW29" s="688">
        <v>21.3</v>
      </c>
      <c r="DX29" s="720"/>
      <c r="DY29" s="720"/>
      <c r="DZ29" s="720"/>
      <c r="EA29" s="720"/>
      <c r="EB29" s="720"/>
      <c r="EC29" s="721"/>
    </row>
    <row r="30" spans="2:133" ht="11.25" customHeight="1" x14ac:dyDescent="0.15">
      <c r="B30" s="680" t="s">
        <v>309</v>
      </c>
      <c r="C30" s="681"/>
      <c r="D30" s="681"/>
      <c r="E30" s="681"/>
      <c r="F30" s="681"/>
      <c r="G30" s="681"/>
      <c r="H30" s="681"/>
      <c r="I30" s="681"/>
      <c r="J30" s="681"/>
      <c r="K30" s="681"/>
      <c r="L30" s="681"/>
      <c r="M30" s="681"/>
      <c r="N30" s="681"/>
      <c r="O30" s="681"/>
      <c r="P30" s="681"/>
      <c r="Q30" s="682"/>
      <c r="R30" s="683">
        <v>44932</v>
      </c>
      <c r="S30" s="684"/>
      <c r="T30" s="684"/>
      <c r="U30" s="684"/>
      <c r="V30" s="684"/>
      <c r="W30" s="684"/>
      <c r="X30" s="684"/>
      <c r="Y30" s="685"/>
      <c r="Z30" s="686">
        <v>0.3</v>
      </c>
      <c r="AA30" s="686"/>
      <c r="AB30" s="686"/>
      <c r="AC30" s="686"/>
      <c r="AD30" s="687" t="s">
        <v>174</v>
      </c>
      <c r="AE30" s="687"/>
      <c r="AF30" s="687"/>
      <c r="AG30" s="687"/>
      <c r="AH30" s="687"/>
      <c r="AI30" s="687"/>
      <c r="AJ30" s="687"/>
      <c r="AK30" s="687"/>
      <c r="AL30" s="688" t="s">
        <v>174</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1242973</v>
      </c>
      <c r="CS30" s="684"/>
      <c r="CT30" s="684"/>
      <c r="CU30" s="684"/>
      <c r="CV30" s="684"/>
      <c r="CW30" s="684"/>
      <c r="CX30" s="684"/>
      <c r="CY30" s="685"/>
      <c r="CZ30" s="688">
        <v>8.8000000000000007</v>
      </c>
      <c r="DA30" s="720"/>
      <c r="DB30" s="720"/>
      <c r="DC30" s="722"/>
      <c r="DD30" s="692">
        <v>1187430</v>
      </c>
      <c r="DE30" s="684"/>
      <c r="DF30" s="684"/>
      <c r="DG30" s="684"/>
      <c r="DH30" s="684"/>
      <c r="DI30" s="684"/>
      <c r="DJ30" s="684"/>
      <c r="DK30" s="685"/>
      <c r="DL30" s="692">
        <v>1187074</v>
      </c>
      <c r="DM30" s="684"/>
      <c r="DN30" s="684"/>
      <c r="DO30" s="684"/>
      <c r="DP30" s="684"/>
      <c r="DQ30" s="684"/>
      <c r="DR30" s="684"/>
      <c r="DS30" s="684"/>
      <c r="DT30" s="684"/>
      <c r="DU30" s="684"/>
      <c r="DV30" s="685"/>
      <c r="DW30" s="688">
        <v>20.2</v>
      </c>
      <c r="DX30" s="720"/>
      <c r="DY30" s="720"/>
      <c r="DZ30" s="720"/>
      <c r="EA30" s="720"/>
      <c r="EB30" s="720"/>
      <c r="EC30" s="721"/>
    </row>
    <row r="31" spans="2:133" ht="11.25" customHeight="1" x14ac:dyDescent="0.15">
      <c r="B31" s="680" t="s">
        <v>313</v>
      </c>
      <c r="C31" s="681"/>
      <c r="D31" s="681"/>
      <c r="E31" s="681"/>
      <c r="F31" s="681"/>
      <c r="G31" s="681"/>
      <c r="H31" s="681"/>
      <c r="I31" s="681"/>
      <c r="J31" s="681"/>
      <c r="K31" s="681"/>
      <c r="L31" s="681"/>
      <c r="M31" s="681"/>
      <c r="N31" s="681"/>
      <c r="O31" s="681"/>
      <c r="P31" s="681"/>
      <c r="Q31" s="682"/>
      <c r="R31" s="683">
        <v>1510440</v>
      </c>
      <c r="S31" s="684"/>
      <c r="T31" s="684"/>
      <c r="U31" s="684"/>
      <c r="V31" s="684"/>
      <c r="W31" s="684"/>
      <c r="X31" s="684"/>
      <c r="Y31" s="685"/>
      <c r="Z31" s="686">
        <v>10.1</v>
      </c>
      <c r="AA31" s="686"/>
      <c r="AB31" s="686"/>
      <c r="AC31" s="686"/>
      <c r="AD31" s="687" t="s">
        <v>174</v>
      </c>
      <c r="AE31" s="687"/>
      <c r="AF31" s="687"/>
      <c r="AG31" s="687"/>
      <c r="AH31" s="687"/>
      <c r="AI31" s="687"/>
      <c r="AJ31" s="687"/>
      <c r="AK31" s="687"/>
      <c r="AL31" s="688" t="s">
        <v>247</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39">
        <v>99.1</v>
      </c>
      <c r="BH31" s="735"/>
      <c r="BI31" s="735"/>
      <c r="BJ31" s="735"/>
      <c r="BK31" s="735"/>
      <c r="BL31" s="735"/>
      <c r="BM31" s="678">
        <v>97</v>
      </c>
      <c r="BN31" s="735"/>
      <c r="BO31" s="735"/>
      <c r="BP31" s="735"/>
      <c r="BQ31" s="736"/>
      <c r="BR31" s="739">
        <v>99.1</v>
      </c>
      <c r="BS31" s="735"/>
      <c r="BT31" s="735"/>
      <c r="BU31" s="735"/>
      <c r="BV31" s="735"/>
      <c r="BW31" s="735"/>
      <c r="BX31" s="678">
        <v>96.7</v>
      </c>
      <c r="BY31" s="735"/>
      <c r="BZ31" s="735"/>
      <c r="CA31" s="735"/>
      <c r="CB31" s="736"/>
      <c r="CD31" s="731"/>
      <c r="CE31" s="732"/>
      <c r="CF31" s="698" t="s">
        <v>316</v>
      </c>
      <c r="CG31" s="699"/>
      <c r="CH31" s="699"/>
      <c r="CI31" s="699"/>
      <c r="CJ31" s="699"/>
      <c r="CK31" s="699"/>
      <c r="CL31" s="699"/>
      <c r="CM31" s="699"/>
      <c r="CN31" s="699"/>
      <c r="CO31" s="699"/>
      <c r="CP31" s="699"/>
      <c r="CQ31" s="700"/>
      <c r="CR31" s="683">
        <v>70240</v>
      </c>
      <c r="CS31" s="708"/>
      <c r="CT31" s="708"/>
      <c r="CU31" s="708"/>
      <c r="CV31" s="708"/>
      <c r="CW31" s="708"/>
      <c r="CX31" s="708"/>
      <c r="CY31" s="709"/>
      <c r="CZ31" s="688">
        <v>0.5</v>
      </c>
      <c r="DA31" s="720"/>
      <c r="DB31" s="720"/>
      <c r="DC31" s="722"/>
      <c r="DD31" s="692">
        <v>68933</v>
      </c>
      <c r="DE31" s="708"/>
      <c r="DF31" s="708"/>
      <c r="DG31" s="708"/>
      <c r="DH31" s="708"/>
      <c r="DI31" s="708"/>
      <c r="DJ31" s="708"/>
      <c r="DK31" s="709"/>
      <c r="DL31" s="692">
        <v>65879</v>
      </c>
      <c r="DM31" s="708"/>
      <c r="DN31" s="708"/>
      <c r="DO31" s="708"/>
      <c r="DP31" s="708"/>
      <c r="DQ31" s="708"/>
      <c r="DR31" s="708"/>
      <c r="DS31" s="708"/>
      <c r="DT31" s="708"/>
      <c r="DU31" s="708"/>
      <c r="DV31" s="709"/>
      <c r="DW31" s="688">
        <v>1.1000000000000001</v>
      </c>
      <c r="DX31" s="720"/>
      <c r="DY31" s="720"/>
      <c r="DZ31" s="720"/>
      <c r="EA31" s="720"/>
      <c r="EB31" s="720"/>
      <c r="EC31" s="721"/>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174</v>
      </c>
      <c r="S32" s="684"/>
      <c r="T32" s="684"/>
      <c r="U32" s="684"/>
      <c r="V32" s="684"/>
      <c r="W32" s="684"/>
      <c r="X32" s="684"/>
      <c r="Y32" s="685"/>
      <c r="Z32" s="686" t="s">
        <v>174</v>
      </c>
      <c r="AA32" s="686"/>
      <c r="AB32" s="686"/>
      <c r="AC32" s="686"/>
      <c r="AD32" s="687" t="s">
        <v>174</v>
      </c>
      <c r="AE32" s="687"/>
      <c r="AF32" s="687"/>
      <c r="AG32" s="687"/>
      <c r="AH32" s="687"/>
      <c r="AI32" s="687"/>
      <c r="AJ32" s="687"/>
      <c r="AK32" s="687"/>
      <c r="AL32" s="688" t="s">
        <v>174</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98.9</v>
      </c>
      <c r="BH32" s="708"/>
      <c r="BI32" s="708"/>
      <c r="BJ32" s="708"/>
      <c r="BK32" s="708"/>
      <c r="BL32" s="708"/>
      <c r="BM32" s="689">
        <v>96.7</v>
      </c>
      <c r="BN32" s="737"/>
      <c r="BO32" s="737"/>
      <c r="BP32" s="737"/>
      <c r="BQ32" s="738"/>
      <c r="BR32" s="749">
        <v>99.1</v>
      </c>
      <c r="BS32" s="708"/>
      <c r="BT32" s="708"/>
      <c r="BU32" s="708"/>
      <c r="BV32" s="708"/>
      <c r="BW32" s="708"/>
      <c r="BX32" s="689">
        <v>96.6</v>
      </c>
      <c r="BY32" s="737"/>
      <c r="BZ32" s="737"/>
      <c r="CA32" s="737"/>
      <c r="CB32" s="738"/>
      <c r="CD32" s="733"/>
      <c r="CE32" s="734"/>
      <c r="CF32" s="698" t="s">
        <v>320</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20"/>
      <c r="DB32" s="720"/>
      <c r="DC32" s="722"/>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321</v>
      </c>
      <c r="C33" s="681"/>
      <c r="D33" s="681"/>
      <c r="E33" s="681"/>
      <c r="F33" s="681"/>
      <c r="G33" s="681"/>
      <c r="H33" s="681"/>
      <c r="I33" s="681"/>
      <c r="J33" s="681"/>
      <c r="K33" s="681"/>
      <c r="L33" s="681"/>
      <c r="M33" s="681"/>
      <c r="N33" s="681"/>
      <c r="O33" s="681"/>
      <c r="P33" s="681"/>
      <c r="Q33" s="682"/>
      <c r="R33" s="683">
        <v>1061473</v>
      </c>
      <c r="S33" s="684"/>
      <c r="T33" s="684"/>
      <c r="U33" s="684"/>
      <c r="V33" s="684"/>
      <c r="W33" s="684"/>
      <c r="X33" s="684"/>
      <c r="Y33" s="685"/>
      <c r="Z33" s="686">
        <v>7.1</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99.1</v>
      </c>
      <c r="BH33" s="754"/>
      <c r="BI33" s="754"/>
      <c r="BJ33" s="754"/>
      <c r="BK33" s="754"/>
      <c r="BL33" s="754"/>
      <c r="BM33" s="755">
        <v>97</v>
      </c>
      <c r="BN33" s="754"/>
      <c r="BO33" s="754"/>
      <c r="BP33" s="754"/>
      <c r="BQ33" s="756"/>
      <c r="BR33" s="753">
        <v>99.1</v>
      </c>
      <c r="BS33" s="754"/>
      <c r="BT33" s="754"/>
      <c r="BU33" s="754"/>
      <c r="BV33" s="754"/>
      <c r="BW33" s="754"/>
      <c r="BX33" s="755">
        <v>96.4</v>
      </c>
      <c r="BY33" s="754"/>
      <c r="BZ33" s="754"/>
      <c r="CA33" s="754"/>
      <c r="CB33" s="756"/>
      <c r="CD33" s="698" t="s">
        <v>323</v>
      </c>
      <c r="CE33" s="699"/>
      <c r="CF33" s="699"/>
      <c r="CG33" s="699"/>
      <c r="CH33" s="699"/>
      <c r="CI33" s="699"/>
      <c r="CJ33" s="699"/>
      <c r="CK33" s="699"/>
      <c r="CL33" s="699"/>
      <c r="CM33" s="699"/>
      <c r="CN33" s="699"/>
      <c r="CO33" s="699"/>
      <c r="CP33" s="699"/>
      <c r="CQ33" s="700"/>
      <c r="CR33" s="683">
        <v>6614900</v>
      </c>
      <c r="CS33" s="708"/>
      <c r="CT33" s="708"/>
      <c r="CU33" s="708"/>
      <c r="CV33" s="708"/>
      <c r="CW33" s="708"/>
      <c r="CX33" s="708"/>
      <c r="CY33" s="709"/>
      <c r="CZ33" s="688">
        <v>47</v>
      </c>
      <c r="DA33" s="720"/>
      <c r="DB33" s="720"/>
      <c r="DC33" s="722"/>
      <c r="DD33" s="692">
        <v>3453717</v>
      </c>
      <c r="DE33" s="708"/>
      <c r="DF33" s="708"/>
      <c r="DG33" s="708"/>
      <c r="DH33" s="708"/>
      <c r="DI33" s="708"/>
      <c r="DJ33" s="708"/>
      <c r="DK33" s="709"/>
      <c r="DL33" s="692">
        <v>2601086</v>
      </c>
      <c r="DM33" s="708"/>
      <c r="DN33" s="708"/>
      <c r="DO33" s="708"/>
      <c r="DP33" s="708"/>
      <c r="DQ33" s="708"/>
      <c r="DR33" s="708"/>
      <c r="DS33" s="708"/>
      <c r="DT33" s="708"/>
      <c r="DU33" s="708"/>
      <c r="DV33" s="709"/>
      <c r="DW33" s="688">
        <v>44.2</v>
      </c>
      <c r="DX33" s="720"/>
      <c r="DY33" s="720"/>
      <c r="DZ33" s="720"/>
      <c r="EA33" s="720"/>
      <c r="EB33" s="720"/>
      <c r="EC33" s="721"/>
    </row>
    <row r="34" spans="2:133" ht="11.25" customHeight="1" x14ac:dyDescent="0.15">
      <c r="B34" s="680" t="s">
        <v>324</v>
      </c>
      <c r="C34" s="681"/>
      <c r="D34" s="681"/>
      <c r="E34" s="681"/>
      <c r="F34" s="681"/>
      <c r="G34" s="681"/>
      <c r="H34" s="681"/>
      <c r="I34" s="681"/>
      <c r="J34" s="681"/>
      <c r="K34" s="681"/>
      <c r="L34" s="681"/>
      <c r="M34" s="681"/>
      <c r="N34" s="681"/>
      <c r="O34" s="681"/>
      <c r="P34" s="681"/>
      <c r="Q34" s="682"/>
      <c r="R34" s="683">
        <v>60151</v>
      </c>
      <c r="S34" s="684"/>
      <c r="T34" s="684"/>
      <c r="U34" s="684"/>
      <c r="V34" s="684"/>
      <c r="W34" s="684"/>
      <c r="X34" s="684"/>
      <c r="Y34" s="685"/>
      <c r="Z34" s="686">
        <v>0.4</v>
      </c>
      <c r="AA34" s="686"/>
      <c r="AB34" s="686"/>
      <c r="AC34" s="686"/>
      <c r="AD34" s="687">
        <v>5663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1924011</v>
      </c>
      <c r="CS34" s="684"/>
      <c r="CT34" s="684"/>
      <c r="CU34" s="684"/>
      <c r="CV34" s="684"/>
      <c r="CW34" s="684"/>
      <c r="CX34" s="684"/>
      <c r="CY34" s="685"/>
      <c r="CZ34" s="688">
        <v>13.7</v>
      </c>
      <c r="DA34" s="720"/>
      <c r="DB34" s="720"/>
      <c r="DC34" s="722"/>
      <c r="DD34" s="692">
        <v>1062449</v>
      </c>
      <c r="DE34" s="684"/>
      <c r="DF34" s="684"/>
      <c r="DG34" s="684"/>
      <c r="DH34" s="684"/>
      <c r="DI34" s="684"/>
      <c r="DJ34" s="684"/>
      <c r="DK34" s="685"/>
      <c r="DL34" s="692">
        <v>722819</v>
      </c>
      <c r="DM34" s="684"/>
      <c r="DN34" s="684"/>
      <c r="DO34" s="684"/>
      <c r="DP34" s="684"/>
      <c r="DQ34" s="684"/>
      <c r="DR34" s="684"/>
      <c r="DS34" s="684"/>
      <c r="DT34" s="684"/>
      <c r="DU34" s="684"/>
      <c r="DV34" s="685"/>
      <c r="DW34" s="688">
        <v>12.3</v>
      </c>
      <c r="DX34" s="720"/>
      <c r="DY34" s="720"/>
      <c r="DZ34" s="720"/>
      <c r="EA34" s="720"/>
      <c r="EB34" s="720"/>
      <c r="EC34" s="721"/>
    </row>
    <row r="35" spans="2:133" ht="11.25" customHeight="1" x14ac:dyDescent="0.15">
      <c r="B35" s="680" t="s">
        <v>326</v>
      </c>
      <c r="C35" s="681"/>
      <c r="D35" s="681"/>
      <c r="E35" s="681"/>
      <c r="F35" s="681"/>
      <c r="G35" s="681"/>
      <c r="H35" s="681"/>
      <c r="I35" s="681"/>
      <c r="J35" s="681"/>
      <c r="K35" s="681"/>
      <c r="L35" s="681"/>
      <c r="M35" s="681"/>
      <c r="N35" s="681"/>
      <c r="O35" s="681"/>
      <c r="P35" s="681"/>
      <c r="Q35" s="682"/>
      <c r="R35" s="683">
        <v>922365</v>
      </c>
      <c r="S35" s="684"/>
      <c r="T35" s="684"/>
      <c r="U35" s="684"/>
      <c r="V35" s="684"/>
      <c r="W35" s="684"/>
      <c r="X35" s="684"/>
      <c r="Y35" s="685"/>
      <c r="Z35" s="686">
        <v>6.2</v>
      </c>
      <c r="AA35" s="686"/>
      <c r="AB35" s="686"/>
      <c r="AC35" s="686"/>
      <c r="AD35" s="687" t="s">
        <v>174</v>
      </c>
      <c r="AE35" s="687"/>
      <c r="AF35" s="687"/>
      <c r="AG35" s="687"/>
      <c r="AH35" s="687"/>
      <c r="AI35" s="687"/>
      <c r="AJ35" s="687"/>
      <c r="AK35" s="687"/>
      <c r="AL35" s="688" t="s">
        <v>174</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131434</v>
      </c>
      <c r="CS35" s="708"/>
      <c r="CT35" s="708"/>
      <c r="CU35" s="708"/>
      <c r="CV35" s="708"/>
      <c r="CW35" s="708"/>
      <c r="CX35" s="708"/>
      <c r="CY35" s="709"/>
      <c r="CZ35" s="688">
        <v>0.9</v>
      </c>
      <c r="DA35" s="720"/>
      <c r="DB35" s="720"/>
      <c r="DC35" s="722"/>
      <c r="DD35" s="692">
        <v>108821</v>
      </c>
      <c r="DE35" s="708"/>
      <c r="DF35" s="708"/>
      <c r="DG35" s="708"/>
      <c r="DH35" s="708"/>
      <c r="DI35" s="708"/>
      <c r="DJ35" s="708"/>
      <c r="DK35" s="709"/>
      <c r="DL35" s="692">
        <v>103509</v>
      </c>
      <c r="DM35" s="708"/>
      <c r="DN35" s="708"/>
      <c r="DO35" s="708"/>
      <c r="DP35" s="708"/>
      <c r="DQ35" s="708"/>
      <c r="DR35" s="708"/>
      <c r="DS35" s="708"/>
      <c r="DT35" s="708"/>
      <c r="DU35" s="708"/>
      <c r="DV35" s="709"/>
      <c r="DW35" s="688">
        <v>1.8</v>
      </c>
      <c r="DX35" s="720"/>
      <c r="DY35" s="720"/>
      <c r="DZ35" s="720"/>
      <c r="EA35" s="720"/>
      <c r="EB35" s="720"/>
      <c r="EC35" s="721"/>
    </row>
    <row r="36" spans="2:133" ht="11.25" customHeight="1" x14ac:dyDescent="0.15">
      <c r="B36" s="680" t="s">
        <v>330</v>
      </c>
      <c r="C36" s="681"/>
      <c r="D36" s="681"/>
      <c r="E36" s="681"/>
      <c r="F36" s="681"/>
      <c r="G36" s="681"/>
      <c r="H36" s="681"/>
      <c r="I36" s="681"/>
      <c r="J36" s="681"/>
      <c r="K36" s="681"/>
      <c r="L36" s="681"/>
      <c r="M36" s="681"/>
      <c r="N36" s="681"/>
      <c r="O36" s="681"/>
      <c r="P36" s="681"/>
      <c r="Q36" s="682"/>
      <c r="R36" s="683">
        <v>1392697</v>
      </c>
      <c r="S36" s="684"/>
      <c r="T36" s="684"/>
      <c r="U36" s="684"/>
      <c r="V36" s="684"/>
      <c r="W36" s="684"/>
      <c r="X36" s="684"/>
      <c r="Y36" s="685"/>
      <c r="Z36" s="686">
        <v>9.4</v>
      </c>
      <c r="AA36" s="686"/>
      <c r="AB36" s="686"/>
      <c r="AC36" s="686"/>
      <c r="AD36" s="687" t="s">
        <v>174</v>
      </c>
      <c r="AE36" s="687"/>
      <c r="AF36" s="687"/>
      <c r="AG36" s="687"/>
      <c r="AH36" s="687"/>
      <c r="AI36" s="687"/>
      <c r="AJ36" s="687"/>
      <c r="AK36" s="687"/>
      <c r="AL36" s="688" t="s">
        <v>174</v>
      </c>
      <c r="AM36" s="689"/>
      <c r="AN36" s="689"/>
      <c r="AO36" s="690"/>
      <c r="AP36" s="235"/>
      <c r="AQ36" s="757" t="s">
        <v>331</v>
      </c>
      <c r="AR36" s="758"/>
      <c r="AS36" s="758"/>
      <c r="AT36" s="758"/>
      <c r="AU36" s="758"/>
      <c r="AV36" s="758"/>
      <c r="AW36" s="758"/>
      <c r="AX36" s="758"/>
      <c r="AY36" s="759"/>
      <c r="AZ36" s="672">
        <v>1468976</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71984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2231481</v>
      </c>
      <c r="CS36" s="684"/>
      <c r="CT36" s="684"/>
      <c r="CU36" s="684"/>
      <c r="CV36" s="684"/>
      <c r="CW36" s="684"/>
      <c r="CX36" s="684"/>
      <c r="CY36" s="685"/>
      <c r="CZ36" s="688">
        <v>15.9</v>
      </c>
      <c r="DA36" s="720"/>
      <c r="DB36" s="720"/>
      <c r="DC36" s="722"/>
      <c r="DD36" s="692">
        <v>1154678</v>
      </c>
      <c r="DE36" s="684"/>
      <c r="DF36" s="684"/>
      <c r="DG36" s="684"/>
      <c r="DH36" s="684"/>
      <c r="DI36" s="684"/>
      <c r="DJ36" s="684"/>
      <c r="DK36" s="685"/>
      <c r="DL36" s="692">
        <v>790775</v>
      </c>
      <c r="DM36" s="684"/>
      <c r="DN36" s="684"/>
      <c r="DO36" s="684"/>
      <c r="DP36" s="684"/>
      <c r="DQ36" s="684"/>
      <c r="DR36" s="684"/>
      <c r="DS36" s="684"/>
      <c r="DT36" s="684"/>
      <c r="DU36" s="684"/>
      <c r="DV36" s="685"/>
      <c r="DW36" s="688">
        <v>13.4</v>
      </c>
      <c r="DX36" s="720"/>
      <c r="DY36" s="720"/>
      <c r="DZ36" s="720"/>
      <c r="EA36" s="720"/>
      <c r="EB36" s="720"/>
      <c r="EC36" s="721"/>
    </row>
    <row r="37" spans="2:133" ht="11.25" customHeight="1" x14ac:dyDescent="0.15">
      <c r="B37" s="680" t="s">
        <v>334</v>
      </c>
      <c r="C37" s="681"/>
      <c r="D37" s="681"/>
      <c r="E37" s="681"/>
      <c r="F37" s="681"/>
      <c r="G37" s="681"/>
      <c r="H37" s="681"/>
      <c r="I37" s="681"/>
      <c r="J37" s="681"/>
      <c r="K37" s="681"/>
      <c r="L37" s="681"/>
      <c r="M37" s="681"/>
      <c r="N37" s="681"/>
      <c r="O37" s="681"/>
      <c r="P37" s="681"/>
      <c r="Q37" s="682"/>
      <c r="R37" s="683">
        <v>630225</v>
      </c>
      <c r="S37" s="684"/>
      <c r="T37" s="684"/>
      <c r="U37" s="684"/>
      <c r="V37" s="684"/>
      <c r="W37" s="684"/>
      <c r="X37" s="684"/>
      <c r="Y37" s="685"/>
      <c r="Z37" s="686">
        <v>4.2</v>
      </c>
      <c r="AA37" s="686"/>
      <c r="AB37" s="686"/>
      <c r="AC37" s="686"/>
      <c r="AD37" s="687" t="s">
        <v>174</v>
      </c>
      <c r="AE37" s="687"/>
      <c r="AF37" s="687"/>
      <c r="AG37" s="687"/>
      <c r="AH37" s="687"/>
      <c r="AI37" s="687"/>
      <c r="AJ37" s="687"/>
      <c r="AK37" s="687"/>
      <c r="AL37" s="688" t="s">
        <v>174</v>
      </c>
      <c r="AM37" s="689"/>
      <c r="AN37" s="689"/>
      <c r="AO37" s="690"/>
      <c r="AQ37" s="761" t="s">
        <v>335</v>
      </c>
      <c r="AR37" s="762"/>
      <c r="AS37" s="762"/>
      <c r="AT37" s="762"/>
      <c r="AU37" s="762"/>
      <c r="AV37" s="762"/>
      <c r="AW37" s="762"/>
      <c r="AX37" s="762"/>
      <c r="AY37" s="763"/>
      <c r="AZ37" s="683">
        <v>272660</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32299</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1394236</v>
      </c>
      <c r="CS37" s="708"/>
      <c r="CT37" s="708"/>
      <c r="CU37" s="708"/>
      <c r="CV37" s="708"/>
      <c r="CW37" s="708"/>
      <c r="CX37" s="708"/>
      <c r="CY37" s="709"/>
      <c r="CZ37" s="688">
        <v>9.9</v>
      </c>
      <c r="DA37" s="720"/>
      <c r="DB37" s="720"/>
      <c r="DC37" s="722"/>
      <c r="DD37" s="692">
        <v>476547</v>
      </c>
      <c r="DE37" s="708"/>
      <c r="DF37" s="708"/>
      <c r="DG37" s="708"/>
      <c r="DH37" s="708"/>
      <c r="DI37" s="708"/>
      <c r="DJ37" s="708"/>
      <c r="DK37" s="709"/>
      <c r="DL37" s="692">
        <v>406763</v>
      </c>
      <c r="DM37" s="708"/>
      <c r="DN37" s="708"/>
      <c r="DO37" s="708"/>
      <c r="DP37" s="708"/>
      <c r="DQ37" s="708"/>
      <c r="DR37" s="708"/>
      <c r="DS37" s="708"/>
      <c r="DT37" s="708"/>
      <c r="DU37" s="708"/>
      <c r="DV37" s="709"/>
      <c r="DW37" s="688">
        <v>6.9</v>
      </c>
      <c r="DX37" s="720"/>
      <c r="DY37" s="720"/>
      <c r="DZ37" s="720"/>
      <c r="EA37" s="720"/>
      <c r="EB37" s="720"/>
      <c r="EC37" s="721"/>
    </row>
    <row r="38" spans="2:133" ht="11.25" customHeight="1" x14ac:dyDescent="0.15">
      <c r="B38" s="680" t="s">
        <v>338</v>
      </c>
      <c r="C38" s="681"/>
      <c r="D38" s="681"/>
      <c r="E38" s="681"/>
      <c r="F38" s="681"/>
      <c r="G38" s="681"/>
      <c r="H38" s="681"/>
      <c r="I38" s="681"/>
      <c r="J38" s="681"/>
      <c r="K38" s="681"/>
      <c r="L38" s="681"/>
      <c r="M38" s="681"/>
      <c r="N38" s="681"/>
      <c r="O38" s="681"/>
      <c r="P38" s="681"/>
      <c r="Q38" s="682"/>
      <c r="R38" s="683">
        <v>201024</v>
      </c>
      <c r="S38" s="684"/>
      <c r="T38" s="684"/>
      <c r="U38" s="684"/>
      <c r="V38" s="684"/>
      <c r="W38" s="684"/>
      <c r="X38" s="684"/>
      <c r="Y38" s="685"/>
      <c r="Z38" s="686">
        <v>1.4</v>
      </c>
      <c r="AA38" s="686"/>
      <c r="AB38" s="686"/>
      <c r="AC38" s="686"/>
      <c r="AD38" s="687">
        <v>1512</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178457</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2615</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1241026</v>
      </c>
      <c r="CS38" s="684"/>
      <c r="CT38" s="684"/>
      <c r="CU38" s="684"/>
      <c r="CV38" s="684"/>
      <c r="CW38" s="684"/>
      <c r="CX38" s="684"/>
      <c r="CY38" s="685"/>
      <c r="CZ38" s="688">
        <v>8.8000000000000007</v>
      </c>
      <c r="DA38" s="720"/>
      <c r="DB38" s="720"/>
      <c r="DC38" s="722"/>
      <c r="DD38" s="692">
        <v>1064729</v>
      </c>
      <c r="DE38" s="684"/>
      <c r="DF38" s="684"/>
      <c r="DG38" s="684"/>
      <c r="DH38" s="684"/>
      <c r="DI38" s="684"/>
      <c r="DJ38" s="684"/>
      <c r="DK38" s="685"/>
      <c r="DL38" s="692">
        <v>955439</v>
      </c>
      <c r="DM38" s="684"/>
      <c r="DN38" s="684"/>
      <c r="DO38" s="684"/>
      <c r="DP38" s="684"/>
      <c r="DQ38" s="684"/>
      <c r="DR38" s="684"/>
      <c r="DS38" s="684"/>
      <c r="DT38" s="684"/>
      <c r="DU38" s="684"/>
      <c r="DV38" s="685"/>
      <c r="DW38" s="688">
        <v>16.2</v>
      </c>
      <c r="DX38" s="720"/>
      <c r="DY38" s="720"/>
      <c r="DZ38" s="720"/>
      <c r="EA38" s="720"/>
      <c r="EB38" s="720"/>
      <c r="EC38" s="721"/>
    </row>
    <row r="39" spans="2:133" ht="11.25" customHeight="1" x14ac:dyDescent="0.15">
      <c r="B39" s="680" t="s">
        <v>342</v>
      </c>
      <c r="C39" s="681"/>
      <c r="D39" s="681"/>
      <c r="E39" s="681"/>
      <c r="F39" s="681"/>
      <c r="G39" s="681"/>
      <c r="H39" s="681"/>
      <c r="I39" s="681"/>
      <c r="J39" s="681"/>
      <c r="K39" s="681"/>
      <c r="L39" s="681"/>
      <c r="M39" s="681"/>
      <c r="N39" s="681"/>
      <c r="O39" s="681"/>
      <c r="P39" s="681"/>
      <c r="Q39" s="682"/>
      <c r="R39" s="683">
        <v>1777548</v>
      </c>
      <c r="S39" s="684"/>
      <c r="T39" s="684"/>
      <c r="U39" s="684"/>
      <c r="V39" s="684"/>
      <c r="W39" s="684"/>
      <c r="X39" s="684"/>
      <c r="Y39" s="685"/>
      <c r="Z39" s="686">
        <v>11.9</v>
      </c>
      <c r="AA39" s="686"/>
      <c r="AB39" s="686"/>
      <c r="AC39" s="686"/>
      <c r="AD39" s="687" t="s">
        <v>247</v>
      </c>
      <c r="AE39" s="687"/>
      <c r="AF39" s="687"/>
      <c r="AG39" s="687"/>
      <c r="AH39" s="687"/>
      <c r="AI39" s="687"/>
      <c r="AJ39" s="687"/>
      <c r="AK39" s="687"/>
      <c r="AL39" s="688" t="s">
        <v>174</v>
      </c>
      <c r="AM39" s="689"/>
      <c r="AN39" s="689"/>
      <c r="AO39" s="690"/>
      <c r="AQ39" s="761" t="s">
        <v>343</v>
      </c>
      <c r="AR39" s="762"/>
      <c r="AS39" s="762"/>
      <c r="AT39" s="762"/>
      <c r="AU39" s="762"/>
      <c r="AV39" s="762"/>
      <c r="AW39" s="762"/>
      <c r="AX39" s="762"/>
      <c r="AY39" s="763"/>
      <c r="AZ39" s="683">
        <v>49493</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4082</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966232</v>
      </c>
      <c r="CS39" s="708"/>
      <c r="CT39" s="708"/>
      <c r="CU39" s="708"/>
      <c r="CV39" s="708"/>
      <c r="CW39" s="708"/>
      <c r="CX39" s="708"/>
      <c r="CY39" s="709"/>
      <c r="CZ39" s="688">
        <v>6.9</v>
      </c>
      <c r="DA39" s="720"/>
      <c r="DB39" s="720"/>
      <c r="DC39" s="722"/>
      <c r="DD39" s="692">
        <v>4024</v>
      </c>
      <c r="DE39" s="708"/>
      <c r="DF39" s="708"/>
      <c r="DG39" s="708"/>
      <c r="DH39" s="708"/>
      <c r="DI39" s="708"/>
      <c r="DJ39" s="708"/>
      <c r="DK39" s="709"/>
      <c r="DL39" s="692" t="s">
        <v>174</v>
      </c>
      <c r="DM39" s="708"/>
      <c r="DN39" s="708"/>
      <c r="DO39" s="708"/>
      <c r="DP39" s="708"/>
      <c r="DQ39" s="708"/>
      <c r="DR39" s="708"/>
      <c r="DS39" s="708"/>
      <c r="DT39" s="708"/>
      <c r="DU39" s="708"/>
      <c r="DV39" s="709"/>
      <c r="DW39" s="688" t="s">
        <v>174</v>
      </c>
      <c r="DX39" s="720"/>
      <c r="DY39" s="720"/>
      <c r="DZ39" s="720"/>
      <c r="EA39" s="720"/>
      <c r="EB39" s="720"/>
      <c r="EC39" s="721"/>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174</v>
      </c>
      <c r="S40" s="684"/>
      <c r="T40" s="684"/>
      <c r="U40" s="684"/>
      <c r="V40" s="684"/>
      <c r="W40" s="684"/>
      <c r="X40" s="684"/>
      <c r="Y40" s="685"/>
      <c r="Z40" s="686" t="s">
        <v>174</v>
      </c>
      <c r="AA40" s="686"/>
      <c r="AB40" s="686"/>
      <c r="AC40" s="686"/>
      <c r="AD40" s="687" t="s">
        <v>174</v>
      </c>
      <c r="AE40" s="687"/>
      <c r="AF40" s="687"/>
      <c r="AG40" s="687"/>
      <c r="AH40" s="687"/>
      <c r="AI40" s="687"/>
      <c r="AJ40" s="687"/>
      <c r="AK40" s="687"/>
      <c r="AL40" s="688" t="s">
        <v>174</v>
      </c>
      <c r="AM40" s="689"/>
      <c r="AN40" s="689"/>
      <c r="AO40" s="690"/>
      <c r="AQ40" s="761" t="s">
        <v>347</v>
      </c>
      <c r="AR40" s="762"/>
      <c r="AS40" s="762"/>
      <c r="AT40" s="762"/>
      <c r="AU40" s="762"/>
      <c r="AV40" s="762"/>
      <c r="AW40" s="762"/>
      <c r="AX40" s="762"/>
      <c r="AY40" s="763"/>
      <c r="AZ40" s="683">
        <v>6580</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105</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120716</v>
      </c>
      <c r="CS40" s="684"/>
      <c r="CT40" s="684"/>
      <c r="CU40" s="684"/>
      <c r="CV40" s="684"/>
      <c r="CW40" s="684"/>
      <c r="CX40" s="684"/>
      <c r="CY40" s="685"/>
      <c r="CZ40" s="688">
        <v>0.9</v>
      </c>
      <c r="DA40" s="720"/>
      <c r="DB40" s="720"/>
      <c r="DC40" s="722"/>
      <c r="DD40" s="692">
        <v>59016</v>
      </c>
      <c r="DE40" s="684"/>
      <c r="DF40" s="684"/>
      <c r="DG40" s="684"/>
      <c r="DH40" s="684"/>
      <c r="DI40" s="684"/>
      <c r="DJ40" s="684"/>
      <c r="DK40" s="685"/>
      <c r="DL40" s="692">
        <v>28544</v>
      </c>
      <c r="DM40" s="684"/>
      <c r="DN40" s="684"/>
      <c r="DO40" s="684"/>
      <c r="DP40" s="684"/>
      <c r="DQ40" s="684"/>
      <c r="DR40" s="684"/>
      <c r="DS40" s="684"/>
      <c r="DT40" s="684"/>
      <c r="DU40" s="684"/>
      <c r="DV40" s="685"/>
      <c r="DW40" s="688">
        <v>0.5</v>
      </c>
      <c r="DX40" s="720"/>
      <c r="DY40" s="720"/>
      <c r="DZ40" s="720"/>
      <c r="EA40" s="720"/>
      <c r="EB40" s="720"/>
      <c r="EC40" s="721"/>
    </row>
    <row r="41" spans="2:133" ht="11.25" customHeight="1" x14ac:dyDescent="0.15">
      <c r="B41" s="680" t="s">
        <v>351</v>
      </c>
      <c r="C41" s="681"/>
      <c r="D41" s="681"/>
      <c r="E41" s="681"/>
      <c r="F41" s="681"/>
      <c r="G41" s="681"/>
      <c r="H41" s="681"/>
      <c r="I41" s="681"/>
      <c r="J41" s="681"/>
      <c r="K41" s="681"/>
      <c r="L41" s="681"/>
      <c r="M41" s="681"/>
      <c r="N41" s="681"/>
      <c r="O41" s="681"/>
      <c r="P41" s="681"/>
      <c r="Q41" s="682"/>
      <c r="R41" s="683">
        <v>220848</v>
      </c>
      <c r="S41" s="684"/>
      <c r="T41" s="684"/>
      <c r="U41" s="684"/>
      <c r="V41" s="684"/>
      <c r="W41" s="684"/>
      <c r="X41" s="684"/>
      <c r="Y41" s="685"/>
      <c r="Z41" s="686">
        <v>1.5</v>
      </c>
      <c r="AA41" s="686"/>
      <c r="AB41" s="686"/>
      <c r="AC41" s="686"/>
      <c r="AD41" s="687" t="s">
        <v>174</v>
      </c>
      <c r="AE41" s="687"/>
      <c r="AF41" s="687"/>
      <c r="AG41" s="687"/>
      <c r="AH41" s="687"/>
      <c r="AI41" s="687"/>
      <c r="AJ41" s="687"/>
      <c r="AK41" s="687"/>
      <c r="AL41" s="688" t="s">
        <v>174</v>
      </c>
      <c r="AM41" s="689"/>
      <c r="AN41" s="689"/>
      <c r="AO41" s="690"/>
      <c r="AQ41" s="761" t="s">
        <v>352</v>
      </c>
      <c r="AR41" s="762"/>
      <c r="AS41" s="762"/>
      <c r="AT41" s="762"/>
      <c r="AU41" s="762"/>
      <c r="AV41" s="762"/>
      <c r="AW41" s="762"/>
      <c r="AX41" s="762"/>
      <c r="AY41" s="763"/>
      <c r="AZ41" s="683">
        <v>243060</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247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174</v>
      </c>
      <c r="CS41" s="708"/>
      <c r="CT41" s="708"/>
      <c r="CU41" s="708"/>
      <c r="CV41" s="708"/>
      <c r="CW41" s="708"/>
      <c r="CX41" s="708"/>
      <c r="CY41" s="709"/>
      <c r="CZ41" s="688" t="s">
        <v>174</v>
      </c>
      <c r="DA41" s="720"/>
      <c r="DB41" s="720"/>
      <c r="DC41" s="722"/>
      <c r="DD41" s="692" t="s">
        <v>174</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14888849</v>
      </c>
      <c r="S42" s="769"/>
      <c r="T42" s="769"/>
      <c r="U42" s="769"/>
      <c r="V42" s="769"/>
      <c r="W42" s="769"/>
      <c r="X42" s="769"/>
      <c r="Y42" s="777"/>
      <c r="Z42" s="778">
        <v>100</v>
      </c>
      <c r="AA42" s="778"/>
      <c r="AB42" s="778"/>
      <c r="AC42" s="778"/>
      <c r="AD42" s="779">
        <v>5661545</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718726</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452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2034839</v>
      </c>
      <c r="CS42" s="684"/>
      <c r="CT42" s="684"/>
      <c r="CU42" s="684"/>
      <c r="CV42" s="684"/>
      <c r="CW42" s="684"/>
      <c r="CX42" s="684"/>
      <c r="CY42" s="685"/>
      <c r="CZ42" s="688">
        <v>14.5</v>
      </c>
      <c r="DA42" s="689"/>
      <c r="DB42" s="689"/>
      <c r="DC42" s="701"/>
      <c r="DD42" s="692">
        <v>791539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40327</v>
      </c>
      <c r="CS43" s="708"/>
      <c r="CT43" s="708"/>
      <c r="CU43" s="708"/>
      <c r="CV43" s="708"/>
      <c r="CW43" s="708"/>
      <c r="CX43" s="708"/>
      <c r="CY43" s="709"/>
      <c r="CZ43" s="688">
        <v>0.3</v>
      </c>
      <c r="DA43" s="720"/>
      <c r="DB43" s="720"/>
      <c r="DC43" s="722"/>
      <c r="DD43" s="692">
        <v>40327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1312181</v>
      </c>
      <c r="CS44" s="684"/>
      <c r="CT44" s="684"/>
      <c r="CU44" s="684"/>
      <c r="CV44" s="684"/>
      <c r="CW44" s="684"/>
      <c r="CX44" s="684"/>
      <c r="CY44" s="685"/>
      <c r="CZ44" s="688">
        <v>9.3000000000000007</v>
      </c>
      <c r="DA44" s="689"/>
      <c r="DB44" s="689"/>
      <c r="DC44" s="701"/>
      <c r="DD44" s="692">
        <v>416772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401535</v>
      </c>
      <c r="CS45" s="708"/>
      <c r="CT45" s="708"/>
      <c r="CU45" s="708"/>
      <c r="CV45" s="708"/>
      <c r="CW45" s="708"/>
      <c r="CX45" s="708"/>
      <c r="CY45" s="709"/>
      <c r="CZ45" s="688">
        <v>2.9</v>
      </c>
      <c r="DA45" s="720"/>
      <c r="DB45" s="720"/>
      <c r="DC45" s="722"/>
      <c r="DD45" s="692">
        <v>40344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518383</v>
      </c>
      <c r="CS46" s="684"/>
      <c r="CT46" s="684"/>
      <c r="CU46" s="684"/>
      <c r="CV46" s="684"/>
      <c r="CW46" s="684"/>
      <c r="CX46" s="684"/>
      <c r="CY46" s="685"/>
      <c r="CZ46" s="688">
        <v>3.7</v>
      </c>
      <c r="DA46" s="689"/>
      <c r="DB46" s="689"/>
      <c r="DC46" s="701"/>
      <c r="DD46" s="692">
        <v>268277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722658</v>
      </c>
      <c r="CS47" s="708"/>
      <c r="CT47" s="708"/>
      <c r="CU47" s="708"/>
      <c r="CV47" s="708"/>
      <c r="CW47" s="708"/>
      <c r="CX47" s="708"/>
      <c r="CY47" s="709"/>
      <c r="CZ47" s="688">
        <v>5.0999999999999996</v>
      </c>
      <c r="DA47" s="720"/>
      <c r="DB47" s="720"/>
      <c r="DC47" s="722"/>
      <c r="DD47" s="692">
        <v>374767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136</v>
      </c>
      <c r="CS48" s="684"/>
      <c r="CT48" s="684"/>
      <c r="CU48" s="684"/>
      <c r="CV48" s="684"/>
      <c r="CW48" s="684"/>
      <c r="CX48" s="684"/>
      <c r="CY48" s="685"/>
      <c r="CZ48" s="688" t="s">
        <v>136</v>
      </c>
      <c r="DA48" s="689"/>
      <c r="DB48" s="689"/>
      <c r="DC48" s="701"/>
      <c r="DD48" s="692" t="s">
        <v>136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14075252</v>
      </c>
      <c r="CS49" s="754"/>
      <c r="CT49" s="754"/>
      <c r="CU49" s="754"/>
      <c r="CV49" s="754"/>
      <c r="CW49" s="754"/>
      <c r="CX49" s="754"/>
      <c r="CY49" s="785"/>
      <c r="CZ49" s="780">
        <v>100</v>
      </c>
      <c r="DA49" s="786"/>
      <c r="DB49" s="786"/>
      <c r="DC49" s="787"/>
      <c r="DD49" s="788">
        <v>7821440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lSUhHHz4XYKZvLsKVtZj0jRF59yd0j/LVKo6tZ431iNPtqv3NBCsdaME/Si3cZE75qsGOY6fA87i094N3rrNA==" saltValue="MBjOaTVflScya7zycrxs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1" sqref="B1:DI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14867</v>
      </c>
      <c r="R7" s="819"/>
      <c r="S7" s="819"/>
      <c r="T7" s="819"/>
      <c r="U7" s="819"/>
      <c r="V7" s="819">
        <v>14059</v>
      </c>
      <c r="W7" s="819"/>
      <c r="X7" s="819"/>
      <c r="Y7" s="819"/>
      <c r="Z7" s="819"/>
      <c r="AA7" s="819">
        <v>809</v>
      </c>
      <c r="AB7" s="819"/>
      <c r="AC7" s="819"/>
      <c r="AD7" s="819"/>
      <c r="AE7" s="820"/>
      <c r="AF7" s="821">
        <v>385</v>
      </c>
      <c r="AG7" s="822"/>
      <c r="AH7" s="822"/>
      <c r="AI7" s="822"/>
      <c r="AJ7" s="823"/>
      <c r="AK7" s="858">
        <v>1393</v>
      </c>
      <c r="AL7" s="859"/>
      <c r="AM7" s="859"/>
      <c r="AN7" s="859"/>
      <c r="AO7" s="859"/>
      <c r="AP7" s="859">
        <v>13241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620</v>
      </c>
      <c r="BT7" s="863"/>
      <c r="BU7" s="863"/>
      <c r="BV7" s="863"/>
      <c r="BW7" s="863"/>
      <c r="BX7" s="863"/>
      <c r="BY7" s="863"/>
      <c r="BZ7" s="863"/>
      <c r="CA7" s="863"/>
      <c r="CB7" s="863"/>
      <c r="CC7" s="863"/>
      <c r="CD7" s="863"/>
      <c r="CE7" s="863"/>
      <c r="CF7" s="863"/>
      <c r="CG7" s="864"/>
      <c r="CH7" s="855">
        <v>0</v>
      </c>
      <c r="CI7" s="856"/>
      <c r="CJ7" s="856"/>
      <c r="CK7" s="856"/>
      <c r="CL7" s="857"/>
      <c r="CM7" s="855">
        <v>15</v>
      </c>
      <c r="CN7" s="856"/>
      <c r="CO7" s="856"/>
      <c r="CP7" s="856"/>
      <c r="CQ7" s="857"/>
      <c r="CR7" s="855">
        <v>10</v>
      </c>
      <c r="CS7" s="856"/>
      <c r="CT7" s="856"/>
      <c r="CU7" s="856"/>
      <c r="CV7" s="857"/>
      <c r="CW7" s="855">
        <v>0</v>
      </c>
      <c r="CX7" s="856"/>
      <c r="CY7" s="856"/>
      <c r="CZ7" s="856"/>
      <c r="DA7" s="857"/>
      <c r="DB7" s="855" t="s">
        <v>623</v>
      </c>
      <c r="DC7" s="856"/>
      <c r="DD7" s="856"/>
      <c r="DE7" s="856"/>
      <c r="DF7" s="857"/>
      <c r="DG7" s="855" t="s">
        <v>623</v>
      </c>
      <c r="DH7" s="856"/>
      <c r="DI7" s="856"/>
      <c r="DJ7" s="856"/>
      <c r="DK7" s="857"/>
      <c r="DL7" s="855" t="s">
        <v>623</v>
      </c>
      <c r="DM7" s="856"/>
      <c r="DN7" s="856"/>
      <c r="DO7" s="856"/>
      <c r="DP7" s="857"/>
      <c r="DQ7" s="855" t="s">
        <v>623</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328</v>
      </c>
      <c r="R8" s="843"/>
      <c r="S8" s="843"/>
      <c r="T8" s="843"/>
      <c r="U8" s="843"/>
      <c r="V8" s="843">
        <v>323</v>
      </c>
      <c r="W8" s="843"/>
      <c r="X8" s="843"/>
      <c r="Y8" s="843"/>
      <c r="Z8" s="843"/>
      <c r="AA8" s="843">
        <v>5</v>
      </c>
      <c r="AB8" s="843"/>
      <c r="AC8" s="843"/>
      <c r="AD8" s="843"/>
      <c r="AE8" s="844"/>
      <c r="AF8" s="845" t="s">
        <v>393</v>
      </c>
      <c r="AG8" s="846"/>
      <c r="AH8" s="846"/>
      <c r="AI8" s="846"/>
      <c r="AJ8" s="847"/>
      <c r="AK8" s="848">
        <v>270</v>
      </c>
      <c r="AL8" s="849"/>
      <c r="AM8" s="849"/>
      <c r="AN8" s="849"/>
      <c r="AO8" s="849"/>
      <c r="AP8" s="849">
        <v>1327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621</v>
      </c>
      <c r="BT8" s="853"/>
      <c r="BU8" s="853"/>
      <c r="BV8" s="853"/>
      <c r="BW8" s="853"/>
      <c r="BX8" s="853"/>
      <c r="BY8" s="853"/>
      <c r="BZ8" s="853"/>
      <c r="CA8" s="853"/>
      <c r="CB8" s="853"/>
      <c r="CC8" s="853"/>
      <c r="CD8" s="853"/>
      <c r="CE8" s="853"/>
      <c r="CF8" s="853"/>
      <c r="CG8" s="854"/>
      <c r="CH8" s="865">
        <v>3</v>
      </c>
      <c r="CI8" s="866"/>
      <c r="CJ8" s="866"/>
      <c r="CK8" s="866"/>
      <c r="CL8" s="867"/>
      <c r="CM8" s="865">
        <v>23</v>
      </c>
      <c r="CN8" s="866"/>
      <c r="CO8" s="866"/>
      <c r="CP8" s="866"/>
      <c r="CQ8" s="867"/>
      <c r="CR8" s="865">
        <v>4</v>
      </c>
      <c r="CS8" s="866"/>
      <c r="CT8" s="866"/>
      <c r="CU8" s="866"/>
      <c r="CV8" s="867"/>
      <c r="CW8" s="865">
        <v>64</v>
      </c>
      <c r="CX8" s="866"/>
      <c r="CY8" s="866"/>
      <c r="CZ8" s="866"/>
      <c r="DA8" s="867"/>
      <c r="DB8" s="865" t="s">
        <v>623</v>
      </c>
      <c r="DC8" s="866"/>
      <c r="DD8" s="866"/>
      <c r="DE8" s="866"/>
      <c r="DF8" s="867"/>
      <c r="DG8" s="865" t="s">
        <v>623</v>
      </c>
      <c r="DH8" s="866"/>
      <c r="DI8" s="866"/>
      <c r="DJ8" s="866"/>
      <c r="DK8" s="867"/>
      <c r="DL8" s="865" t="s">
        <v>623</v>
      </c>
      <c r="DM8" s="866"/>
      <c r="DN8" s="866"/>
      <c r="DO8" s="866"/>
      <c r="DP8" s="867"/>
      <c r="DQ8" s="865" t="s">
        <v>623</v>
      </c>
      <c r="DR8" s="866"/>
      <c r="DS8" s="866"/>
      <c r="DT8" s="866"/>
      <c r="DU8" s="867"/>
      <c r="DV8" s="868"/>
      <c r="DW8" s="869"/>
      <c r="DX8" s="869"/>
      <c r="DY8" s="869"/>
      <c r="DZ8" s="870"/>
      <c r="EA8" s="255"/>
    </row>
    <row r="9" spans="1:131" s="256" customFormat="1" ht="26.25" customHeight="1" x14ac:dyDescent="0.15">
      <c r="A9" s="262">
        <v>3</v>
      </c>
      <c r="B9" s="839" t="s">
        <v>394</v>
      </c>
      <c r="C9" s="840"/>
      <c r="D9" s="840"/>
      <c r="E9" s="840"/>
      <c r="F9" s="840"/>
      <c r="G9" s="840"/>
      <c r="H9" s="840"/>
      <c r="I9" s="840"/>
      <c r="J9" s="840"/>
      <c r="K9" s="840"/>
      <c r="L9" s="840"/>
      <c r="M9" s="840"/>
      <c r="N9" s="840"/>
      <c r="O9" s="840"/>
      <c r="P9" s="841"/>
      <c r="Q9" s="842">
        <v>1715</v>
      </c>
      <c r="R9" s="843"/>
      <c r="S9" s="843"/>
      <c r="T9" s="843"/>
      <c r="U9" s="843"/>
      <c r="V9" s="843">
        <v>1715</v>
      </c>
      <c r="W9" s="843"/>
      <c r="X9" s="843"/>
      <c r="Y9" s="843"/>
      <c r="Z9" s="843"/>
      <c r="AA9" s="843">
        <v>0</v>
      </c>
      <c r="AB9" s="843"/>
      <c r="AC9" s="843"/>
      <c r="AD9" s="843"/>
      <c r="AE9" s="844"/>
      <c r="AF9" s="845" t="s">
        <v>395</v>
      </c>
      <c r="AG9" s="846"/>
      <c r="AH9" s="846"/>
      <c r="AI9" s="846"/>
      <c r="AJ9" s="847"/>
      <c r="AK9" s="848" t="s">
        <v>608</v>
      </c>
      <c r="AL9" s="849"/>
      <c r="AM9" s="849"/>
      <c r="AN9" s="849"/>
      <c r="AO9" s="849"/>
      <c r="AP9" s="849" t="s">
        <v>608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622</v>
      </c>
      <c r="BT9" s="853"/>
      <c r="BU9" s="853"/>
      <c r="BV9" s="853"/>
      <c r="BW9" s="853"/>
      <c r="BX9" s="853"/>
      <c r="BY9" s="853"/>
      <c r="BZ9" s="853"/>
      <c r="CA9" s="853"/>
      <c r="CB9" s="853"/>
      <c r="CC9" s="853"/>
      <c r="CD9" s="853"/>
      <c r="CE9" s="853"/>
      <c r="CF9" s="853"/>
      <c r="CG9" s="854"/>
      <c r="CH9" s="865">
        <v>0</v>
      </c>
      <c r="CI9" s="866"/>
      <c r="CJ9" s="866"/>
      <c r="CK9" s="866"/>
      <c r="CL9" s="867"/>
      <c r="CM9" s="865">
        <v>312</v>
      </c>
      <c r="CN9" s="866"/>
      <c r="CO9" s="866"/>
      <c r="CP9" s="866"/>
      <c r="CQ9" s="867"/>
      <c r="CR9" s="865">
        <v>271</v>
      </c>
      <c r="CS9" s="866"/>
      <c r="CT9" s="866"/>
      <c r="CU9" s="866"/>
      <c r="CV9" s="867"/>
      <c r="CW9" s="865">
        <v>10</v>
      </c>
      <c r="CX9" s="866"/>
      <c r="CY9" s="866"/>
      <c r="CZ9" s="866"/>
      <c r="DA9" s="867"/>
      <c r="DB9" s="865" t="s">
        <v>623</v>
      </c>
      <c r="DC9" s="866"/>
      <c r="DD9" s="866"/>
      <c r="DE9" s="866"/>
      <c r="DF9" s="867"/>
      <c r="DG9" s="865" t="s">
        <v>623</v>
      </c>
      <c r="DH9" s="866"/>
      <c r="DI9" s="866"/>
      <c r="DJ9" s="866"/>
      <c r="DK9" s="867"/>
      <c r="DL9" s="865" t="s">
        <v>623</v>
      </c>
      <c r="DM9" s="866"/>
      <c r="DN9" s="866"/>
      <c r="DO9" s="866"/>
      <c r="DP9" s="867"/>
      <c r="DQ9" s="865" t="s">
        <v>623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v>16600</v>
      </c>
      <c r="R23" s="878"/>
      <c r="S23" s="878"/>
      <c r="T23" s="878"/>
      <c r="U23" s="878"/>
      <c r="V23" s="878">
        <v>15755</v>
      </c>
      <c r="W23" s="878"/>
      <c r="X23" s="878"/>
      <c r="Y23" s="878"/>
      <c r="Z23" s="878"/>
      <c r="AA23" s="878">
        <v>846</v>
      </c>
      <c r="AB23" s="878"/>
      <c r="AC23" s="878"/>
      <c r="AD23" s="878"/>
      <c r="AE23" s="879"/>
      <c r="AF23" s="880">
        <v>385</v>
      </c>
      <c r="AG23" s="878"/>
      <c r="AH23" s="878"/>
      <c r="AI23" s="878"/>
      <c r="AJ23" s="881"/>
      <c r="AK23" s="882"/>
      <c r="AL23" s="883"/>
      <c r="AM23" s="883"/>
      <c r="AN23" s="883"/>
      <c r="AO23" s="883"/>
      <c r="AP23" s="878">
        <v>14568</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6">
        <v>2718</v>
      </c>
      <c r="R28" s="907"/>
      <c r="S28" s="907"/>
      <c r="T28" s="907"/>
      <c r="U28" s="907"/>
      <c r="V28" s="907">
        <v>2646</v>
      </c>
      <c r="W28" s="907"/>
      <c r="X28" s="907"/>
      <c r="Y28" s="907"/>
      <c r="Z28" s="907"/>
      <c r="AA28" s="907">
        <v>72</v>
      </c>
      <c r="AB28" s="907"/>
      <c r="AC28" s="907"/>
      <c r="AD28" s="907"/>
      <c r="AE28" s="908"/>
      <c r="AF28" s="909">
        <v>72</v>
      </c>
      <c r="AG28" s="907"/>
      <c r="AH28" s="907"/>
      <c r="AI28" s="907"/>
      <c r="AJ28" s="910"/>
      <c r="AK28" s="911">
        <v>243</v>
      </c>
      <c r="AL28" s="902"/>
      <c r="AM28" s="902"/>
      <c r="AN28" s="902"/>
      <c r="AO28" s="902"/>
      <c r="AP28" s="902">
        <v>60</v>
      </c>
      <c r="AQ28" s="902"/>
      <c r="AR28" s="902"/>
      <c r="AS28" s="902"/>
      <c r="AT28" s="902"/>
      <c r="AU28" s="902" t="s">
        <v>608</v>
      </c>
      <c r="AV28" s="902"/>
      <c r="AW28" s="902"/>
      <c r="AX28" s="902"/>
      <c r="AY28" s="902"/>
      <c r="AZ28" s="903" t="s">
        <v>608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253</v>
      </c>
      <c r="R29" s="843"/>
      <c r="S29" s="843"/>
      <c r="T29" s="843"/>
      <c r="U29" s="843"/>
      <c r="V29" s="843">
        <v>253</v>
      </c>
      <c r="W29" s="843"/>
      <c r="X29" s="843"/>
      <c r="Y29" s="843"/>
      <c r="Z29" s="843"/>
      <c r="AA29" s="843">
        <v>0</v>
      </c>
      <c r="AB29" s="843"/>
      <c r="AC29" s="843"/>
      <c r="AD29" s="843"/>
      <c r="AE29" s="844"/>
      <c r="AF29" s="845">
        <v>0</v>
      </c>
      <c r="AG29" s="846"/>
      <c r="AH29" s="846"/>
      <c r="AI29" s="846"/>
      <c r="AJ29" s="847"/>
      <c r="AK29" s="914">
        <v>87</v>
      </c>
      <c r="AL29" s="915"/>
      <c r="AM29" s="915"/>
      <c r="AN29" s="915"/>
      <c r="AO29" s="915"/>
      <c r="AP29" s="915" t="s">
        <v>608</v>
      </c>
      <c r="AQ29" s="915"/>
      <c r="AR29" s="915"/>
      <c r="AS29" s="915"/>
      <c r="AT29" s="915"/>
      <c r="AU29" s="915" t="s">
        <v>608</v>
      </c>
      <c r="AV29" s="915"/>
      <c r="AW29" s="915"/>
      <c r="AX29" s="915"/>
      <c r="AY29" s="915"/>
      <c r="AZ29" s="916" t="s">
        <v>608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563</v>
      </c>
      <c r="R30" s="843"/>
      <c r="S30" s="843"/>
      <c r="T30" s="843"/>
      <c r="U30" s="843"/>
      <c r="V30" s="843">
        <v>811</v>
      </c>
      <c r="W30" s="843"/>
      <c r="X30" s="843"/>
      <c r="Y30" s="843"/>
      <c r="Z30" s="843"/>
      <c r="AA30" s="843">
        <v>-247</v>
      </c>
      <c r="AB30" s="843"/>
      <c r="AC30" s="843"/>
      <c r="AD30" s="843"/>
      <c r="AE30" s="844"/>
      <c r="AF30" s="845">
        <v>598</v>
      </c>
      <c r="AG30" s="846"/>
      <c r="AH30" s="846"/>
      <c r="AI30" s="846"/>
      <c r="AJ30" s="847"/>
      <c r="AK30" s="914">
        <v>52</v>
      </c>
      <c r="AL30" s="915"/>
      <c r="AM30" s="915"/>
      <c r="AN30" s="915"/>
      <c r="AO30" s="915"/>
      <c r="AP30" s="915">
        <v>1907</v>
      </c>
      <c r="AQ30" s="915"/>
      <c r="AR30" s="915"/>
      <c r="AS30" s="915"/>
      <c r="AT30" s="915"/>
      <c r="AU30" s="915">
        <v>517</v>
      </c>
      <c r="AV30" s="915"/>
      <c r="AW30" s="915"/>
      <c r="AX30" s="915"/>
      <c r="AY30" s="915"/>
      <c r="AZ30" s="916" t="s">
        <v>608</v>
      </c>
      <c r="BA30" s="916"/>
      <c r="BB30" s="916"/>
      <c r="BC30" s="916"/>
      <c r="BD30" s="916"/>
      <c r="BE30" s="912" t="s">
        <v>413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414</v>
      </c>
      <c r="C31" s="840"/>
      <c r="D31" s="840"/>
      <c r="E31" s="840"/>
      <c r="F31" s="840"/>
      <c r="G31" s="840"/>
      <c r="H31" s="840"/>
      <c r="I31" s="840"/>
      <c r="J31" s="840"/>
      <c r="K31" s="840"/>
      <c r="L31" s="840"/>
      <c r="M31" s="840"/>
      <c r="N31" s="840"/>
      <c r="O31" s="840"/>
      <c r="P31" s="841"/>
      <c r="Q31" s="842">
        <v>1488</v>
      </c>
      <c r="R31" s="843"/>
      <c r="S31" s="843"/>
      <c r="T31" s="843"/>
      <c r="U31" s="843"/>
      <c r="V31" s="843">
        <v>1540</v>
      </c>
      <c r="W31" s="843"/>
      <c r="X31" s="843"/>
      <c r="Y31" s="843"/>
      <c r="Z31" s="843"/>
      <c r="AA31" s="843">
        <v>-52</v>
      </c>
      <c r="AB31" s="843"/>
      <c r="AC31" s="843"/>
      <c r="AD31" s="843"/>
      <c r="AE31" s="844"/>
      <c r="AF31" s="845">
        <v>543</v>
      </c>
      <c r="AG31" s="846"/>
      <c r="AH31" s="846"/>
      <c r="AI31" s="846"/>
      <c r="AJ31" s="847"/>
      <c r="AK31" s="914">
        <v>178</v>
      </c>
      <c r="AL31" s="915"/>
      <c r="AM31" s="915"/>
      <c r="AN31" s="915"/>
      <c r="AO31" s="915"/>
      <c r="AP31" s="915">
        <v>243</v>
      </c>
      <c r="AQ31" s="915"/>
      <c r="AR31" s="915"/>
      <c r="AS31" s="915"/>
      <c r="AT31" s="915"/>
      <c r="AU31" s="915">
        <v>165</v>
      </c>
      <c r="AV31" s="915"/>
      <c r="AW31" s="915"/>
      <c r="AX31" s="915"/>
      <c r="AY31" s="915"/>
      <c r="AZ31" s="916" t="s">
        <v>608</v>
      </c>
      <c r="BA31" s="916"/>
      <c r="BB31" s="916"/>
      <c r="BC31" s="916"/>
      <c r="BD31" s="916"/>
      <c r="BE31" s="912" t="s">
        <v>415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416</v>
      </c>
      <c r="C32" s="840"/>
      <c r="D32" s="840"/>
      <c r="E32" s="840"/>
      <c r="F32" s="840"/>
      <c r="G32" s="840"/>
      <c r="H32" s="840"/>
      <c r="I32" s="840"/>
      <c r="J32" s="840"/>
      <c r="K32" s="840"/>
      <c r="L32" s="840"/>
      <c r="M32" s="840"/>
      <c r="N32" s="840"/>
      <c r="O32" s="840"/>
      <c r="P32" s="841"/>
      <c r="Q32" s="842">
        <v>467</v>
      </c>
      <c r="R32" s="843"/>
      <c r="S32" s="843"/>
      <c r="T32" s="843"/>
      <c r="U32" s="843"/>
      <c r="V32" s="843">
        <v>449</v>
      </c>
      <c r="W32" s="843"/>
      <c r="X32" s="843"/>
      <c r="Y32" s="843"/>
      <c r="Z32" s="843"/>
      <c r="AA32" s="843">
        <v>17</v>
      </c>
      <c r="AB32" s="843"/>
      <c r="AC32" s="843"/>
      <c r="AD32" s="843"/>
      <c r="AE32" s="844"/>
      <c r="AF32" s="845">
        <v>-86</v>
      </c>
      <c r="AG32" s="846"/>
      <c r="AH32" s="846"/>
      <c r="AI32" s="846"/>
      <c r="AJ32" s="847"/>
      <c r="AK32" s="914">
        <v>209</v>
      </c>
      <c r="AL32" s="915"/>
      <c r="AM32" s="915"/>
      <c r="AN32" s="915"/>
      <c r="AO32" s="915"/>
      <c r="AP32" s="915">
        <v>3331</v>
      </c>
      <c r="AQ32" s="915"/>
      <c r="AR32" s="915"/>
      <c r="AS32" s="915"/>
      <c r="AT32" s="915"/>
      <c r="AU32" s="915">
        <v>3072</v>
      </c>
      <c r="AV32" s="915"/>
      <c r="AW32" s="915"/>
      <c r="AX32" s="915"/>
      <c r="AY32" s="915"/>
      <c r="AZ32" s="916" t="s">
        <v>608</v>
      </c>
      <c r="BA32" s="916"/>
      <c r="BB32" s="916"/>
      <c r="BC32" s="916"/>
      <c r="BD32" s="916"/>
      <c r="BE32" s="912" t="s">
        <v>417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418</v>
      </c>
      <c r="C33" s="840"/>
      <c r="D33" s="840"/>
      <c r="E33" s="840"/>
      <c r="F33" s="840"/>
      <c r="G33" s="840"/>
      <c r="H33" s="840"/>
      <c r="I33" s="840"/>
      <c r="J33" s="840"/>
      <c r="K33" s="840"/>
      <c r="L33" s="840"/>
      <c r="M33" s="840"/>
      <c r="N33" s="840"/>
      <c r="O33" s="840"/>
      <c r="P33" s="841"/>
      <c r="Q33" s="842">
        <v>83</v>
      </c>
      <c r="R33" s="843"/>
      <c r="S33" s="843"/>
      <c r="T33" s="843"/>
      <c r="U33" s="843"/>
      <c r="V33" s="843">
        <v>71</v>
      </c>
      <c r="W33" s="843"/>
      <c r="X33" s="843"/>
      <c r="Y33" s="843"/>
      <c r="Z33" s="843"/>
      <c r="AA33" s="843">
        <v>11</v>
      </c>
      <c r="AB33" s="843"/>
      <c r="AC33" s="843"/>
      <c r="AD33" s="843"/>
      <c r="AE33" s="844"/>
      <c r="AF33" s="845">
        <v>-25</v>
      </c>
      <c r="AG33" s="846"/>
      <c r="AH33" s="846"/>
      <c r="AI33" s="846"/>
      <c r="AJ33" s="847"/>
      <c r="AK33" s="914">
        <v>64</v>
      </c>
      <c r="AL33" s="915"/>
      <c r="AM33" s="915"/>
      <c r="AN33" s="915"/>
      <c r="AO33" s="915"/>
      <c r="AP33" s="915">
        <v>419</v>
      </c>
      <c r="AQ33" s="915"/>
      <c r="AR33" s="915"/>
      <c r="AS33" s="915"/>
      <c r="AT33" s="915"/>
      <c r="AU33" s="915">
        <v>405</v>
      </c>
      <c r="AV33" s="915"/>
      <c r="AW33" s="915"/>
      <c r="AX33" s="915"/>
      <c r="AY33" s="915"/>
      <c r="AZ33" s="916" t="s">
        <v>608</v>
      </c>
      <c r="BA33" s="916"/>
      <c r="BB33" s="916"/>
      <c r="BC33" s="916"/>
      <c r="BD33" s="916"/>
      <c r="BE33" s="912" t="s">
        <v>419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420</v>
      </c>
      <c r="C34" s="840"/>
      <c r="D34" s="840"/>
      <c r="E34" s="840"/>
      <c r="F34" s="840"/>
      <c r="G34" s="840"/>
      <c r="H34" s="840"/>
      <c r="I34" s="840"/>
      <c r="J34" s="840"/>
      <c r="K34" s="840"/>
      <c r="L34" s="840"/>
      <c r="M34" s="840"/>
      <c r="N34" s="840"/>
      <c r="O34" s="840"/>
      <c r="P34" s="841"/>
      <c r="Q34" s="842">
        <v>7</v>
      </c>
      <c r="R34" s="843"/>
      <c r="S34" s="843"/>
      <c r="T34" s="843"/>
      <c r="U34" s="843"/>
      <c r="V34" s="843">
        <v>7</v>
      </c>
      <c r="W34" s="843"/>
      <c r="X34" s="843"/>
      <c r="Y34" s="843"/>
      <c r="Z34" s="843"/>
      <c r="AA34" s="843" t="s">
        <v>608</v>
      </c>
      <c r="AB34" s="843"/>
      <c r="AC34" s="843"/>
      <c r="AD34" s="843"/>
      <c r="AE34" s="844"/>
      <c r="AF34" s="845" t="s">
        <v>421</v>
      </c>
      <c r="AG34" s="846"/>
      <c r="AH34" s="846"/>
      <c r="AI34" s="846"/>
      <c r="AJ34" s="847"/>
      <c r="AK34" s="914" t="s">
        <v>609</v>
      </c>
      <c r="AL34" s="915"/>
      <c r="AM34" s="915"/>
      <c r="AN34" s="915"/>
      <c r="AO34" s="915"/>
      <c r="AP34" s="915">
        <v>15</v>
      </c>
      <c r="AQ34" s="915"/>
      <c r="AR34" s="915"/>
      <c r="AS34" s="915"/>
      <c r="AT34" s="915"/>
      <c r="AU34" s="915">
        <v>15</v>
      </c>
      <c r="AV34" s="915"/>
      <c r="AW34" s="915"/>
      <c r="AX34" s="915"/>
      <c r="AY34" s="915"/>
      <c r="AZ34" s="916" t="s">
        <v>608</v>
      </c>
      <c r="BA34" s="916"/>
      <c r="BB34" s="916"/>
      <c r="BC34" s="916"/>
      <c r="BD34" s="916"/>
      <c r="BE34" s="912" t="s">
        <v>419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1102</v>
      </c>
      <c r="AG63" s="926"/>
      <c r="AH63" s="926"/>
      <c r="AI63" s="926"/>
      <c r="AJ63" s="927"/>
      <c r="AK63" s="928"/>
      <c r="AL63" s="923"/>
      <c r="AM63" s="923"/>
      <c r="AN63" s="923"/>
      <c r="AO63" s="923"/>
      <c r="AP63" s="926">
        <v>5975</v>
      </c>
      <c r="AQ63" s="926"/>
      <c r="AR63" s="926"/>
      <c r="AS63" s="926"/>
      <c r="AT63" s="926"/>
      <c r="AU63" s="926">
        <v>4174</v>
      </c>
      <c r="AV63" s="926"/>
      <c r="AW63" s="926"/>
      <c r="AX63" s="926"/>
      <c r="AY63" s="926"/>
      <c r="AZ63" s="930"/>
      <c r="BA63" s="930"/>
      <c r="BB63" s="930"/>
      <c r="BC63" s="930"/>
      <c r="BD63" s="930"/>
      <c r="BE63" s="931"/>
      <c r="BF63" s="931"/>
      <c r="BG63" s="931"/>
      <c r="BH63" s="931"/>
      <c r="BI63" s="932"/>
      <c r="BJ63" s="933" t="s">
        <v>424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426</v>
      </c>
      <c r="B66" s="825"/>
      <c r="C66" s="825"/>
      <c r="D66" s="825"/>
      <c r="E66" s="825"/>
      <c r="F66" s="825"/>
      <c r="G66" s="825"/>
      <c r="H66" s="825"/>
      <c r="I66" s="825"/>
      <c r="J66" s="825"/>
      <c r="K66" s="825"/>
      <c r="L66" s="825"/>
      <c r="M66" s="825"/>
      <c r="N66" s="825"/>
      <c r="O66" s="825"/>
      <c r="P66" s="826"/>
      <c r="Q66" s="801" t="s">
        <v>427</v>
      </c>
      <c r="R66" s="802"/>
      <c r="S66" s="802"/>
      <c r="T66" s="802"/>
      <c r="U66" s="803"/>
      <c r="V66" s="801" t="s">
        <v>428</v>
      </c>
      <c r="W66" s="802"/>
      <c r="X66" s="802"/>
      <c r="Y66" s="802"/>
      <c r="Z66" s="803"/>
      <c r="AA66" s="801" t="s">
        <v>429</v>
      </c>
      <c r="AB66" s="802"/>
      <c r="AC66" s="802"/>
      <c r="AD66" s="802"/>
      <c r="AE66" s="803"/>
      <c r="AF66" s="936" t="s">
        <v>430</v>
      </c>
      <c r="AG66" s="897"/>
      <c r="AH66" s="897"/>
      <c r="AI66" s="897"/>
      <c r="AJ66" s="937"/>
      <c r="AK66" s="801" t="s">
        <v>431</v>
      </c>
      <c r="AL66" s="825"/>
      <c r="AM66" s="825"/>
      <c r="AN66" s="825"/>
      <c r="AO66" s="826"/>
      <c r="AP66" s="801" t="s">
        <v>432</v>
      </c>
      <c r="AQ66" s="802"/>
      <c r="AR66" s="802"/>
      <c r="AS66" s="802"/>
      <c r="AT66" s="803"/>
      <c r="AU66" s="801" t="s">
        <v>433</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610</v>
      </c>
      <c r="C68" s="954"/>
      <c r="D68" s="954"/>
      <c r="E68" s="954"/>
      <c r="F68" s="954"/>
      <c r="G68" s="954"/>
      <c r="H68" s="954"/>
      <c r="I68" s="954"/>
      <c r="J68" s="954"/>
      <c r="K68" s="954"/>
      <c r="L68" s="954"/>
      <c r="M68" s="954"/>
      <c r="N68" s="954"/>
      <c r="O68" s="954"/>
      <c r="P68" s="955"/>
      <c r="Q68" s="956">
        <v>364</v>
      </c>
      <c r="R68" s="950"/>
      <c r="S68" s="950"/>
      <c r="T68" s="950"/>
      <c r="U68" s="950"/>
      <c r="V68" s="950">
        <v>338</v>
      </c>
      <c r="W68" s="950"/>
      <c r="X68" s="950"/>
      <c r="Y68" s="950"/>
      <c r="Z68" s="950"/>
      <c r="AA68" s="950">
        <v>26</v>
      </c>
      <c r="AB68" s="950"/>
      <c r="AC68" s="950"/>
      <c r="AD68" s="950"/>
      <c r="AE68" s="950"/>
      <c r="AF68" s="950">
        <v>26</v>
      </c>
      <c r="AG68" s="950"/>
      <c r="AH68" s="950"/>
      <c r="AI68" s="950"/>
      <c r="AJ68" s="950"/>
      <c r="AK68" s="950">
        <v>20</v>
      </c>
      <c r="AL68" s="950"/>
      <c r="AM68" s="950"/>
      <c r="AN68" s="950"/>
      <c r="AO68" s="950"/>
      <c r="AP68" s="950" t="s">
        <v>609</v>
      </c>
      <c r="AQ68" s="950"/>
      <c r="AR68" s="950"/>
      <c r="AS68" s="950"/>
      <c r="AT68" s="950"/>
      <c r="AU68" s="950" t="s">
        <v>609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611</v>
      </c>
      <c r="C69" s="958"/>
      <c r="D69" s="958"/>
      <c r="E69" s="958"/>
      <c r="F69" s="958"/>
      <c r="G69" s="958"/>
      <c r="H69" s="958"/>
      <c r="I69" s="958"/>
      <c r="J69" s="958"/>
      <c r="K69" s="958"/>
      <c r="L69" s="958"/>
      <c r="M69" s="958"/>
      <c r="N69" s="958"/>
      <c r="O69" s="958"/>
      <c r="P69" s="959"/>
      <c r="Q69" s="960">
        <v>53</v>
      </c>
      <c r="R69" s="915"/>
      <c r="S69" s="915"/>
      <c r="T69" s="915"/>
      <c r="U69" s="915"/>
      <c r="V69" s="915">
        <v>46</v>
      </c>
      <c r="W69" s="915"/>
      <c r="X69" s="915"/>
      <c r="Y69" s="915"/>
      <c r="Z69" s="915"/>
      <c r="AA69" s="915">
        <v>7</v>
      </c>
      <c r="AB69" s="915"/>
      <c r="AC69" s="915"/>
      <c r="AD69" s="915"/>
      <c r="AE69" s="915"/>
      <c r="AF69" s="915">
        <v>7</v>
      </c>
      <c r="AG69" s="915"/>
      <c r="AH69" s="915"/>
      <c r="AI69" s="915"/>
      <c r="AJ69" s="915"/>
      <c r="AK69" s="915">
        <v>3</v>
      </c>
      <c r="AL69" s="915"/>
      <c r="AM69" s="915"/>
      <c r="AN69" s="915"/>
      <c r="AO69" s="915"/>
      <c r="AP69" s="915" t="s">
        <v>609</v>
      </c>
      <c r="AQ69" s="915"/>
      <c r="AR69" s="915"/>
      <c r="AS69" s="915"/>
      <c r="AT69" s="915"/>
      <c r="AU69" s="915" t="s">
        <v>609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612</v>
      </c>
      <c r="C70" s="958"/>
      <c r="D70" s="958"/>
      <c r="E70" s="958"/>
      <c r="F70" s="958"/>
      <c r="G70" s="958"/>
      <c r="H70" s="958"/>
      <c r="I70" s="958"/>
      <c r="J70" s="958"/>
      <c r="K70" s="958"/>
      <c r="L70" s="958"/>
      <c r="M70" s="958"/>
      <c r="N70" s="958"/>
      <c r="O70" s="958"/>
      <c r="P70" s="959"/>
      <c r="Q70" s="960">
        <v>6900</v>
      </c>
      <c r="R70" s="915"/>
      <c r="S70" s="915"/>
      <c r="T70" s="915"/>
      <c r="U70" s="915"/>
      <c r="V70" s="915">
        <v>6773</v>
      </c>
      <c r="W70" s="915"/>
      <c r="X70" s="915"/>
      <c r="Y70" s="915"/>
      <c r="Z70" s="915"/>
      <c r="AA70" s="915">
        <v>127</v>
      </c>
      <c r="AB70" s="915"/>
      <c r="AC70" s="915"/>
      <c r="AD70" s="915"/>
      <c r="AE70" s="915"/>
      <c r="AF70" s="915">
        <v>146</v>
      </c>
      <c r="AG70" s="915"/>
      <c r="AH70" s="915"/>
      <c r="AI70" s="915"/>
      <c r="AJ70" s="915"/>
      <c r="AK70" s="915">
        <v>222</v>
      </c>
      <c r="AL70" s="915"/>
      <c r="AM70" s="915"/>
      <c r="AN70" s="915"/>
      <c r="AO70" s="915"/>
      <c r="AP70" s="915">
        <v>3222</v>
      </c>
      <c r="AQ70" s="915"/>
      <c r="AR70" s="915"/>
      <c r="AS70" s="915"/>
      <c r="AT70" s="915"/>
      <c r="AU70" s="915">
        <v>182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613</v>
      </c>
      <c r="C71" s="958"/>
      <c r="D71" s="958"/>
      <c r="E71" s="958"/>
      <c r="F71" s="958"/>
      <c r="G71" s="958"/>
      <c r="H71" s="958"/>
      <c r="I71" s="958"/>
      <c r="J71" s="958"/>
      <c r="K71" s="958"/>
      <c r="L71" s="958"/>
      <c r="M71" s="958"/>
      <c r="N71" s="958"/>
      <c r="O71" s="958"/>
      <c r="P71" s="959"/>
      <c r="Q71" s="960">
        <v>32961</v>
      </c>
      <c r="R71" s="915"/>
      <c r="S71" s="915"/>
      <c r="T71" s="915"/>
      <c r="U71" s="915"/>
      <c r="V71" s="915">
        <v>32078</v>
      </c>
      <c r="W71" s="915"/>
      <c r="X71" s="915"/>
      <c r="Y71" s="915"/>
      <c r="Z71" s="915"/>
      <c r="AA71" s="915">
        <v>884</v>
      </c>
      <c r="AB71" s="915"/>
      <c r="AC71" s="915"/>
      <c r="AD71" s="915"/>
      <c r="AE71" s="915"/>
      <c r="AF71" s="915">
        <v>836</v>
      </c>
      <c r="AG71" s="915"/>
      <c r="AH71" s="915"/>
      <c r="AI71" s="915"/>
      <c r="AJ71" s="915"/>
      <c r="AK71" s="915">
        <v>5134</v>
      </c>
      <c r="AL71" s="915"/>
      <c r="AM71" s="915"/>
      <c r="AN71" s="915"/>
      <c r="AO71" s="915"/>
      <c r="AP71" s="915" t="s">
        <v>609</v>
      </c>
      <c r="AQ71" s="915"/>
      <c r="AR71" s="915"/>
      <c r="AS71" s="915"/>
      <c r="AT71" s="915"/>
      <c r="AU71" s="915" t="s">
        <v>609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614</v>
      </c>
      <c r="C72" s="958"/>
      <c r="D72" s="958"/>
      <c r="E72" s="958"/>
      <c r="F72" s="958"/>
      <c r="G72" s="958"/>
      <c r="H72" s="958"/>
      <c r="I72" s="958"/>
      <c r="J72" s="958"/>
      <c r="K72" s="958"/>
      <c r="L72" s="958"/>
      <c r="M72" s="958"/>
      <c r="N72" s="958"/>
      <c r="O72" s="958"/>
      <c r="P72" s="959"/>
      <c r="Q72" s="960">
        <v>1545</v>
      </c>
      <c r="R72" s="915"/>
      <c r="S72" s="915"/>
      <c r="T72" s="915"/>
      <c r="U72" s="915"/>
      <c r="V72" s="915">
        <v>1564</v>
      </c>
      <c r="W72" s="915"/>
      <c r="X72" s="915"/>
      <c r="Y72" s="915"/>
      <c r="Z72" s="915"/>
      <c r="AA72" s="915">
        <v>-19</v>
      </c>
      <c r="AB72" s="915"/>
      <c r="AC72" s="915"/>
      <c r="AD72" s="915"/>
      <c r="AE72" s="915"/>
      <c r="AF72" s="915">
        <v>2114</v>
      </c>
      <c r="AG72" s="915"/>
      <c r="AH72" s="915"/>
      <c r="AI72" s="915"/>
      <c r="AJ72" s="915"/>
      <c r="AK72" s="915">
        <v>24</v>
      </c>
      <c r="AL72" s="915"/>
      <c r="AM72" s="915"/>
      <c r="AN72" s="915"/>
      <c r="AO72" s="915"/>
      <c r="AP72" s="915">
        <v>4642</v>
      </c>
      <c r="AQ72" s="915"/>
      <c r="AR72" s="915"/>
      <c r="AS72" s="915"/>
      <c r="AT72" s="915"/>
      <c r="AU72" s="915" t="s">
        <v>609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615</v>
      </c>
      <c r="C73" s="958"/>
      <c r="D73" s="958"/>
      <c r="E73" s="958"/>
      <c r="F73" s="958"/>
      <c r="G73" s="958"/>
      <c r="H73" s="958"/>
      <c r="I73" s="958"/>
      <c r="J73" s="958"/>
      <c r="K73" s="958"/>
      <c r="L73" s="958"/>
      <c r="M73" s="958"/>
      <c r="N73" s="958"/>
      <c r="O73" s="958"/>
      <c r="P73" s="959"/>
      <c r="Q73" s="960">
        <v>509</v>
      </c>
      <c r="R73" s="915"/>
      <c r="S73" s="915"/>
      <c r="T73" s="915"/>
      <c r="U73" s="915"/>
      <c r="V73" s="915">
        <v>503</v>
      </c>
      <c r="W73" s="915"/>
      <c r="X73" s="915"/>
      <c r="Y73" s="915"/>
      <c r="Z73" s="915"/>
      <c r="AA73" s="915">
        <v>6</v>
      </c>
      <c r="AB73" s="915"/>
      <c r="AC73" s="915"/>
      <c r="AD73" s="915"/>
      <c r="AE73" s="915"/>
      <c r="AF73" s="915">
        <v>6</v>
      </c>
      <c r="AG73" s="915"/>
      <c r="AH73" s="915"/>
      <c r="AI73" s="915"/>
      <c r="AJ73" s="915"/>
      <c r="AK73" s="915">
        <v>41</v>
      </c>
      <c r="AL73" s="915"/>
      <c r="AM73" s="915"/>
      <c r="AN73" s="915"/>
      <c r="AO73" s="915"/>
      <c r="AP73" s="915" t="s">
        <v>609</v>
      </c>
      <c r="AQ73" s="915"/>
      <c r="AR73" s="915"/>
      <c r="AS73" s="915"/>
      <c r="AT73" s="915"/>
      <c r="AU73" s="915" t="s">
        <v>609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616</v>
      </c>
      <c r="C74" s="958"/>
      <c r="D74" s="958"/>
      <c r="E74" s="958"/>
      <c r="F74" s="958"/>
      <c r="G74" s="958"/>
      <c r="H74" s="958"/>
      <c r="I74" s="958"/>
      <c r="J74" s="958"/>
      <c r="K74" s="958"/>
      <c r="L74" s="958"/>
      <c r="M74" s="958"/>
      <c r="N74" s="958"/>
      <c r="O74" s="958"/>
      <c r="P74" s="959"/>
      <c r="Q74" s="960">
        <v>131177</v>
      </c>
      <c r="R74" s="915"/>
      <c r="S74" s="915"/>
      <c r="T74" s="915"/>
      <c r="U74" s="915"/>
      <c r="V74" s="915">
        <v>128584</v>
      </c>
      <c r="W74" s="915"/>
      <c r="X74" s="915"/>
      <c r="Y74" s="915"/>
      <c r="Z74" s="915"/>
      <c r="AA74" s="915">
        <v>2593</v>
      </c>
      <c r="AB74" s="915"/>
      <c r="AC74" s="915"/>
      <c r="AD74" s="915"/>
      <c r="AE74" s="915"/>
      <c r="AF74" s="915">
        <v>2593</v>
      </c>
      <c r="AG74" s="915"/>
      <c r="AH74" s="915"/>
      <c r="AI74" s="915"/>
      <c r="AJ74" s="915"/>
      <c r="AK74" s="915">
        <v>1324</v>
      </c>
      <c r="AL74" s="915"/>
      <c r="AM74" s="915"/>
      <c r="AN74" s="915"/>
      <c r="AO74" s="915"/>
      <c r="AP74" s="915" t="s">
        <v>609</v>
      </c>
      <c r="AQ74" s="915"/>
      <c r="AR74" s="915"/>
      <c r="AS74" s="915"/>
      <c r="AT74" s="915"/>
      <c r="AU74" s="915" t="s">
        <v>609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617</v>
      </c>
      <c r="C75" s="958"/>
      <c r="D75" s="958"/>
      <c r="E75" s="958"/>
      <c r="F75" s="958"/>
      <c r="G75" s="958"/>
      <c r="H75" s="958"/>
      <c r="I75" s="958"/>
      <c r="J75" s="958"/>
      <c r="K75" s="958"/>
      <c r="L75" s="958"/>
      <c r="M75" s="958"/>
      <c r="N75" s="958"/>
      <c r="O75" s="958"/>
      <c r="P75" s="959"/>
      <c r="Q75" s="963">
        <v>3389</v>
      </c>
      <c r="R75" s="964"/>
      <c r="S75" s="964"/>
      <c r="T75" s="964"/>
      <c r="U75" s="914"/>
      <c r="V75" s="965">
        <v>2966</v>
      </c>
      <c r="W75" s="964"/>
      <c r="X75" s="964"/>
      <c r="Y75" s="964"/>
      <c r="Z75" s="914"/>
      <c r="AA75" s="965">
        <v>422</v>
      </c>
      <c r="AB75" s="964"/>
      <c r="AC75" s="964"/>
      <c r="AD75" s="964"/>
      <c r="AE75" s="914"/>
      <c r="AF75" s="965">
        <v>422</v>
      </c>
      <c r="AG75" s="964"/>
      <c r="AH75" s="964"/>
      <c r="AI75" s="964"/>
      <c r="AJ75" s="914"/>
      <c r="AK75" s="965">
        <v>10</v>
      </c>
      <c r="AL75" s="964"/>
      <c r="AM75" s="964"/>
      <c r="AN75" s="964"/>
      <c r="AO75" s="914"/>
      <c r="AP75" s="965" t="s">
        <v>609</v>
      </c>
      <c r="AQ75" s="964"/>
      <c r="AR75" s="964"/>
      <c r="AS75" s="964"/>
      <c r="AT75" s="914"/>
      <c r="AU75" s="965" t="s">
        <v>609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618</v>
      </c>
      <c r="C76" s="958"/>
      <c r="D76" s="958"/>
      <c r="E76" s="958"/>
      <c r="F76" s="958"/>
      <c r="G76" s="958"/>
      <c r="H76" s="958"/>
      <c r="I76" s="958"/>
      <c r="J76" s="958"/>
      <c r="K76" s="958"/>
      <c r="L76" s="958"/>
      <c r="M76" s="958"/>
      <c r="N76" s="958"/>
      <c r="O76" s="958"/>
      <c r="P76" s="959"/>
      <c r="Q76" s="963">
        <v>28</v>
      </c>
      <c r="R76" s="964"/>
      <c r="S76" s="964"/>
      <c r="T76" s="964"/>
      <c r="U76" s="914"/>
      <c r="V76" s="965">
        <v>22</v>
      </c>
      <c r="W76" s="964"/>
      <c r="X76" s="964"/>
      <c r="Y76" s="964"/>
      <c r="Z76" s="914"/>
      <c r="AA76" s="965">
        <v>6</v>
      </c>
      <c r="AB76" s="964"/>
      <c r="AC76" s="964"/>
      <c r="AD76" s="964"/>
      <c r="AE76" s="914"/>
      <c r="AF76" s="965">
        <v>6</v>
      </c>
      <c r="AG76" s="964"/>
      <c r="AH76" s="964"/>
      <c r="AI76" s="964"/>
      <c r="AJ76" s="914"/>
      <c r="AK76" s="965">
        <v>0</v>
      </c>
      <c r="AL76" s="964"/>
      <c r="AM76" s="964"/>
      <c r="AN76" s="964"/>
      <c r="AO76" s="914"/>
      <c r="AP76" s="965" t="s">
        <v>609</v>
      </c>
      <c r="AQ76" s="964"/>
      <c r="AR76" s="964"/>
      <c r="AS76" s="964"/>
      <c r="AT76" s="914"/>
      <c r="AU76" s="965" t="s">
        <v>609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619</v>
      </c>
      <c r="C77" s="958"/>
      <c r="D77" s="958"/>
      <c r="E77" s="958"/>
      <c r="F77" s="958"/>
      <c r="G77" s="958"/>
      <c r="H77" s="958"/>
      <c r="I77" s="958"/>
      <c r="J77" s="958"/>
      <c r="K77" s="958"/>
      <c r="L77" s="958"/>
      <c r="M77" s="958"/>
      <c r="N77" s="958"/>
      <c r="O77" s="958"/>
      <c r="P77" s="959"/>
      <c r="Q77" s="963">
        <v>3505</v>
      </c>
      <c r="R77" s="964"/>
      <c r="S77" s="964"/>
      <c r="T77" s="964"/>
      <c r="U77" s="914"/>
      <c r="V77" s="965">
        <v>3500</v>
      </c>
      <c r="W77" s="964"/>
      <c r="X77" s="964"/>
      <c r="Y77" s="964"/>
      <c r="Z77" s="914"/>
      <c r="AA77" s="965">
        <v>5</v>
      </c>
      <c r="AB77" s="964"/>
      <c r="AC77" s="964"/>
      <c r="AD77" s="964"/>
      <c r="AE77" s="914"/>
      <c r="AF77" s="965">
        <v>5</v>
      </c>
      <c r="AG77" s="964"/>
      <c r="AH77" s="964"/>
      <c r="AI77" s="964"/>
      <c r="AJ77" s="914"/>
      <c r="AK77" s="965">
        <v>48</v>
      </c>
      <c r="AL77" s="964"/>
      <c r="AM77" s="964"/>
      <c r="AN77" s="964"/>
      <c r="AO77" s="914"/>
      <c r="AP77" s="965" t="s">
        <v>609</v>
      </c>
      <c r="AQ77" s="964"/>
      <c r="AR77" s="964"/>
      <c r="AS77" s="964"/>
      <c r="AT77" s="914"/>
      <c r="AU77" s="965" t="s">
        <v>609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397</v>
      </c>
      <c r="B88" s="874" t="s">
        <v>434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285</v>
      </c>
      <c r="CS102" s="934"/>
      <c r="CT102" s="934"/>
      <c r="CU102" s="934"/>
      <c r="CV102" s="977"/>
      <c r="CW102" s="976">
        <v>74</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443</v>
      </c>
      <c r="AB109" s="979"/>
      <c r="AC109" s="979"/>
      <c r="AD109" s="979"/>
      <c r="AE109" s="980"/>
      <c r="AF109" s="978" t="s">
        <v>311</v>
      </c>
      <c r="AG109" s="979"/>
      <c r="AH109" s="979"/>
      <c r="AI109" s="979"/>
      <c r="AJ109" s="980"/>
      <c r="AK109" s="978" t="s">
        <v>310</v>
      </c>
      <c r="AL109" s="979"/>
      <c r="AM109" s="979"/>
      <c r="AN109" s="979"/>
      <c r="AO109" s="980"/>
      <c r="AP109" s="978" t="s">
        <v>444</v>
      </c>
      <c r="AQ109" s="979"/>
      <c r="AR109" s="979"/>
      <c r="AS109" s="979"/>
      <c r="AT109" s="981"/>
      <c r="AU109" s="998" t="s">
        <v>442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443</v>
      </c>
      <c r="BR109" s="979"/>
      <c r="BS109" s="979"/>
      <c r="BT109" s="979"/>
      <c r="BU109" s="980"/>
      <c r="BV109" s="978" t="s">
        <v>311</v>
      </c>
      <c r="BW109" s="979"/>
      <c r="BX109" s="979"/>
      <c r="BY109" s="979"/>
      <c r="BZ109" s="980"/>
      <c r="CA109" s="978" t="s">
        <v>310</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443</v>
      </c>
      <c r="DH109" s="979"/>
      <c r="DI109" s="979"/>
      <c r="DJ109" s="979"/>
      <c r="DK109" s="980"/>
      <c r="DL109" s="978" t="s">
        <v>311</v>
      </c>
      <c r="DM109" s="979"/>
      <c r="DN109" s="979"/>
      <c r="DO109" s="979"/>
      <c r="DP109" s="980"/>
      <c r="DQ109" s="978" t="s">
        <v>310</v>
      </c>
      <c r="DR109" s="979"/>
      <c r="DS109" s="979"/>
      <c r="DT109" s="979"/>
      <c r="DU109" s="980"/>
      <c r="DV109" s="978" t="s">
        <v>444</v>
      </c>
      <c r="DW109" s="979"/>
      <c r="DX109" s="979"/>
      <c r="DY109" s="979"/>
      <c r="DZ109" s="981"/>
    </row>
    <row r="110" spans="1:131" s="247" customFormat="1" ht="26.25" customHeight="1" x14ac:dyDescent="0.15">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1277370</v>
      </c>
      <c r="AB110" s="986"/>
      <c r="AC110" s="986"/>
      <c r="AD110" s="986"/>
      <c r="AE110" s="987"/>
      <c r="AF110" s="988">
        <v>1293784</v>
      </c>
      <c r="AG110" s="986"/>
      <c r="AH110" s="986"/>
      <c r="AI110" s="986"/>
      <c r="AJ110" s="987"/>
      <c r="AK110" s="988">
        <v>1313213</v>
      </c>
      <c r="AL110" s="986"/>
      <c r="AM110" s="986"/>
      <c r="AN110" s="986"/>
      <c r="AO110" s="987"/>
      <c r="AP110" s="989">
        <v>27.1</v>
      </c>
      <c r="AQ110" s="990"/>
      <c r="AR110" s="990"/>
      <c r="AS110" s="990"/>
      <c r="AT110" s="991"/>
      <c r="AU110" s="992" t="s">
        <v>73</v>
      </c>
      <c r="AV110" s="993"/>
      <c r="AW110" s="993"/>
      <c r="AX110" s="993"/>
      <c r="AY110" s="993"/>
      <c r="AZ110" s="1034" t="s">
        <v>447</v>
      </c>
      <c r="BA110" s="983"/>
      <c r="BB110" s="983"/>
      <c r="BC110" s="983"/>
      <c r="BD110" s="983"/>
      <c r="BE110" s="983"/>
      <c r="BF110" s="983"/>
      <c r="BG110" s="983"/>
      <c r="BH110" s="983"/>
      <c r="BI110" s="983"/>
      <c r="BJ110" s="983"/>
      <c r="BK110" s="983"/>
      <c r="BL110" s="983"/>
      <c r="BM110" s="983"/>
      <c r="BN110" s="983"/>
      <c r="BO110" s="983"/>
      <c r="BP110" s="984"/>
      <c r="BQ110" s="1020">
        <v>13831391</v>
      </c>
      <c r="BR110" s="1021"/>
      <c r="BS110" s="1021"/>
      <c r="BT110" s="1021"/>
      <c r="BU110" s="1021"/>
      <c r="BV110" s="1021">
        <v>14035384</v>
      </c>
      <c r="BW110" s="1021"/>
      <c r="BX110" s="1021"/>
      <c r="BY110" s="1021"/>
      <c r="BZ110" s="1021"/>
      <c r="CA110" s="1021">
        <v>14568259</v>
      </c>
      <c r="CB110" s="1021"/>
      <c r="CC110" s="1021"/>
      <c r="CD110" s="1021"/>
      <c r="CE110" s="1021"/>
      <c r="CF110" s="1035">
        <v>300.89999999999998</v>
      </c>
      <c r="CG110" s="1036"/>
      <c r="CH110" s="1036"/>
      <c r="CI110" s="1036"/>
      <c r="CJ110" s="1036"/>
      <c r="CK110" s="1037" t="s">
        <v>448</v>
      </c>
      <c r="CL110" s="1038"/>
      <c r="CM110" s="1017" t="s">
        <v>449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450</v>
      </c>
      <c r="DH110" s="1021"/>
      <c r="DI110" s="1021"/>
      <c r="DJ110" s="1021"/>
      <c r="DK110" s="1021"/>
      <c r="DL110" s="1021" t="s">
        <v>450</v>
      </c>
      <c r="DM110" s="1021"/>
      <c r="DN110" s="1021"/>
      <c r="DO110" s="1021"/>
      <c r="DP110" s="1021"/>
      <c r="DQ110" s="1021" t="s">
        <v>451</v>
      </c>
      <c r="DR110" s="1021"/>
      <c r="DS110" s="1021"/>
      <c r="DT110" s="1021"/>
      <c r="DU110" s="1021"/>
      <c r="DV110" s="1022" t="s">
        <v>450</v>
      </c>
      <c r="DW110" s="1022"/>
      <c r="DX110" s="1022"/>
      <c r="DY110" s="1022"/>
      <c r="DZ110" s="1023"/>
    </row>
    <row r="111" spans="1:131" s="247" customFormat="1" ht="26.25" customHeight="1" x14ac:dyDescent="0.15">
      <c r="A111" s="1024" t="s">
        <v>452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450</v>
      </c>
      <c r="AB111" s="1028"/>
      <c r="AC111" s="1028"/>
      <c r="AD111" s="1028"/>
      <c r="AE111" s="1029"/>
      <c r="AF111" s="1030" t="s">
        <v>453</v>
      </c>
      <c r="AG111" s="1028"/>
      <c r="AH111" s="1028"/>
      <c r="AI111" s="1028"/>
      <c r="AJ111" s="1029"/>
      <c r="AK111" s="1030" t="s">
        <v>453</v>
      </c>
      <c r="AL111" s="1028"/>
      <c r="AM111" s="1028"/>
      <c r="AN111" s="1028"/>
      <c r="AO111" s="1029"/>
      <c r="AP111" s="1031" t="s">
        <v>450</v>
      </c>
      <c r="AQ111" s="1032"/>
      <c r="AR111" s="1032"/>
      <c r="AS111" s="1032"/>
      <c r="AT111" s="1033"/>
      <c r="AU111" s="994"/>
      <c r="AV111" s="995"/>
      <c r="AW111" s="995"/>
      <c r="AX111" s="995"/>
      <c r="AY111" s="995"/>
      <c r="AZ111" s="1043" t="s">
        <v>454</v>
      </c>
      <c r="BA111" s="1044"/>
      <c r="BB111" s="1044"/>
      <c r="BC111" s="1044"/>
      <c r="BD111" s="1044"/>
      <c r="BE111" s="1044"/>
      <c r="BF111" s="1044"/>
      <c r="BG111" s="1044"/>
      <c r="BH111" s="1044"/>
      <c r="BI111" s="1044"/>
      <c r="BJ111" s="1044"/>
      <c r="BK111" s="1044"/>
      <c r="BL111" s="1044"/>
      <c r="BM111" s="1044"/>
      <c r="BN111" s="1044"/>
      <c r="BO111" s="1044"/>
      <c r="BP111" s="1045"/>
      <c r="BQ111" s="1013" t="s">
        <v>451</v>
      </c>
      <c r="BR111" s="1014"/>
      <c r="BS111" s="1014"/>
      <c r="BT111" s="1014"/>
      <c r="BU111" s="1014"/>
      <c r="BV111" s="1014" t="s">
        <v>451</v>
      </c>
      <c r="BW111" s="1014"/>
      <c r="BX111" s="1014"/>
      <c r="BY111" s="1014"/>
      <c r="BZ111" s="1014"/>
      <c r="CA111" s="1014" t="s">
        <v>451</v>
      </c>
      <c r="CB111" s="1014"/>
      <c r="CC111" s="1014"/>
      <c r="CD111" s="1014"/>
      <c r="CE111" s="1014"/>
      <c r="CF111" s="1008" t="s">
        <v>453</v>
      </c>
      <c r="CG111" s="1009"/>
      <c r="CH111" s="1009"/>
      <c r="CI111" s="1009"/>
      <c r="CJ111" s="1009"/>
      <c r="CK111" s="1039"/>
      <c r="CL111" s="1040"/>
      <c r="CM111" s="1010" t="s">
        <v>455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451</v>
      </c>
      <c r="DH111" s="1014"/>
      <c r="DI111" s="1014"/>
      <c r="DJ111" s="1014"/>
      <c r="DK111" s="1014"/>
      <c r="DL111" s="1014" t="s">
        <v>451</v>
      </c>
      <c r="DM111" s="1014"/>
      <c r="DN111" s="1014"/>
      <c r="DO111" s="1014"/>
      <c r="DP111" s="1014"/>
      <c r="DQ111" s="1014" t="s">
        <v>451</v>
      </c>
      <c r="DR111" s="1014"/>
      <c r="DS111" s="1014"/>
      <c r="DT111" s="1014"/>
      <c r="DU111" s="1014"/>
      <c r="DV111" s="1015" t="s">
        <v>451</v>
      </c>
      <c r="DW111" s="1015"/>
      <c r="DX111" s="1015"/>
      <c r="DY111" s="1015"/>
      <c r="DZ111" s="1016"/>
    </row>
    <row r="112" spans="1:131" s="247" customFormat="1" ht="26.25" customHeight="1" x14ac:dyDescent="0.15">
      <c r="A112" s="1046" t="s">
        <v>456</v>
      </c>
      <c r="B112" s="1047"/>
      <c r="C112" s="1044" t="s">
        <v>457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393</v>
      </c>
      <c r="AB112" s="1053"/>
      <c r="AC112" s="1053"/>
      <c r="AD112" s="1053"/>
      <c r="AE112" s="1054"/>
      <c r="AF112" s="1055" t="s">
        <v>458</v>
      </c>
      <c r="AG112" s="1053"/>
      <c r="AH112" s="1053"/>
      <c r="AI112" s="1053"/>
      <c r="AJ112" s="1054"/>
      <c r="AK112" s="1055" t="s">
        <v>459</v>
      </c>
      <c r="AL112" s="1053"/>
      <c r="AM112" s="1053"/>
      <c r="AN112" s="1053"/>
      <c r="AO112" s="1054"/>
      <c r="AP112" s="1056" t="s">
        <v>450</v>
      </c>
      <c r="AQ112" s="1057"/>
      <c r="AR112" s="1057"/>
      <c r="AS112" s="1057"/>
      <c r="AT112" s="1058"/>
      <c r="AU112" s="994"/>
      <c r="AV112" s="995"/>
      <c r="AW112" s="995"/>
      <c r="AX112" s="995"/>
      <c r="AY112" s="995"/>
      <c r="AZ112" s="1043" t="s">
        <v>460</v>
      </c>
      <c r="BA112" s="1044"/>
      <c r="BB112" s="1044"/>
      <c r="BC112" s="1044"/>
      <c r="BD112" s="1044"/>
      <c r="BE112" s="1044"/>
      <c r="BF112" s="1044"/>
      <c r="BG112" s="1044"/>
      <c r="BH112" s="1044"/>
      <c r="BI112" s="1044"/>
      <c r="BJ112" s="1044"/>
      <c r="BK112" s="1044"/>
      <c r="BL112" s="1044"/>
      <c r="BM112" s="1044"/>
      <c r="BN112" s="1044"/>
      <c r="BO112" s="1044"/>
      <c r="BP112" s="1045"/>
      <c r="BQ112" s="1013">
        <v>3861314</v>
      </c>
      <c r="BR112" s="1014"/>
      <c r="BS112" s="1014"/>
      <c r="BT112" s="1014"/>
      <c r="BU112" s="1014"/>
      <c r="BV112" s="1014">
        <v>4083758</v>
      </c>
      <c r="BW112" s="1014"/>
      <c r="BX112" s="1014"/>
      <c r="BY112" s="1014"/>
      <c r="BZ112" s="1014"/>
      <c r="CA112" s="1014">
        <v>4173681</v>
      </c>
      <c r="CB112" s="1014"/>
      <c r="CC112" s="1014"/>
      <c r="CD112" s="1014"/>
      <c r="CE112" s="1014"/>
      <c r="CF112" s="1008">
        <v>86.2</v>
      </c>
      <c r="CG112" s="1009"/>
      <c r="CH112" s="1009"/>
      <c r="CI112" s="1009"/>
      <c r="CJ112" s="1009"/>
      <c r="CK112" s="1039"/>
      <c r="CL112" s="1040"/>
      <c r="CM112" s="1010" t="s">
        <v>461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462</v>
      </c>
      <c r="DH112" s="1014"/>
      <c r="DI112" s="1014"/>
      <c r="DJ112" s="1014"/>
      <c r="DK112" s="1014"/>
      <c r="DL112" s="1014" t="s">
        <v>458</v>
      </c>
      <c r="DM112" s="1014"/>
      <c r="DN112" s="1014"/>
      <c r="DO112" s="1014"/>
      <c r="DP112" s="1014"/>
      <c r="DQ112" s="1014" t="s">
        <v>463</v>
      </c>
      <c r="DR112" s="1014"/>
      <c r="DS112" s="1014"/>
      <c r="DT112" s="1014"/>
      <c r="DU112" s="1014"/>
      <c r="DV112" s="1015" t="s">
        <v>464</v>
      </c>
      <c r="DW112" s="1015"/>
      <c r="DX112" s="1015"/>
      <c r="DY112" s="1015"/>
      <c r="DZ112" s="1016"/>
    </row>
    <row r="113" spans="1:130" s="247" customFormat="1" ht="26.25" customHeight="1" x14ac:dyDescent="0.15">
      <c r="A113" s="1048"/>
      <c r="B113" s="1049"/>
      <c r="C113" s="1044" t="s">
        <v>465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224634</v>
      </c>
      <c r="AB113" s="1028"/>
      <c r="AC113" s="1028"/>
      <c r="AD113" s="1028"/>
      <c r="AE113" s="1029"/>
      <c r="AF113" s="1030">
        <v>245977</v>
      </c>
      <c r="AG113" s="1028"/>
      <c r="AH113" s="1028"/>
      <c r="AI113" s="1028"/>
      <c r="AJ113" s="1029"/>
      <c r="AK113" s="1030">
        <v>269447</v>
      </c>
      <c r="AL113" s="1028"/>
      <c r="AM113" s="1028"/>
      <c r="AN113" s="1028"/>
      <c r="AO113" s="1029"/>
      <c r="AP113" s="1031">
        <v>5.6</v>
      </c>
      <c r="AQ113" s="1032"/>
      <c r="AR113" s="1032"/>
      <c r="AS113" s="1032"/>
      <c r="AT113" s="1033"/>
      <c r="AU113" s="994"/>
      <c r="AV113" s="995"/>
      <c r="AW113" s="995"/>
      <c r="AX113" s="995"/>
      <c r="AY113" s="995"/>
      <c r="AZ113" s="1043" t="s">
        <v>466</v>
      </c>
      <c r="BA113" s="1044"/>
      <c r="BB113" s="1044"/>
      <c r="BC113" s="1044"/>
      <c r="BD113" s="1044"/>
      <c r="BE113" s="1044"/>
      <c r="BF113" s="1044"/>
      <c r="BG113" s="1044"/>
      <c r="BH113" s="1044"/>
      <c r="BI113" s="1044"/>
      <c r="BJ113" s="1044"/>
      <c r="BK113" s="1044"/>
      <c r="BL113" s="1044"/>
      <c r="BM113" s="1044"/>
      <c r="BN113" s="1044"/>
      <c r="BO113" s="1044"/>
      <c r="BP113" s="1045"/>
      <c r="BQ113" s="1013">
        <v>139512</v>
      </c>
      <c r="BR113" s="1014"/>
      <c r="BS113" s="1014"/>
      <c r="BT113" s="1014"/>
      <c r="BU113" s="1014"/>
      <c r="BV113" s="1014">
        <v>121733</v>
      </c>
      <c r="BW113" s="1014"/>
      <c r="BX113" s="1014"/>
      <c r="BY113" s="1014"/>
      <c r="BZ113" s="1014"/>
      <c r="CA113" s="1014">
        <v>181566</v>
      </c>
      <c r="CB113" s="1014"/>
      <c r="CC113" s="1014"/>
      <c r="CD113" s="1014"/>
      <c r="CE113" s="1014"/>
      <c r="CF113" s="1008">
        <v>3.8</v>
      </c>
      <c r="CG113" s="1009"/>
      <c r="CH113" s="1009"/>
      <c r="CI113" s="1009"/>
      <c r="CJ113" s="1009"/>
      <c r="CK113" s="1039"/>
      <c r="CL113" s="1040"/>
      <c r="CM113" s="1010" t="s">
        <v>467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464</v>
      </c>
      <c r="DH113" s="1053"/>
      <c r="DI113" s="1053"/>
      <c r="DJ113" s="1053"/>
      <c r="DK113" s="1054"/>
      <c r="DL113" s="1055" t="s">
        <v>468</v>
      </c>
      <c r="DM113" s="1053"/>
      <c r="DN113" s="1053"/>
      <c r="DO113" s="1053"/>
      <c r="DP113" s="1054"/>
      <c r="DQ113" s="1055" t="s">
        <v>459</v>
      </c>
      <c r="DR113" s="1053"/>
      <c r="DS113" s="1053"/>
      <c r="DT113" s="1053"/>
      <c r="DU113" s="1054"/>
      <c r="DV113" s="1056" t="s">
        <v>421</v>
      </c>
      <c r="DW113" s="1057"/>
      <c r="DX113" s="1057"/>
      <c r="DY113" s="1057"/>
      <c r="DZ113" s="1058"/>
    </row>
    <row r="114" spans="1:130" s="247" customFormat="1" ht="26.25" customHeight="1" x14ac:dyDescent="0.15">
      <c r="A114" s="1048"/>
      <c r="B114" s="1049"/>
      <c r="C114" s="1044" t="s">
        <v>469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33886</v>
      </c>
      <c r="AB114" s="1053"/>
      <c r="AC114" s="1053"/>
      <c r="AD114" s="1053"/>
      <c r="AE114" s="1054"/>
      <c r="AF114" s="1055">
        <v>34164</v>
      </c>
      <c r="AG114" s="1053"/>
      <c r="AH114" s="1053"/>
      <c r="AI114" s="1053"/>
      <c r="AJ114" s="1054"/>
      <c r="AK114" s="1055">
        <v>35071</v>
      </c>
      <c r="AL114" s="1053"/>
      <c r="AM114" s="1053"/>
      <c r="AN114" s="1053"/>
      <c r="AO114" s="1054"/>
      <c r="AP114" s="1056">
        <v>0.7</v>
      </c>
      <c r="AQ114" s="1057"/>
      <c r="AR114" s="1057"/>
      <c r="AS114" s="1057"/>
      <c r="AT114" s="1058"/>
      <c r="AU114" s="994"/>
      <c r="AV114" s="995"/>
      <c r="AW114" s="995"/>
      <c r="AX114" s="995"/>
      <c r="AY114" s="995"/>
      <c r="AZ114" s="1043" t="s">
        <v>470</v>
      </c>
      <c r="BA114" s="1044"/>
      <c r="BB114" s="1044"/>
      <c r="BC114" s="1044"/>
      <c r="BD114" s="1044"/>
      <c r="BE114" s="1044"/>
      <c r="BF114" s="1044"/>
      <c r="BG114" s="1044"/>
      <c r="BH114" s="1044"/>
      <c r="BI114" s="1044"/>
      <c r="BJ114" s="1044"/>
      <c r="BK114" s="1044"/>
      <c r="BL114" s="1044"/>
      <c r="BM114" s="1044"/>
      <c r="BN114" s="1044"/>
      <c r="BO114" s="1044"/>
      <c r="BP114" s="1045"/>
      <c r="BQ114" s="1013">
        <v>1845039</v>
      </c>
      <c r="BR114" s="1014"/>
      <c r="BS114" s="1014"/>
      <c r="BT114" s="1014"/>
      <c r="BU114" s="1014"/>
      <c r="BV114" s="1014">
        <v>1755363</v>
      </c>
      <c r="BW114" s="1014"/>
      <c r="BX114" s="1014"/>
      <c r="BY114" s="1014"/>
      <c r="BZ114" s="1014"/>
      <c r="CA114" s="1014">
        <v>1716611</v>
      </c>
      <c r="CB114" s="1014"/>
      <c r="CC114" s="1014"/>
      <c r="CD114" s="1014"/>
      <c r="CE114" s="1014"/>
      <c r="CF114" s="1008">
        <v>35.5</v>
      </c>
      <c r="CG114" s="1009"/>
      <c r="CH114" s="1009"/>
      <c r="CI114" s="1009"/>
      <c r="CJ114" s="1009"/>
      <c r="CK114" s="1039"/>
      <c r="CL114" s="1040"/>
      <c r="CM114" s="1010" t="s">
        <v>471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463</v>
      </c>
      <c r="DH114" s="1053"/>
      <c r="DI114" s="1053"/>
      <c r="DJ114" s="1053"/>
      <c r="DK114" s="1054"/>
      <c r="DL114" s="1055" t="s">
        <v>459</v>
      </c>
      <c r="DM114" s="1053"/>
      <c r="DN114" s="1053"/>
      <c r="DO114" s="1053"/>
      <c r="DP114" s="1054"/>
      <c r="DQ114" s="1055" t="s">
        <v>395</v>
      </c>
      <c r="DR114" s="1053"/>
      <c r="DS114" s="1053"/>
      <c r="DT114" s="1053"/>
      <c r="DU114" s="1054"/>
      <c r="DV114" s="1056" t="s">
        <v>472</v>
      </c>
      <c r="DW114" s="1057"/>
      <c r="DX114" s="1057"/>
      <c r="DY114" s="1057"/>
      <c r="DZ114" s="1058"/>
    </row>
    <row r="115" spans="1:130" s="247" customFormat="1" ht="26.25" customHeight="1" x14ac:dyDescent="0.15">
      <c r="A115" s="1048"/>
      <c r="B115" s="1049"/>
      <c r="C115" s="1044" t="s">
        <v>473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v>
      </c>
      <c r="AB115" s="1028"/>
      <c r="AC115" s="1028"/>
      <c r="AD115" s="1028"/>
      <c r="AE115" s="1029"/>
      <c r="AF115" s="1030" t="s">
        <v>450</v>
      </c>
      <c r="AG115" s="1028"/>
      <c r="AH115" s="1028"/>
      <c r="AI115" s="1028"/>
      <c r="AJ115" s="1029"/>
      <c r="AK115" s="1030" t="s">
        <v>450</v>
      </c>
      <c r="AL115" s="1028"/>
      <c r="AM115" s="1028"/>
      <c r="AN115" s="1028"/>
      <c r="AO115" s="1029"/>
      <c r="AP115" s="1031" t="s">
        <v>458</v>
      </c>
      <c r="AQ115" s="1032"/>
      <c r="AR115" s="1032"/>
      <c r="AS115" s="1032"/>
      <c r="AT115" s="1033"/>
      <c r="AU115" s="994"/>
      <c r="AV115" s="995"/>
      <c r="AW115" s="995"/>
      <c r="AX115" s="995"/>
      <c r="AY115" s="995"/>
      <c r="AZ115" s="1043" t="s">
        <v>474</v>
      </c>
      <c r="BA115" s="1044"/>
      <c r="BB115" s="1044"/>
      <c r="BC115" s="1044"/>
      <c r="BD115" s="1044"/>
      <c r="BE115" s="1044"/>
      <c r="BF115" s="1044"/>
      <c r="BG115" s="1044"/>
      <c r="BH115" s="1044"/>
      <c r="BI115" s="1044"/>
      <c r="BJ115" s="1044"/>
      <c r="BK115" s="1044"/>
      <c r="BL115" s="1044"/>
      <c r="BM115" s="1044"/>
      <c r="BN115" s="1044"/>
      <c r="BO115" s="1044"/>
      <c r="BP115" s="1045"/>
      <c r="BQ115" s="1013" t="s">
        <v>393</v>
      </c>
      <c r="BR115" s="1014"/>
      <c r="BS115" s="1014"/>
      <c r="BT115" s="1014"/>
      <c r="BU115" s="1014"/>
      <c r="BV115" s="1014" t="s">
        <v>393</v>
      </c>
      <c r="BW115" s="1014"/>
      <c r="BX115" s="1014"/>
      <c r="BY115" s="1014"/>
      <c r="BZ115" s="1014"/>
      <c r="CA115" s="1014" t="s">
        <v>475</v>
      </c>
      <c r="CB115" s="1014"/>
      <c r="CC115" s="1014"/>
      <c r="CD115" s="1014"/>
      <c r="CE115" s="1014"/>
      <c r="CF115" s="1008" t="s">
        <v>476</v>
      </c>
      <c r="CG115" s="1009"/>
      <c r="CH115" s="1009"/>
      <c r="CI115" s="1009"/>
      <c r="CJ115" s="1009"/>
      <c r="CK115" s="1039"/>
      <c r="CL115" s="1040"/>
      <c r="CM115" s="1043" t="s">
        <v>477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464</v>
      </c>
      <c r="DH115" s="1053"/>
      <c r="DI115" s="1053"/>
      <c r="DJ115" s="1053"/>
      <c r="DK115" s="1054"/>
      <c r="DL115" s="1055" t="s">
        <v>450</v>
      </c>
      <c r="DM115" s="1053"/>
      <c r="DN115" s="1053"/>
      <c r="DO115" s="1053"/>
      <c r="DP115" s="1054"/>
      <c r="DQ115" s="1055" t="s">
        <v>464</v>
      </c>
      <c r="DR115" s="1053"/>
      <c r="DS115" s="1053"/>
      <c r="DT115" s="1053"/>
      <c r="DU115" s="1054"/>
      <c r="DV115" s="1056" t="s">
        <v>395</v>
      </c>
      <c r="DW115" s="1057"/>
      <c r="DX115" s="1057"/>
      <c r="DY115" s="1057"/>
      <c r="DZ115" s="1058"/>
    </row>
    <row r="116" spans="1:130" s="247" customFormat="1" ht="26.25" customHeight="1" x14ac:dyDescent="0.15">
      <c r="A116" s="1050"/>
      <c r="B116" s="1051"/>
      <c r="C116" s="1059" t="s">
        <v>478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9</v>
      </c>
      <c r="AB116" s="1053"/>
      <c r="AC116" s="1053"/>
      <c r="AD116" s="1053"/>
      <c r="AE116" s="1054"/>
      <c r="AF116" s="1055" t="s">
        <v>479</v>
      </c>
      <c r="AG116" s="1053"/>
      <c r="AH116" s="1053"/>
      <c r="AI116" s="1053"/>
      <c r="AJ116" s="1054"/>
      <c r="AK116" s="1055">
        <v>3</v>
      </c>
      <c r="AL116" s="1053"/>
      <c r="AM116" s="1053"/>
      <c r="AN116" s="1053"/>
      <c r="AO116" s="1054"/>
      <c r="AP116" s="1056">
        <v>0</v>
      </c>
      <c r="AQ116" s="1057"/>
      <c r="AR116" s="1057"/>
      <c r="AS116" s="1057"/>
      <c r="AT116" s="1058"/>
      <c r="AU116" s="994"/>
      <c r="AV116" s="995"/>
      <c r="AW116" s="995"/>
      <c r="AX116" s="995"/>
      <c r="AY116" s="995"/>
      <c r="AZ116" s="1061" t="s">
        <v>480</v>
      </c>
      <c r="BA116" s="1062"/>
      <c r="BB116" s="1062"/>
      <c r="BC116" s="1062"/>
      <c r="BD116" s="1062"/>
      <c r="BE116" s="1062"/>
      <c r="BF116" s="1062"/>
      <c r="BG116" s="1062"/>
      <c r="BH116" s="1062"/>
      <c r="BI116" s="1062"/>
      <c r="BJ116" s="1062"/>
      <c r="BK116" s="1062"/>
      <c r="BL116" s="1062"/>
      <c r="BM116" s="1062"/>
      <c r="BN116" s="1062"/>
      <c r="BO116" s="1062"/>
      <c r="BP116" s="1063"/>
      <c r="BQ116" s="1013" t="s">
        <v>462</v>
      </c>
      <c r="BR116" s="1014"/>
      <c r="BS116" s="1014"/>
      <c r="BT116" s="1014"/>
      <c r="BU116" s="1014"/>
      <c r="BV116" s="1014" t="s">
        <v>479</v>
      </c>
      <c r="BW116" s="1014"/>
      <c r="BX116" s="1014"/>
      <c r="BY116" s="1014"/>
      <c r="BZ116" s="1014"/>
      <c r="CA116" s="1014" t="s">
        <v>479</v>
      </c>
      <c r="CB116" s="1014"/>
      <c r="CC116" s="1014"/>
      <c r="CD116" s="1014"/>
      <c r="CE116" s="1014"/>
      <c r="CF116" s="1008" t="s">
        <v>399</v>
      </c>
      <c r="CG116" s="1009"/>
      <c r="CH116" s="1009"/>
      <c r="CI116" s="1009"/>
      <c r="CJ116" s="1009"/>
      <c r="CK116" s="1039"/>
      <c r="CL116" s="1040"/>
      <c r="CM116" s="1010" t="s">
        <v>481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450</v>
      </c>
      <c r="DM116" s="1053"/>
      <c r="DN116" s="1053"/>
      <c r="DO116" s="1053"/>
      <c r="DP116" s="1054"/>
      <c r="DQ116" s="1055" t="s">
        <v>464</v>
      </c>
      <c r="DR116" s="1053"/>
      <c r="DS116" s="1053"/>
      <c r="DT116" s="1053"/>
      <c r="DU116" s="1054"/>
      <c r="DV116" s="1056" t="s">
        <v>393</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482</v>
      </c>
      <c r="Z117" s="980"/>
      <c r="AA117" s="1070">
        <v>1535905</v>
      </c>
      <c r="AB117" s="1071"/>
      <c r="AC117" s="1071"/>
      <c r="AD117" s="1071"/>
      <c r="AE117" s="1072"/>
      <c r="AF117" s="1073">
        <v>1573925</v>
      </c>
      <c r="AG117" s="1071"/>
      <c r="AH117" s="1071"/>
      <c r="AI117" s="1071"/>
      <c r="AJ117" s="1072"/>
      <c r="AK117" s="1073">
        <v>1617734</v>
      </c>
      <c r="AL117" s="1071"/>
      <c r="AM117" s="1071"/>
      <c r="AN117" s="1071"/>
      <c r="AO117" s="1072"/>
      <c r="AP117" s="1074"/>
      <c r="AQ117" s="1075"/>
      <c r="AR117" s="1075"/>
      <c r="AS117" s="1075"/>
      <c r="AT117" s="1076"/>
      <c r="AU117" s="994"/>
      <c r="AV117" s="995"/>
      <c r="AW117" s="995"/>
      <c r="AX117" s="995"/>
      <c r="AY117" s="995"/>
      <c r="AZ117" s="1061" t="s">
        <v>483</v>
      </c>
      <c r="BA117" s="1062"/>
      <c r="BB117" s="1062"/>
      <c r="BC117" s="1062"/>
      <c r="BD117" s="1062"/>
      <c r="BE117" s="1062"/>
      <c r="BF117" s="1062"/>
      <c r="BG117" s="1062"/>
      <c r="BH117" s="1062"/>
      <c r="BI117" s="1062"/>
      <c r="BJ117" s="1062"/>
      <c r="BK117" s="1062"/>
      <c r="BL117" s="1062"/>
      <c r="BM117" s="1062"/>
      <c r="BN117" s="1062"/>
      <c r="BO117" s="1062"/>
      <c r="BP117" s="1063"/>
      <c r="BQ117" s="1013" t="s">
        <v>450</v>
      </c>
      <c r="BR117" s="1014"/>
      <c r="BS117" s="1014"/>
      <c r="BT117" s="1014"/>
      <c r="BU117" s="1014"/>
      <c r="BV117" s="1014" t="s">
        <v>479</v>
      </c>
      <c r="BW117" s="1014"/>
      <c r="BX117" s="1014"/>
      <c r="BY117" s="1014"/>
      <c r="BZ117" s="1014"/>
      <c r="CA117" s="1014" t="s">
        <v>463</v>
      </c>
      <c r="CB117" s="1014"/>
      <c r="CC117" s="1014"/>
      <c r="CD117" s="1014"/>
      <c r="CE117" s="1014"/>
      <c r="CF117" s="1008" t="s">
        <v>468</v>
      </c>
      <c r="CG117" s="1009"/>
      <c r="CH117" s="1009"/>
      <c r="CI117" s="1009"/>
      <c r="CJ117" s="1009"/>
      <c r="CK117" s="1039"/>
      <c r="CL117" s="1040"/>
      <c r="CM117" s="1010" t="s">
        <v>484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463</v>
      </c>
      <c r="DH117" s="1053"/>
      <c r="DI117" s="1053"/>
      <c r="DJ117" s="1053"/>
      <c r="DK117" s="1054"/>
      <c r="DL117" s="1055" t="s">
        <v>395</v>
      </c>
      <c r="DM117" s="1053"/>
      <c r="DN117" s="1053"/>
      <c r="DO117" s="1053"/>
      <c r="DP117" s="1054"/>
      <c r="DQ117" s="1055" t="s">
        <v>393</v>
      </c>
      <c r="DR117" s="1053"/>
      <c r="DS117" s="1053"/>
      <c r="DT117" s="1053"/>
      <c r="DU117" s="1054"/>
      <c r="DV117" s="1056" t="s">
        <v>393</v>
      </c>
      <c r="DW117" s="1057"/>
      <c r="DX117" s="1057"/>
      <c r="DY117" s="1057"/>
      <c r="DZ117" s="1058"/>
    </row>
    <row r="118" spans="1:130" s="247" customFormat="1" ht="26.25" customHeight="1" x14ac:dyDescent="0.15">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443</v>
      </c>
      <c r="AB118" s="979"/>
      <c r="AC118" s="979"/>
      <c r="AD118" s="979"/>
      <c r="AE118" s="980"/>
      <c r="AF118" s="978" t="s">
        <v>311</v>
      </c>
      <c r="AG118" s="979"/>
      <c r="AH118" s="979"/>
      <c r="AI118" s="979"/>
      <c r="AJ118" s="980"/>
      <c r="AK118" s="978" t="s">
        <v>310</v>
      </c>
      <c r="AL118" s="979"/>
      <c r="AM118" s="979"/>
      <c r="AN118" s="979"/>
      <c r="AO118" s="980"/>
      <c r="AP118" s="1065" t="s">
        <v>444</v>
      </c>
      <c r="AQ118" s="1066"/>
      <c r="AR118" s="1066"/>
      <c r="AS118" s="1066"/>
      <c r="AT118" s="1067"/>
      <c r="AU118" s="994"/>
      <c r="AV118" s="995"/>
      <c r="AW118" s="995"/>
      <c r="AX118" s="995"/>
      <c r="AY118" s="995"/>
      <c r="AZ118" s="1068" t="s">
        <v>485</v>
      </c>
      <c r="BA118" s="1059"/>
      <c r="BB118" s="1059"/>
      <c r="BC118" s="1059"/>
      <c r="BD118" s="1059"/>
      <c r="BE118" s="1059"/>
      <c r="BF118" s="1059"/>
      <c r="BG118" s="1059"/>
      <c r="BH118" s="1059"/>
      <c r="BI118" s="1059"/>
      <c r="BJ118" s="1059"/>
      <c r="BK118" s="1059"/>
      <c r="BL118" s="1059"/>
      <c r="BM118" s="1059"/>
      <c r="BN118" s="1059"/>
      <c r="BO118" s="1059"/>
      <c r="BP118" s="1060"/>
      <c r="BQ118" s="1091" t="s">
        <v>395</v>
      </c>
      <c r="BR118" s="1092"/>
      <c r="BS118" s="1092"/>
      <c r="BT118" s="1092"/>
      <c r="BU118" s="1092"/>
      <c r="BV118" s="1092" t="s">
        <v>395</v>
      </c>
      <c r="BW118" s="1092"/>
      <c r="BX118" s="1092"/>
      <c r="BY118" s="1092"/>
      <c r="BZ118" s="1092"/>
      <c r="CA118" s="1092" t="s">
        <v>450</v>
      </c>
      <c r="CB118" s="1092"/>
      <c r="CC118" s="1092"/>
      <c r="CD118" s="1092"/>
      <c r="CE118" s="1092"/>
      <c r="CF118" s="1008" t="s">
        <v>462</v>
      </c>
      <c r="CG118" s="1009"/>
      <c r="CH118" s="1009"/>
      <c r="CI118" s="1009"/>
      <c r="CJ118" s="1009"/>
      <c r="CK118" s="1039"/>
      <c r="CL118" s="1040"/>
      <c r="CM118" s="1010" t="s">
        <v>486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395</v>
      </c>
      <c r="DH118" s="1053"/>
      <c r="DI118" s="1053"/>
      <c r="DJ118" s="1053"/>
      <c r="DK118" s="1054"/>
      <c r="DL118" s="1055" t="s">
        <v>458</v>
      </c>
      <c r="DM118" s="1053"/>
      <c r="DN118" s="1053"/>
      <c r="DO118" s="1053"/>
      <c r="DP118" s="1054"/>
      <c r="DQ118" s="1055" t="s">
        <v>393</v>
      </c>
      <c r="DR118" s="1053"/>
      <c r="DS118" s="1053"/>
      <c r="DT118" s="1053"/>
      <c r="DU118" s="1054"/>
      <c r="DV118" s="1056" t="s">
        <v>450</v>
      </c>
      <c r="DW118" s="1057"/>
      <c r="DX118" s="1057"/>
      <c r="DY118" s="1057"/>
      <c r="DZ118" s="1058"/>
    </row>
    <row r="119" spans="1:130" s="247" customFormat="1" ht="26.25" customHeight="1" x14ac:dyDescent="0.15">
      <c r="A119" s="1152" t="s">
        <v>448</v>
      </c>
      <c r="B119" s="1038"/>
      <c r="C119" s="1017" t="s">
        <v>449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393</v>
      </c>
      <c r="AB119" s="986"/>
      <c r="AC119" s="986"/>
      <c r="AD119" s="986"/>
      <c r="AE119" s="987"/>
      <c r="AF119" s="988" t="s">
        <v>393</v>
      </c>
      <c r="AG119" s="986"/>
      <c r="AH119" s="986"/>
      <c r="AI119" s="986"/>
      <c r="AJ119" s="987"/>
      <c r="AK119" s="988" t="s">
        <v>458</v>
      </c>
      <c r="AL119" s="986"/>
      <c r="AM119" s="986"/>
      <c r="AN119" s="986"/>
      <c r="AO119" s="987"/>
      <c r="AP119" s="989" t="s">
        <v>450</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487</v>
      </c>
      <c r="BP119" s="1100"/>
      <c r="BQ119" s="1091">
        <v>19677256</v>
      </c>
      <c r="BR119" s="1092"/>
      <c r="BS119" s="1092"/>
      <c r="BT119" s="1092"/>
      <c r="BU119" s="1092"/>
      <c r="BV119" s="1092">
        <v>19996238</v>
      </c>
      <c r="BW119" s="1092"/>
      <c r="BX119" s="1092"/>
      <c r="BY119" s="1092"/>
      <c r="BZ119" s="1092"/>
      <c r="CA119" s="1092">
        <v>20640117</v>
      </c>
      <c r="CB119" s="1092"/>
      <c r="CC119" s="1092"/>
      <c r="CD119" s="1092"/>
      <c r="CE119" s="1092"/>
      <c r="CF119" s="1093"/>
      <c r="CG119" s="1094"/>
      <c r="CH119" s="1094"/>
      <c r="CI119" s="1094"/>
      <c r="CJ119" s="1095"/>
      <c r="CK119" s="1041"/>
      <c r="CL119" s="1042"/>
      <c r="CM119" s="1096" t="s">
        <v>488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459</v>
      </c>
      <c r="DH119" s="1078"/>
      <c r="DI119" s="1078"/>
      <c r="DJ119" s="1078"/>
      <c r="DK119" s="1079"/>
      <c r="DL119" s="1077" t="s">
        <v>450</v>
      </c>
      <c r="DM119" s="1078"/>
      <c r="DN119" s="1078"/>
      <c r="DO119" s="1078"/>
      <c r="DP119" s="1079"/>
      <c r="DQ119" s="1077" t="s">
        <v>464</v>
      </c>
      <c r="DR119" s="1078"/>
      <c r="DS119" s="1078"/>
      <c r="DT119" s="1078"/>
      <c r="DU119" s="1079"/>
      <c r="DV119" s="1080" t="s">
        <v>472</v>
      </c>
      <c r="DW119" s="1081"/>
      <c r="DX119" s="1081"/>
      <c r="DY119" s="1081"/>
      <c r="DZ119" s="1082"/>
    </row>
    <row r="120" spans="1:130" s="247" customFormat="1" ht="26.25" customHeight="1" x14ac:dyDescent="0.15">
      <c r="A120" s="1153"/>
      <c r="B120" s="1040"/>
      <c r="C120" s="1010" t="s">
        <v>455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463</v>
      </c>
      <c r="AB120" s="1053"/>
      <c r="AC120" s="1053"/>
      <c r="AD120" s="1053"/>
      <c r="AE120" s="1054"/>
      <c r="AF120" s="1055" t="s">
        <v>393</v>
      </c>
      <c r="AG120" s="1053"/>
      <c r="AH120" s="1053"/>
      <c r="AI120" s="1053"/>
      <c r="AJ120" s="1054"/>
      <c r="AK120" s="1055" t="s">
        <v>458</v>
      </c>
      <c r="AL120" s="1053"/>
      <c r="AM120" s="1053"/>
      <c r="AN120" s="1053"/>
      <c r="AO120" s="1054"/>
      <c r="AP120" s="1056" t="s">
        <v>393</v>
      </c>
      <c r="AQ120" s="1057"/>
      <c r="AR120" s="1057"/>
      <c r="AS120" s="1057"/>
      <c r="AT120" s="1058"/>
      <c r="AU120" s="1083" t="s">
        <v>489</v>
      </c>
      <c r="AV120" s="1084"/>
      <c r="AW120" s="1084"/>
      <c r="AX120" s="1084"/>
      <c r="AY120" s="1085"/>
      <c r="AZ120" s="1034" t="s">
        <v>490</v>
      </c>
      <c r="BA120" s="983"/>
      <c r="BB120" s="983"/>
      <c r="BC120" s="983"/>
      <c r="BD120" s="983"/>
      <c r="BE120" s="983"/>
      <c r="BF120" s="983"/>
      <c r="BG120" s="983"/>
      <c r="BH120" s="983"/>
      <c r="BI120" s="983"/>
      <c r="BJ120" s="983"/>
      <c r="BK120" s="983"/>
      <c r="BL120" s="983"/>
      <c r="BM120" s="983"/>
      <c r="BN120" s="983"/>
      <c r="BO120" s="983"/>
      <c r="BP120" s="984"/>
      <c r="BQ120" s="1020">
        <v>9219849</v>
      </c>
      <c r="BR120" s="1021"/>
      <c r="BS120" s="1021"/>
      <c r="BT120" s="1021"/>
      <c r="BU120" s="1021"/>
      <c r="BV120" s="1021">
        <v>8644297</v>
      </c>
      <c r="BW120" s="1021"/>
      <c r="BX120" s="1021"/>
      <c r="BY120" s="1021"/>
      <c r="BZ120" s="1021"/>
      <c r="CA120" s="1021">
        <v>8308503</v>
      </c>
      <c r="CB120" s="1021"/>
      <c r="CC120" s="1021"/>
      <c r="CD120" s="1021"/>
      <c r="CE120" s="1021"/>
      <c r="CF120" s="1035">
        <v>171.6</v>
      </c>
      <c r="CG120" s="1036"/>
      <c r="CH120" s="1036"/>
      <c r="CI120" s="1036"/>
      <c r="CJ120" s="1036"/>
      <c r="CK120" s="1101" t="s">
        <v>491</v>
      </c>
      <c r="CL120" s="1102"/>
      <c r="CM120" s="1102"/>
      <c r="CN120" s="1102"/>
      <c r="CO120" s="1103"/>
      <c r="CP120" s="1109" t="s">
        <v>492</v>
      </c>
      <c r="CQ120" s="1110"/>
      <c r="CR120" s="1110"/>
      <c r="CS120" s="1110"/>
      <c r="CT120" s="1110"/>
      <c r="CU120" s="1110"/>
      <c r="CV120" s="1110"/>
      <c r="CW120" s="1110"/>
      <c r="CX120" s="1110"/>
      <c r="CY120" s="1110"/>
      <c r="CZ120" s="1110"/>
      <c r="DA120" s="1110"/>
      <c r="DB120" s="1110"/>
      <c r="DC120" s="1110"/>
      <c r="DD120" s="1110"/>
      <c r="DE120" s="1110"/>
      <c r="DF120" s="1111"/>
      <c r="DG120" s="1020">
        <v>2930567</v>
      </c>
      <c r="DH120" s="1021"/>
      <c r="DI120" s="1021"/>
      <c r="DJ120" s="1021"/>
      <c r="DK120" s="1021"/>
      <c r="DL120" s="1021">
        <v>3020520</v>
      </c>
      <c r="DM120" s="1021"/>
      <c r="DN120" s="1021"/>
      <c r="DO120" s="1021"/>
      <c r="DP120" s="1021"/>
      <c r="DQ120" s="1021">
        <v>3071537</v>
      </c>
      <c r="DR120" s="1021"/>
      <c r="DS120" s="1021"/>
      <c r="DT120" s="1021"/>
      <c r="DU120" s="1021"/>
      <c r="DV120" s="1022">
        <v>63.4</v>
      </c>
      <c r="DW120" s="1022"/>
      <c r="DX120" s="1022"/>
      <c r="DY120" s="1022"/>
      <c r="DZ120" s="1023"/>
    </row>
    <row r="121" spans="1:130" s="247" customFormat="1" ht="26.25" customHeight="1" x14ac:dyDescent="0.15">
      <c r="A121" s="1153"/>
      <c r="B121" s="1040"/>
      <c r="C121" s="1061" t="s">
        <v>493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399</v>
      </c>
      <c r="AB121" s="1053"/>
      <c r="AC121" s="1053"/>
      <c r="AD121" s="1053"/>
      <c r="AE121" s="1054"/>
      <c r="AF121" s="1055" t="s">
        <v>458</v>
      </c>
      <c r="AG121" s="1053"/>
      <c r="AH121" s="1053"/>
      <c r="AI121" s="1053"/>
      <c r="AJ121" s="1054"/>
      <c r="AK121" s="1055" t="s">
        <v>450</v>
      </c>
      <c r="AL121" s="1053"/>
      <c r="AM121" s="1053"/>
      <c r="AN121" s="1053"/>
      <c r="AO121" s="1054"/>
      <c r="AP121" s="1056" t="s">
        <v>462</v>
      </c>
      <c r="AQ121" s="1057"/>
      <c r="AR121" s="1057"/>
      <c r="AS121" s="1057"/>
      <c r="AT121" s="1058"/>
      <c r="AU121" s="1086"/>
      <c r="AV121" s="1087"/>
      <c r="AW121" s="1087"/>
      <c r="AX121" s="1087"/>
      <c r="AY121" s="1088"/>
      <c r="AZ121" s="1043" t="s">
        <v>494</v>
      </c>
      <c r="BA121" s="1044"/>
      <c r="BB121" s="1044"/>
      <c r="BC121" s="1044"/>
      <c r="BD121" s="1044"/>
      <c r="BE121" s="1044"/>
      <c r="BF121" s="1044"/>
      <c r="BG121" s="1044"/>
      <c r="BH121" s="1044"/>
      <c r="BI121" s="1044"/>
      <c r="BJ121" s="1044"/>
      <c r="BK121" s="1044"/>
      <c r="BL121" s="1044"/>
      <c r="BM121" s="1044"/>
      <c r="BN121" s="1044"/>
      <c r="BO121" s="1044"/>
      <c r="BP121" s="1045"/>
      <c r="BQ121" s="1013">
        <v>555766</v>
      </c>
      <c r="BR121" s="1014"/>
      <c r="BS121" s="1014"/>
      <c r="BT121" s="1014"/>
      <c r="BU121" s="1014"/>
      <c r="BV121" s="1014">
        <v>488168</v>
      </c>
      <c r="BW121" s="1014"/>
      <c r="BX121" s="1014"/>
      <c r="BY121" s="1014"/>
      <c r="BZ121" s="1014"/>
      <c r="CA121" s="1014">
        <v>460596</v>
      </c>
      <c r="CB121" s="1014"/>
      <c r="CC121" s="1014"/>
      <c r="CD121" s="1014"/>
      <c r="CE121" s="1014"/>
      <c r="CF121" s="1008">
        <v>9.5</v>
      </c>
      <c r="CG121" s="1009"/>
      <c r="CH121" s="1009"/>
      <c r="CI121" s="1009"/>
      <c r="CJ121" s="1009"/>
      <c r="CK121" s="1104"/>
      <c r="CL121" s="1105"/>
      <c r="CM121" s="1105"/>
      <c r="CN121" s="1105"/>
      <c r="CO121" s="1106"/>
      <c r="CP121" s="1114" t="s">
        <v>495</v>
      </c>
      <c r="CQ121" s="1115"/>
      <c r="CR121" s="1115"/>
      <c r="CS121" s="1115"/>
      <c r="CT121" s="1115"/>
      <c r="CU121" s="1115"/>
      <c r="CV121" s="1115"/>
      <c r="CW121" s="1115"/>
      <c r="CX121" s="1115"/>
      <c r="CY121" s="1115"/>
      <c r="CZ121" s="1115"/>
      <c r="DA121" s="1115"/>
      <c r="DB121" s="1115"/>
      <c r="DC121" s="1115"/>
      <c r="DD121" s="1115"/>
      <c r="DE121" s="1115"/>
      <c r="DF121" s="1116"/>
      <c r="DG121" s="1013">
        <v>377194</v>
      </c>
      <c r="DH121" s="1014"/>
      <c r="DI121" s="1014"/>
      <c r="DJ121" s="1014"/>
      <c r="DK121" s="1014"/>
      <c r="DL121" s="1014">
        <v>482131</v>
      </c>
      <c r="DM121" s="1014"/>
      <c r="DN121" s="1014"/>
      <c r="DO121" s="1014"/>
      <c r="DP121" s="1014"/>
      <c r="DQ121" s="1014">
        <v>516802</v>
      </c>
      <c r="DR121" s="1014"/>
      <c r="DS121" s="1014"/>
      <c r="DT121" s="1014"/>
      <c r="DU121" s="1014"/>
      <c r="DV121" s="1015">
        <v>10.7</v>
      </c>
      <c r="DW121" s="1015"/>
      <c r="DX121" s="1015"/>
      <c r="DY121" s="1015"/>
      <c r="DZ121" s="1016"/>
    </row>
    <row r="122" spans="1:130" s="247" customFormat="1" ht="26.25" customHeight="1" x14ac:dyDescent="0.15">
      <c r="A122" s="1153"/>
      <c r="B122" s="1040"/>
      <c r="C122" s="1010" t="s">
        <v>471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393</v>
      </c>
      <c r="AB122" s="1053"/>
      <c r="AC122" s="1053"/>
      <c r="AD122" s="1053"/>
      <c r="AE122" s="1054"/>
      <c r="AF122" s="1055" t="s">
        <v>450</v>
      </c>
      <c r="AG122" s="1053"/>
      <c r="AH122" s="1053"/>
      <c r="AI122" s="1053"/>
      <c r="AJ122" s="1054"/>
      <c r="AK122" s="1055" t="s">
        <v>395</v>
      </c>
      <c r="AL122" s="1053"/>
      <c r="AM122" s="1053"/>
      <c r="AN122" s="1053"/>
      <c r="AO122" s="1054"/>
      <c r="AP122" s="1056" t="s">
        <v>472</v>
      </c>
      <c r="AQ122" s="1057"/>
      <c r="AR122" s="1057"/>
      <c r="AS122" s="1057"/>
      <c r="AT122" s="1058"/>
      <c r="AU122" s="1086"/>
      <c r="AV122" s="1087"/>
      <c r="AW122" s="1087"/>
      <c r="AX122" s="1087"/>
      <c r="AY122" s="1088"/>
      <c r="AZ122" s="1068" t="s">
        <v>496</v>
      </c>
      <c r="BA122" s="1059"/>
      <c r="BB122" s="1059"/>
      <c r="BC122" s="1059"/>
      <c r="BD122" s="1059"/>
      <c r="BE122" s="1059"/>
      <c r="BF122" s="1059"/>
      <c r="BG122" s="1059"/>
      <c r="BH122" s="1059"/>
      <c r="BI122" s="1059"/>
      <c r="BJ122" s="1059"/>
      <c r="BK122" s="1059"/>
      <c r="BL122" s="1059"/>
      <c r="BM122" s="1059"/>
      <c r="BN122" s="1059"/>
      <c r="BO122" s="1059"/>
      <c r="BP122" s="1060"/>
      <c r="BQ122" s="1091">
        <v>11275210</v>
      </c>
      <c r="BR122" s="1092"/>
      <c r="BS122" s="1092"/>
      <c r="BT122" s="1092"/>
      <c r="BU122" s="1092"/>
      <c r="BV122" s="1092">
        <v>11384970</v>
      </c>
      <c r="BW122" s="1092"/>
      <c r="BX122" s="1092"/>
      <c r="BY122" s="1092"/>
      <c r="BZ122" s="1092"/>
      <c r="CA122" s="1092">
        <v>11911895</v>
      </c>
      <c r="CB122" s="1092"/>
      <c r="CC122" s="1092"/>
      <c r="CD122" s="1092"/>
      <c r="CE122" s="1092"/>
      <c r="CF122" s="1112">
        <v>246.1</v>
      </c>
      <c r="CG122" s="1113"/>
      <c r="CH122" s="1113"/>
      <c r="CI122" s="1113"/>
      <c r="CJ122" s="1113"/>
      <c r="CK122" s="1104"/>
      <c r="CL122" s="1105"/>
      <c r="CM122" s="1105"/>
      <c r="CN122" s="1105"/>
      <c r="CO122" s="1106"/>
      <c r="CP122" s="1114" t="s">
        <v>497</v>
      </c>
      <c r="CQ122" s="1115"/>
      <c r="CR122" s="1115"/>
      <c r="CS122" s="1115"/>
      <c r="CT122" s="1115"/>
      <c r="CU122" s="1115"/>
      <c r="CV122" s="1115"/>
      <c r="CW122" s="1115"/>
      <c r="CX122" s="1115"/>
      <c r="CY122" s="1115"/>
      <c r="CZ122" s="1115"/>
      <c r="DA122" s="1115"/>
      <c r="DB122" s="1115"/>
      <c r="DC122" s="1115"/>
      <c r="DD122" s="1115"/>
      <c r="DE122" s="1115"/>
      <c r="DF122" s="1116"/>
      <c r="DG122" s="1013">
        <v>404177</v>
      </c>
      <c r="DH122" s="1014"/>
      <c r="DI122" s="1014"/>
      <c r="DJ122" s="1014"/>
      <c r="DK122" s="1014"/>
      <c r="DL122" s="1014">
        <v>397283</v>
      </c>
      <c r="DM122" s="1014"/>
      <c r="DN122" s="1014"/>
      <c r="DO122" s="1014"/>
      <c r="DP122" s="1014"/>
      <c r="DQ122" s="1014">
        <v>405436</v>
      </c>
      <c r="DR122" s="1014"/>
      <c r="DS122" s="1014"/>
      <c r="DT122" s="1014"/>
      <c r="DU122" s="1014"/>
      <c r="DV122" s="1015">
        <v>8.4</v>
      </c>
      <c r="DW122" s="1015"/>
      <c r="DX122" s="1015"/>
      <c r="DY122" s="1015"/>
      <c r="DZ122" s="1016"/>
    </row>
    <row r="123" spans="1:130" s="247" customFormat="1" ht="26.25" customHeight="1" x14ac:dyDescent="0.15">
      <c r="A123" s="1153"/>
      <c r="B123" s="1040"/>
      <c r="C123" s="1010" t="s">
        <v>481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464</v>
      </c>
      <c r="AB123" s="1053"/>
      <c r="AC123" s="1053"/>
      <c r="AD123" s="1053"/>
      <c r="AE123" s="1054"/>
      <c r="AF123" s="1055" t="s">
        <v>468</v>
      </c>
      <c r="AG123" s="1053"/>
      <c r="AH123" s="1053"/>
      <c r="AI123" s="1053"/>
      <c r="AJ123" s="1054"/>
      <c r="AK123" s="1055" t="s">
        <v>393</v>
      </c>
      <c r="AL123" s="1053"/>
      <c r="AM123" s="1053"/>
      <c r="AN123" s="1053"/>
      <c r="AO123" s="1054"/>
      <c r="AP123" s="1056" t="s">
        <v>450</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498</v>
      </c>
      <c r="BP123" s="1100"/>
      <c r="BQ123" s="1159">
        <v>21050825</v>
      </c>
      <c r="BR123" s="1160"/>
      <c r="BS123" s="1160"/>
      <c r="BT123" s="1160"/>
      <c r="BU123" s="1160"/>
      <c r="BV123" s="1160">
        <v>20517435</v>
      </c>
      <c r="BW123" s="1160"/>
      <c r="BX123" s="1160"/>
      <c r="BY123" s="1160"/>
      <c r="BZ123" s="1160"/>
      <c r="CA123" s="1160">
        <v>20680994</v>
      </c>
      <c r="CB123" s="1160"/>
      <c r="CC123" s="1160"/>
      <c r="CD123" s="1160"/>
      <c r="CE123" s="1160"/>
      <c r="CF123" s="1093"/>
      <c r="CG123" s="1094"/>
      <c r="CH123" s="1094"/>
      <c r="CI123" s="1094"/>
      <c r="CJ123" s="1095"/>
      <c r="CK123" s="1104"/>
      <c r="CL123" s="1105"/>
      <c r="CM123" s="1105"/>
      <c r="CN123" s="1105"/>
      <c r="CO123" s="1106"/>
      <c r="CP123" s="1114" t="s">
        <v>499</v>
      </c>
      <c r="CQ123" s="1115"/>
      <c r="CR123" s="1115"/>
      <c r="CS123" s="1115"/>
      <c r="CT123" s="1115"/>
      <c r="CU123" s="1115"/>
      <c r="CV123" s="1115"/>
      <c r="CW123" s="1115"/>
      <c r="CX123" s="1115"/>
      <c r="CY123" s="1115"/>
      <c r="CZ123" s="1115"/>
      <c r="DA123" s="1115"/>
      <c r="DB123" s="1115"/>
      <c r="DC123" s="1115"/>
      <c r="DD123" s="1115"/>
      <c r="DE123" s="1115"/>
      <c r="DF123" s="1116"/>
      <c r="DG123" s="1052">
        <v>149376</v>
      </c>
      <c r="DH123" s="1053"/>
      <c r="DI123" s="1053"/>
      <c r="DJ123" s="1053"/>
      <c r="DK123" s="1054"/>
      <c r="DL123" s="1055">
        <v>167088</v>
      </c>
      <c r="DM123" s="1053"/>
      <c r="DN123" s="1053"/>
      <c r="DO123" s="1053"/>
      <c r="DP123" s="1054"/>
      <c r="DQ123" s="1055">
        <v>165240</v>
      </c>
      <c r="DR123" s="1053"/>
      <c r="DS123" s="1053"/>
      <c r="DT123" s="1053"/>
      <c r="DU123" s="1054"/>
      <c r="DV123" s="1056">
        <v>3.4</v>
      </c>
      <c r="DW123" s="1057"/>
      <c r="DX123" s="1057"/>
      <c r="DY123" s="1057"/>
      <c r="DZ123" s="1058"/>
    </row>
    <row r="124" spans="1:130" s="247" customFormat="1" ht="26.25" customHeight="1" thickBot="1" x14ac:dyDescent="0.2">
      <c r="A124" s="1153"/>
      <c r="B124" s="1040"/>
      <c r="C124" s="1010" t="s">
        <v>484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395</v>
      </c>
      <c r="AB124" s="1053"/>
      <c r="AC124" s="1053"/>
      <c r="AD124" s="1053"/>
      <c r="AE124" s="1054"/>
      <c r="AF124" s="1055" t="s">
        <v>463</v>
      </c>
      <c r="AG124" s="1053"/>
      <c r="AH124" s="1053"/>
      <c r="AI124" s="1053"/>
      <c r="AJ124" s="1054"/>
      <c r="AK124" s="1055" t="s">
        <v>393</v>
      </c>
      <c r="AL124" s="1053"/>
      <c r="AM124" s="1053"/>
      <c r="AN124" s="1053"/>
      <c r="AO124" s="1054"/>
      <c r="AP124" s="1056" t="s">
        <v>395</v>
      </c>
      <c r="AQ124" s="1057"/>
      <c r="AR124" s="1057"/>
      <c r="AS124" s="1057"/>
      <c r="AT124" s="1058"/>
      <c r="AU124" s="1155" t="s">
        <v>500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464</v>
      </c>
      <c r="BR124" s="1122"/>
      <c r="BS124" s="1122"/>
      <c r="BT124" s="1122"/>
      <c r="BU124" s="1122"/>
      <c r="BV124" s="1122" t="s">
        <v>464</v>
      </c>
      <c r="BW124" s="1122"/>
      <c r="BX124" s="1122"/>
      <c r="BY124" s="1122"/>
      <c r="BZ124" s="1122"/>
      <c r="CA124" s="1122" t="s">
        <v>395</v>
      </c>
      <c r="CB124" s="1122"/>
      <c r="CC124" s="1122"/>
      <c r="CD124" s="1122"/>
      <c r="CE124" s="1122"/>
      <c r="CF124" s="1123"/>
      <c r="CG124" s="1124"/>
      <c r="CH124" s="1124"/>
      <c r="CI124" s="1124"/>
      <c r="CJ124" s="1125"/>
      <c r="CK124" s="1107"/>
      <c r="CL124" s="1107"/>
      <c r="CM124" s="1107"/>
      <c r="CN124" s="1107"/>
      <c r="CO124" s="1108"/>
      <c r="CP124" s="1114" t="s">
        <v>501</v>
      </c>
      <c r="CQ124" s="1115"/>
      <c r="CR124" s="1115"/>
      <c r="CS124" s="1115"/>
      <c r="CT124" s="1115"/>
      <c r="CU124" s="1115"/>
      <c r="CV124" s="1115"/>
      <c r="CW124" s="1115"/>
      <c r="CX124" s="1115"/>
      <c r="CY124" s="1115"/>
      <c r="CZ124" s="1115"/>
      <c r="DA124" s="1115"/>
      <c r="DB124" s="1115"/>
      <c r="DC124" s="1115"/>
      <c r="DD124" s="1115"/>
      <c r="DE124" s="1115"/>
      <c r="DF124" s="1116"/>
      <c r="DG124" s="1099" t="s">
        <v>462</v>
      </c>
      <c r="DH124" s="1078"/>
      <c r="DI124" s="1078"/>
      <c r="DJ124" s="1078"/>
      <c r="DK124" s="1079"/>
      <c r="DL124" s="1077">
        <v>16736</v>
      </c>
      <c r="DM124" s="1078"/>
      <c r="DN124" s="1078"/>
      <c r="DO124" s="1078"/>
      <c r="DP124" s="1079"/>
      <c r="DQ124" s="1077">
        <v>14666</v>
      </c>
      <c r="DR124" s="1078"/>
      <c r="DS124" s="1078"/>
      <c r="DT124" s="1078"/>
      <c r="DU124" s="1079"/>
      <c r="DV124" s="1080">
        <v>0.3</v>
      </c>
      <c r="DW124" s="1081"/>
      <c r="DX124" s="1081"/>
      <c r="DY124" s="1081"/>
      <c r="DZ124" s="1082"/>
    </row>
    <row r="125" spans="1:130" s="247" customFormat="1" ht="26.25" customHeight="1" x14ac:dyDescent="0.15">
      <c r="A125" s="1153"/>
      <c r="B125" s="1040"/>
      <c r="C125" s="1010" t="s">
        <v>486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393</v>
      </c>
      <c r="AB125" s="1053"/>
      <c r="AC125" s="1053"/>
      <c r="AD125" s="1053"/>
      <c r="AE125" s="1054"/>
      <c r="AF125" s="1055" t="s">
        <v>393</v>
      </c>
      <c r="AG125" s="1053"/>
      <c r="AH125" s="1053"/>
      <c r="AI125" s="1053"/>
      <c r="AJ125" s="1054"/>
      <c r="AK125" s="1055" t="s">
        <v>462</v>
      </c>
      <c r="AL125" s="1053"/>
      <c r="AM125" s="1053"/>
      <c r="AN125" s="1053"/>
      <c r="AO125" s="1054"/>
      <c r="AP125" s="1056" t="s">
        <v>476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502</v>
      </c>
      <c r="CL125" s="1102"/>
      <c r="CM125" s="1102"/>
      <c r="CN125" s="1102"/>
      <c r="CO125" s="1103"/>
      <c r="CP125" s="1034" t="s">
        <v>503</v>
      </c>
      <c r="CQ125" s="983"/>
      <c r="CR125" s="983"/>
      <c r="CS125" s="983"/>
      <c r="CT125" s="983"/>
      <c r="CU125" s="983"/>
      <c r="CV125" s="983"/>
      <c r="CW125" s="983"/>
      <c r="CX125" s="983"/>
      <c r="CY125" s="983"/>
      <c r="CZ125" s="983"/>
      <c r="DA125" s="983"/>
      <c r="DB125" s="983"/>
      <c r="DC125" s="983"/>
      <c r="DD125" s="983"/>
      <c r="DE125" s="983"/>
      <c r="DF125" s="984"/>
      <c r="DG125" s="1020" t="s">
        <v>458</v>
      </c>
      <c r="DH125" s="1021"/>
      <c r="DI125" s="1021"/>
      <c r="DJ125" s="1021"/>
      <c r="DK125" s="1021"/>
      <c r="DL125" s="1021" t="s">
        <v>395</v>
      </c>
      <c r="DM125" s="1021"/>
      <c r="DN125" s="1021"/>
      <c r="DO125" s="1021"/>
      <c r="DP125" s="1021"/>
      <c r="DQ125" s="1021" t="s">
        <v>462</v>
      </c>
      <c r="DR125" s="1021"/>
      <c r="DS125" s="1021"/>
      <c r="DT125" s="1021"/>
      <c r="DU125" s="1021"/>
      <c r="DV125" s="1022" t="s">
        <v>395</v>
      </c>
      <c r="DW125" s="1022"/>
      <c r="DX125" s="1022"/>
      <c r="DY125" s="1022"/>
      <c r="DZ125" s="1023"/>
    </row>
    <row r="126" spans="1:130" s="247" customFormat="1" ht="26.25" customHeight="1" thickBot="1" x14ac:dyDescent="0.2">
      <c r="A126" s="1153"/>
      <c r="B126" s="1040"/>
      <c r="C126" s="1010" t="s">
        <v>488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393</v>
      </c>
      <c r="AB126" s="1053"/>
      <c r="AC126" s="1053"/>
      <c r="AD126" s="1053"/>
      <c r="AE126" s="1054"/>
      <c r="AF126" s="1055" t="s">
        <v>458</v>
      </c>
      <c r="AG126" s="1053"/>
      <c r="AH126" s="1053"/>
      <c r="AI126" s="1053"/>
      <c r="AJ126" s="1054"/>
      <c r="AK126" s="1055" t="s">
        <v>458</v>
      </c>
      <c r="AL126" s="1053"/>
      <c r="AM126" s="1053"/>
      <c r="AN126" s="1053"/>
      <c r="AO126" s="1054"/>
      <c r="AP126" s="1056" t="s">
        <v>395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504</v>
      </c>
      <c r="CQ126" s="1044"/>
      <c r="CR126" s="1044"/>
      <c r="CS126" s="1044"/>
      <c r="CT126" s="1044"/>
      <c r="CU126" s="1044"/>
      <c r="CV126" s="1044"/>
      <c r="CW126" s="1044"/>
      <c r="CX126" s="1044"/>
      <c r="CY126" s="1044"/>
      <c r="CZ126" s="1044"/>
      <c r="DA126" s="1044"/>
      <c r="DB126" s="1044"/>
      <c r="DC126" s="1044"/>
      <c r="DD126" s="1044"/>
      <c r="DE126" s="1044"/>
      <c r="DF126" s="1045"/>
      <c r="DG126" s="1013" t="s">
        <v>462</v>
      </c>
      <c r="DH126" s="1014"/>
      <c r="DI126" s="1014"/>
      <c r="DJ126" s="1014"/>
      <c r="DK126" s="1014"/>
      <c r="DL126" s="1014" t="s">
        <v>462</v>
      </c>
      <c r="DM126" s="1014"/>
      <c r="DN126" s="1014"/>
      <c r="DO126" s="1014"/>
      <c r="DP126" s="1014"/>
      <c r="DQ126" s="1014" t="s">
        <v>393</v>
      </c>
      <c r="DR126" s="1014"/>
      <c r="DS126" s="1014"/>
      <c r="DT126" s="1014"/>
      <c r="DU126" s="1014"/>
      <c r="DV126" s="1015" t="s">
        <v>462</v>
      </c>
      <c r="DW126" s="1015"/>
      <c r="DX126" s="1015"/>
      <c r="DY126" s="1015"/>
      <c r="DZ126" s="1016"/>
    </row>
    <row r="127" spans="1:130" s="247" customFormat="1" ht="26.25" customHeight="1" x14ac:dyDescent="0.15">
      <c r="A127" s="1154"/>
      <c r="B127" s="1042"/>
      <c r="C127" s="1096" t="s">
        <v>505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6</v>
      </c>
      <c r="AB127" s="1053"/>
      <c r="AC127" s="1053"/>
      <c r="AD127" s="1053"/>
      <c r="AE127" s="1054"/>
      <c r="AF127" s="1055" t="s">
        <v>462</v>
      </c>
      <c r="AG127" s="1053"/>
      <c r="AH127" s="1053"/>
      <c r="AI127" s="1053"/>
      <c r="AJ127" s="1054"/>
      <c r="AK127" s="1055" t="s">
        <v>395</v>
      </c>
      <c r="AL127" s="1053"/>
      <c r="AM127" s="1053"/>
      <c r="AN127" s="1053"/>
      <c r="AO127" s="1054"/>
      <c r="AP127" s="1056" t="s">
        <v>393</v>
      </c>
      <c r="AQ127" s="1057"/>
      <c r="AR127" s="1057"/>
      <c r="AS127" s="1057"/>
      <c r="AT127" s="1058"/>
      <c r="AU127" s="283"/>
      <c r="AV127" s="283"/>
      <c r="AW127" s="283"/>
      <c r="AX127" s="1126" t="s">
        <v>506</v>
      </c>
      <c r="AY127" s="1127"/>
      <c r="AZ127" s="1127"/>
      <c r="BA127" s="1127"/>
      <c r="BB127" s="1127"/>
      <c r="BC127" s="1127"/>
      <c r="BD127" s="1127"/>
      <c r="BE127" s="1128"/>
      <c r="BF127" s="1129" t="s">
        <v>507</v>
      </c>
      <c r="BG127" s="1127"/>
      <c r="BH127" s="1127"/>
      <c r="BI127" s="1127"/>
      <c r="BJ127" s="1127"/>
      <c r="BK127" s="1127"/>
      <c r="BL127" s="1128"/>
      <c r="BM127" s="1129" t="s">
        <v>508</v>
      </c>
      <c r="BN127" s="1127"/>
      <c r="BO127" s="1127"/>
      <c r="BP127" s="1127"/>
      <c r="BQ127" s="1127"/>
      <c r="BR127" s="1127"/>
      <c r="BS127" s="1128"/>
      <c r="BT127" s="1129" t="s">
        <v>509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510</v>
      </c>
      <c r="CQ127" s="1044"/>
      <c r="CR127" s="1044"/>
      <c r="CS127" s="1044"/>
      <c r="CT127" s="1044"/>
      <c r="CU127" s="1044"/>
      <c r="CV127" s="1044"/>
      <c r="CW127" s="1044"/>
      <c r="CX127" s="1044"/>
      <c r="CY127" s="1044"/>
      <c r="CZ127" s="1044"/>
      <c r="DA127" s="1044"/>
      <c r="DB127" s="1044"/>
      <c r="DC127" s="1044"/>
      <c r="DD127" s="1044"/>
      <c r="DE127" s="1044"/>
      <c r="DF127" s="1045"/>
      <c r="DG127" s="1013" t="s">
        <v>462</v>
      </c>
      <c r="DH127" s="1014"/>
      <c r="DI127" s="1014"/>
      <c r="DJ127" s="1014"/>
      <c r="DK127" s="1014"/>
      <c r="DL127" s="1014" t="s">
        <v>395</v>
      </c>
      <c r="DM127" s="1014"/>
      <c r="DN127" s="1014"/>
      <c r="DO127" s="1014"/>
      <c r="DP127" s="1014"/>
      <c r="DQ127" s="1014" t="s">
        <v>462</v>
      </c>
      <c r="DR127" s="1014"/>
      <c r="DS127" s="1014"/>
      <c r="DT127" s="1014"/>
      <c r="DU127" s="1014"/>
      <c r="DV127" s="1015" t="s">
        <v>458</v>
      </c>
      <c r="DW127" s="1015"/>
      <c r="DX127" s="1015"/>
      <c r="DY127" s="1015"/>
      <c r="DZ127" s="1016"/>
    </row>
    <row r="128" spans="1:130" s="247" customFormat="1" ht="26.25" customHeight="1" thickBot="1" x14ac:dyDescent="0.2">
      <c r="A128" s="1137" t="s">
        <v>511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512</v>
      </c>
      <c r="X128" s="1139"/>
      <c r="Y128" s="1139"/>
      <c r="Z128" s="1140"/>
      <c r="AA128" s="1141">
        <v>53519</v>
      </c>
      <c r="AB128" s="1142"/>
      <c r="AC128" s="1142"/>
      <c r="AD128" s="1142"/>
      <c r="AE128" s="1143"/>
      <c r="AF128" s="1144">
        <v>49362</v>
      </c>
      <c r="AG128" s="1142"/>
      <c r="AH128" s="1142"/>
      <c r="AI128" s="1142"/>
      <c r="AJ128" s="1143"/>
      <c r="AK128" s="1144">
        <v>56850</v>
      </c>
      <c r="AL128" s="1142"/>
      <c r="AM128" s="1142"/>
      <c r="AN128" s="1142"/>
      <c r="AO128" s="1143"/>
      <c r="AP128" s="1145"/>
      <c r="AQ128" s="1146"/>
      <c r="AR128" s="1146"/>
      <c r="AS128" s="1146"/>
      <c r="AT128" s="1147"/>
      <c r="AU128" s="283"/>
      <c r="AV128" s="283"/>
      <c r="AW128" s="283"/>
      <c r="AX128" s="982" t="s">
        <v>513</v>
      </c>
      <c r="AY128" s="983"/>
      <c r="AZ128" s="983"/>
      <c r="BA128" s="983"/>
      <c r="BB128" s="983"/>
      <c r="BC128" s="983"/>
      <c r="BD128" s="983"/>
      <c r="BE128" s="984"/>
      <c r="BF128" s="1148" t="s">
        <v>468</v>
      </c>
      <c r="BG128" s="1149"/>
      <c r="BH128" s="1149"/>
      <c r="BI128" s="1149"/>
      <c r="BJ128" s="1149"/>
      <c r="BK128" s="1149"/>
      <c r="BL128" s="1150"/>
      <c r="BM128" s="1148">
        <v>14.53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514</v>
      </c>
      <c r="CQ128" s="1131"/>
      <c r="CR128" s="1131"/>
      <c r="CS128" s="1131"/>
      <c r="CT128" s="1131"/>
      <c r="CU128" s="1131"/>
      <c r="CV128" s="1131"/>
      <c r="CW128" s="1131"/>
      <c r="CX128" s="1131"/>
      <c r="CY128" s="1131"/>
      <c r="CZ128" s="1131"/>
      <c r="DA128" s="1131"/>
      <c r="DB128" s="1131"/>
      <c r="DC128" s="1131"/>
      <c r="DD128" s="1131"/>
      <c r="DE128" s="1131"/>
      <c r="DF128" s="1132"/>
      <c r="DG128" s="1133" t="s">
        <v>468</v>
      </c>
      <c r="DH128" s="1134"/>
      <c r="DI128" s="1134"/>
      <c r="DJ128" s="1134"/>
      <c r="DK128" s="1134"/>
      <c r="DL128" s="1134" t="s">
        <v>395</v>
      </c>
      <c r="DM128" s="1134"/>
      <c r="DN128" s="1134"/>
      <c r="DO128" s="1134"/>
      <c r="DP128" s="1134"/>
      <c r="DQ128" s="1134" t="s">
        <v>395</v>
      </c>
      <c r="DR128" s="1134"/>
      <c r="DS128" s="1134"/>
      <c r="DT128" s="1134"/>
      <c r="DU128" s="1134"/>
      <c r="DV128" s="1135" t="s">
        <v>395</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515</v>
      </c>
      <c r="X129" s="1168"/>
      <c r="Y129" s="1168"/>
      <c r="Z129" s="1169"/>
      <c r="AA129" s="1052">
        <v>5934338</v>
      </c>
      <c r="AB129" s="1053"/>
      <c r="AC129" s="1053"/>
      <c r="AD129" s="1053"/>
      <c r="AE129" s="1054"/>
      <c r="AF129" s="1055">
        <v>5872525</v>
      </c>
      <c r="AG129" s="1053"/>
      <c r="AH129" s="1053"/>
      <c r="AI129" s="1053"/>
      <c r="AJ129" s="1054"/>
      <c r="AK129" s="1055">
        <v>5817154</v>
      </c>
      <c r="AL129" s="1053"/>
      <c r="AM129" s="1053"/>
      <c r="AN129" s="1053"/>
      <c r="AO129" s="1054"/>
      <c r="AP129" s="1170"/>
      <c r="AQ129" s="1171"/>
      <c r="AR129" s="1171"/>
      <c r="AS129" s="1171"/>
      <c r="AT129" s="1172"/>
      <c r="AU129" s="285"/>
      <c r="AV129" s="285"/>
      <c r="AW129" s="285"/>
      <c r="AX129" s="1161" t="s">
        <v>516</v>
      </c>
      <c r="AY129" s="1044"/>
      <c r="AZ129" s="1044"/>
      <c r="BA129" s="1044"/>
      <c r="BB129" s="1044"/>
      <c r="BC129" s="1044"/>
      <c r="BD129" s="1044"/>
      <c r="BE129" s="1045"/>
      <c r="BF129" s="1162" t="s">
        <v>399</v>
      </c>
      <c r="BG129" s="1163"/>
      <c r="BH129" s="1163"/>
      <c r="BI129" s="1163"/>
      <c r="BJ129" s="1163"/>
      <c r="BK129" s="1163"/>
      <c r="BL129" s="1164"/>
      <c r="BM129" s="1162">
        <v>19.53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518</v>
      </c>
      <c r="X130" s="1168"/>
      <c r="Y130" s="1168"/>
      <c r="Z130" s="1169"/>
      <c r="AA130" s="1052">
        <v>975334</v>
      </c>
      <c r="AB130" s="1053"/>
      <c r="AC130" s="1053"/>
      <c r="AD130" s="1053"/>
      <c r="AE130" s="1054"/>
      <c r="AF130" s="1055">
        <v>983251</v>
      </c>
      <c r="AG130" s="1053"/>
      <c r="AH130" s="1053"/>
      <c r="AI130" s="1053"/>
      <c r="AJ130" s="1054"/>
      <c r="AK130" s="1055">
        <v>976188</v>
      </c>
      <c r="AL130" s="1053"/>
      <c r="AM130" s="1053"/>
      <c r="AN130" s="1053"/>
      <c r="AO130" s="1054"/>
      <c r="AP130" s="1170"/>
      <c r="AQ130" s="1171"/>
      <c r="AR130" s="1171"/>
      <c r="AS130" s="1171"/>
      <c r="AT130" s="1172"/>
      <c r="AU130" s="285"/>
      <c r="AV130" s="285"/>
      <c r="AW130" s="285"/>
      <c r="AX130" s="1161" t="s">
        <v>519</v>
      </c>
      <c r="AY130" s="1044"/>
      <c r="AZ130" s="1044"/>
      <c r="BA130" s="1044"/>
      <c r="BB130" s="1044"/>
      <c r="BC130" s="1044"/>
      <c r="BD130" s="1044"/>
      <c r="BE130" s="1045"/>
      <c r="BF130" s="1198">
        <v>11.1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520</v>
      </c>
      <c r="X131" s="1206"/>
      <c r="Y131" s="1206"/>
      <c r="Z131" s="1207"/>
      <c r="AA131" s="1099">
        <v>4959004</v>
      </c>
      <c r="AB131" s="1078"/>
      <c r="AC131" s="1078"/>
      <c r="AD131" s="1078"/>
      <c r="AE131" s="1079"/>
      <c r="AF131" s="1077">
        <v>4889274</v>
      </c>
      <c r="AG131" s="1078"/>
      <c r="AH131" s="1078"/>
      <c r="AI131" s="1078"/>
      <c r="AJ131" s="1079"/>
      <c r="AK131" s="1077">
        <v>4840966</v>
      </c>
      <c r="AL131" s="1078"/>
      <c r="AM131" s="1078"/>
      <c r="AN131" s="1078"/>
      <c r="AO131" s="1079"/>
      <c r="AP131" s="1208"/>
      <c r="AQ131" s="1209"/>
      <c r="AR131" s="1209"/>
      <c r="AS131" s="1209"/>
      <c r="AT131" s="1210"/>
      <c r="AU131" s="285"/>
      <c r="AV131" s="285"/>
      <c r="AW131" s="285"/>
      <c r="AX131" s="1180" t="s">
        <v>521</v>
      </c>
      <c r="AY131" s="1131"/>
      <c r="AZ131" s="1131"/>
      <c r="BA131" s="1131"/>
      <c r="BB131" s="1131"/>
      <c r="BC131" s="1131"/>
      <c r="BD131" s="1131"/>
      <c r="BE131" s="1132"/>
      <c r="BF131" s="1181" t="s">
        <v>472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523</v>
      </c>
      <c r="W132" s="1191"/>
      <c r="X132" s="1191"/>
      <c r="Y132" s="1191"/>
      <c r="Z132" s="1192"/>
      <c r="AA132" s="1193">
        <v>10.2248758</v>
      </c>
      <c r="AB132" s="1194"/>
      <c r="AC132" s="1194"/>
      <c r="AD132" s="1194"/>
      <c r="AE132" s="1195"/>
      <c r="AF132" s="1196">
        <v>11.07141878</v>
      </c>
      <c r="AG132" s="1194"/>
      <c r="AH132" s="1194"/>
      <c r="AI132" s="1194"/>
      <c r="AJ132" s="1195"/>
      <c r="AK132" s="1196">
        <v>12.07808524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524</v>
      </c>
      <c r="W133" s="1174"/>
      <c r="X133" s="1174"/>
      <c r="Y133" s="1174"/>
      <c r="Z133" s="1175"/>
      <c r="AA133" s="1176">
        <v>10.9</v>
      </c>
      <c r="AB133" s="1177"/>
      <c r="AC133" s="1177"/>
      <c r="AD133" s="1177"/>
      <c r="AE133" s="1178"/>
      <c r="AF133" s="1176">
        <v>11</v>
      </c>
      <c r="AG133" s="1177"/>
      <c r="AH133" s="1177"/>
      <c r="AI133" s="1177"/>
      <c r="AJ133" s="1178"/>
      <c r="AK133" s="1176">
        <v>11.1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7E2vyhIa7u+RuGLr4VAIOAGk79Umuj1Bvk03+lDLeiFWc/znz/IzmGCorZLWFYhH+5n+e6zbHENLoNcNlxHhA==" saltValue="D2Y4Pn++uZYwFhbG6vIi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election activeCell="B1" sqref="B1:DI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moPqvjW3uHACfsP/lo4+xDQuZYCMpf/CmE22EjsWcRXOZXGbRnVz2u6SXLgeSQXKA2jpbaOnMnskvD8rnEV/w==" saltValue="7b1cLwdvZlk/Q04hXj7OG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election activeCell="B1" sqref="B1:DI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zMBh/kcBibljfR4Rnx/kL3iEJdyUP99uBAjPk/2vPYVibmQiFZRpPJ1muibi4kz4ZlP7o5DP4llg5817eRuLw==" saltValue="+qJNDgoR229SSbCxNm9up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election activeCell="B1" sqref="B1:DI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533</v>
      </c>
      <c r="AL9" s="1217"/>
      <c r="AM9" s="1217"/>
      <c r="AN9" s="1218"/>
      <c r="AO9" s="313">
        <v>1750115</v>
      </c>
      <c r="AP9" s="313">
        <v>91966</v>
      </c>
      <c r="AQ9" s="314">
        <v>70630</v>
      </c>
      <c r="AR9" s="315">
        <v>30.2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534</v>
      </c>
      <c r="AL10" s="1217"/>
      <c r="AM10" s="1217"/>
      <c r="AN10" s="1218"/>
      <c r="AO10" s="316">
        <v>166244</v>
      </c>
      <c r="AP10" s="316">
        <v>8736</v>
      </c>
      <c r="AQ10" s="317">
        <v>8333</v>
      </c>
      <c r="AR10" s="318">
        <v>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535</v>
      </c>
      <c r="AL11" s="1217"/>
      <c r="AM11" s="1217"/>
      <c r="AN11" s="1218"/>
      <c r="AO11" s="316">
        <v>264508</v>
      </c>
      <c r="AP11" s="316">
        <v>13900</v>
      </c>
      <c r="AQ11" s="317">
        <v>8447</v>
      </c>
      <c r="AR11" s="318">
        <v>64.599999999999994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536</v>
      </c>
      <c r="AL12" s="1217"/>
      <c r="AM12" s="1217"/>
      <c r="AN12" s="1218"/>
      <c r="AO12" s="316" t="s">
        <v>537</v>
      </c>
      <c r="AP12" s="316" t="s">
        <v>537</v>
      </c>
      <c r="AQ12" s="317">
        <v>1002</v>
      </c>
      <c r="AR12" s="318" t="s">
        <v>537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538</v>
      </c>
      <c r="AL13" s="1217"/>
      <c r="AM13" s="1217"/>
      <c r="AN13" s="1218"/>
      <c r="AO13" s="316" t="s">
        <v>537</v>
      </c>
      <c r="AP13" s="316" t="s">
        <v>537</v>
      </c>
      <c r="AQ13" s="317">
        <v>12</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539</v>
      </c>
      <c r="AL14" s="1217"/>
      <c r="AM14" s="1217"/>
      <c r="AN14" s="1218"/>
      <c r="AO14" s="316">
        <v>98515</v>
      </c>
      <c r="AP14" s="316">
        <v>5177</v>
      </c>
      <c r="AQ14" s="317">
        <v>2952</v>
      </c>
      <c r="AR14" s="318">
        <v>75.400000000000006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540</v>
      </c>
      <c r="AL15" s="1217"/>
      <c r="AM15" s="1217"/>
      <c r="AN15" s="1218"/>
      <c r="AO15" s="316">
        <v>40327</v>
      </c>
      <c r="AP15" s="316">
        <v>2119</v>
      </c>
      <c r="AQ15" s="317">
        <v>1842</v>
      </c>
      <c r="AR15" s="318">
        <v>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541</v>
      </c>
      <c r="AL16" s="1220"/>
      <c r="AM16" s="1220"/>
      <c r="AN16" s="1221"/>
      <c r="AO16" s="316">
        <v>-186352</v>
      </c>
      <c r="AP16" s="316">
        <v>-9793</v>
      </c>
      <c r="AQ16" s="317">
        <v>-6186</v>
      </c>
      <c r="AR16" s="318">
        <v>58.3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2133357</v>
      </c>
      <c r="AP17" s="316">
        <v>112105</v>
      </c>
      <c r="AQ17" s="317">
        <v>87031</v>
      </c>
      <c r="AR17" s="318">
        <v>28.8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546</v>
      </c>
      <c r="AL21" s="1212"/>
      <c r="AM21" s="1212"/>
      <c r="AN21" s="1213"/>
      <c r="AO21" s="328">
        <v>9.77</v>
      </c>
      <c r="AP21" s="329">
        <v>8.3000000000000007</v>
      </c>
      <c r="AQ21" s="330">
        <v>1.47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547</v>
      </c>
      <c r="AL22" s="1212"/>
      <c r="AM22" s="1212"/>
      <c r="AN22" s="1213"/>
      <c r="AO22" s="333">
        <v>98.7</v>
      </c>
      <c r="AP22" s="334">
        <v>97.7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551</v>
      </c>
      <c r="AL32" s="1228"/>
      <c r="AM32" s="1228"/>
      <c r="AN32" s="1229"/>
      <c r="AO32" s="343">
        <v>1313213</v>
      </c>
      <c r="AP32" s="343">
        <v>69008</v>
      </c>
      <c r="AQ32" s="344">
        <v>50496</v>
      </c>
      <c r="AR32" s="345">
        <v>36.700000000000003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552</v>
      </c>
      <c r="AL33" s="1228"/>
      <c r="AM33" s="1228"/>
      <c r="AN33" s="1229"/>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553</v>
      </c>
      <c r="AL34" s="1228"/>
      <c r="AM34" s="1228"/>
      <c r="AN34" s="1229"/>
      <c r="AO34" s="343" t="s">
        <v>537</v>
      </c>
      <c r="AP34" s="343" t="s">
        <v>537</v>
      </c>
      <c r="AQ34" s="344">
        <v>40</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554</v>
      </c>
      <c r="AL35" s="1228"/>
      <c r="AM35" s="1228"/>
      <c r="AN35" s="1229"/>
      <c r="AO35" s="343">
        <v>269447</v>
      </c>
      <c r="AP35" s="343">
        <v>14159</v>
      </c>
      <c r="AQ35" s="344">
        <v>19688</v>
      </c>
      <c r="AR35" s="345">
        <v>-28.1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555</v>
      </c>
      <c r="AL36" s="1228"/>
      <c r="AM36" s="1228"/>
      <c r="AN36" s="1229"/>
      <c r="AO36" s="343">
        <v>35071</v>
      </c>
      <c r="AP36" s="343">
        <v>1843</v>
      </c>
      <c r="AQ36" s="344">
        <v>2838</v>
      </c>
      <c r="AR36" s="345">
        <v>-35.1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556</v>
      </c>
      <c r="AL37" s="1228"/>
      <c r="AM37" s="1228"/>
      <c r="AN37" s="1229"/>
      <c r="AO37" s="343" t="s">
        <v>537</v>
      </c>
      <c r="AP37" s="343" t="s">
        <v>537</v>
      </c>
      <c r="AQ37" s="344">
        <v>486</v>
      </c>
      <c r="AR37" s="345" t="s">
        <v>537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557</v>
      </c>
      <c r="AL38" s="1231"/>
      <c r="AM38" s="1231"/>
      <c r="AN38" s="1232"/>
      <c r="AO38" s="346">
        <v>3</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558</v>
      </c>
      <c r="AL39" s="1231"/>
      <c r="AM39" s="1231"/>
      <c r="AN39" s="1232"/>
      <c r="AO39" s="343">
        <v>-56850</v>
      </c>
      <c r="AP39" s="343">
        <v>-2987</v>
      </c>
      <c r="AQ39" s="344">
        <v>-4320</v>
      </c>
      <c r="AR39" s="345">
        <v>-30.9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559</v>
      </c>
      <c r="AL40" s="1228"/>
      <c r="AM40" s="1228"/>
      <c r="AN40" s="1229"/>
      <c r="AO40" s="343">
        <v>-976188</v>
      </c>
      <c r="AP40" s="343">
        <v>-51297</v>
      </c>
      <c r="AQ40" s="344">
        <v>-47973</v>
      </c>
      <c r="AR40" s="345">
        <v>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584696</v>
      </c>
      <c r="AP41" s="343">
        <v>30725</v>
      </c>
      <c r="AQ41" s="344">
        <v>21258</v>
      </c>
      <c r="AR41" s="345">
        <v>44.5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528</v>
      </c>
      <c r="AN49" s="1224" t="s">
        <v>563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1114315</v>
      </c>
      <c r="AN51" s="365">
        <v>55200</v>
      </c>
      <c r="AO51" s="366">
        <v>-42.4</v>
      </c>
      <c r="AP51" s="367">
        <v>85459</v>
      </c>
      <c r="AQ51" s="368">
        <v>-19.8</v>
      </c>
      <c r="AR51" s="369">
        <v>-22.6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389999</v>
      </c>
      <c r="AN52" s="373">
        <v>19319</v>
      </c>
      <c r="AO52" s="374">
        <v>-35.200000000000003</v>
      </c>
      <c r="AP52" s="375">
        <v>44378</v>
      </c>
      <c r="AQ52" s="376">
        <v>-2.6</v>
      </c>
      <c r="AR52" s="377">
        <v>-32.6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2111692</v>
      </c>
      <c r="AN53" s="365">
        <v>105961</v>
      </c>
      <c r="AO53" s="366">
        <v>92</v>
      </c>
      <c r="AP53" s="367">
        <v>65876</v>
      </c>
      <c r="AQ53" s="368">
        <v>-22.9</v>
      </c>
      <c r="AR53" s="369">
        <v>114.9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1144578</v>
      </c>
      <c r="AN54" s="373">
        <v>57433</v>
      </c>
      <c r="AO54" s="374">
        <v>197.3</v>
      </c>
      <c r="AP54" s="375">
        <v>36484</v>
      </c>
      <c r="AQ54" s="376">
        <v>-17.8</v>
      </c>
      <c r="AR54" s="377">
        <v>215.1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2347008</v>
      </c>
      <c r="AN55" s="365">
        <v>119459</v>
      </c>
      <c r="AO55" s="366">
        <v>12.7</v>
      </c>
      <c r="AP55" s="367">
        <v>68468</v>
      </c>
      <c r="AQ55" s="368">
        <v>3.9</v>
      </c>
      <c r="AR55" s="369">
        <v>8.8000000000000007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1836972</v>
      </c>
      <c r="AN56" s="373">
        <v>93499</v>
      </c>
      <c r="AO56" s="374">
        <v>62.8</v>
      </c>
      <c r="AP56" s="375">
        <v>34140</v>
      </c>
      <c r="AQ56" s="376">
        <v>-6.4</v>
      </c>
      <c r="AR56" s="377">
        <v>69.2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1599850</v>
      </c>
      <c r="AN57" s="365">
        <v>82710</v>
      </c>
      <c r="AO57" s="366">
        <v>-30.8</v>
      </c>
      <c r="AP57" s="367">
        <v>69729</v>
      </c>
      <c r="AQ57" s="368">
        <v>1.8</v>
      </c>
      <c r="AR57" s="369">
        <v>-32.6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638045</v>
      </c>
      <c r="AN58" s="373">
        <v>32986</v>
      </c>
      <c r="AO58" s="374">
        <v>-64.7</v>
      </c>
      <c r="AP58" s="375">
        <v>38908</v>
      </c>
      <c r="AQ58" s="376">
        <v>14</v>
      </c>
      <c r="AR58" s="377">
        <v>-78.7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1312181</v>
      </c>
      <c r="AN59" s="365">
        <v>68953</v>
      </c>
      <c r="AO59" s="366">
        <v>-16.600000000000001</v>
      </c>
      <c r="AP59" s="367">
        <v>74581</v>
      </c>
      <c r="AQ59" s="368">
        <v>7</v>
      </c>
      <c r="AR59" s="369">
        <v>-23.6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518383</v>
      </c>
      <c r="AN60" s="373">
        <v>27240</v>
      </c>
      <c r="AO60" s="374">
        <v>-17.399999999999999</v>
      </c>
      <c r="AP60" s="375">
        <v>41563</v>
      </c>
      <c r="AQ60" s="376">
        <v>6.8</v>
      </c>
      <c r="AR60" s="377">
        <v>-24.2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1697009</v>
      </c>
      <c r="AN61" s="380">
        <v>86457</v>
      </c>
      <c r="AO61" s="381">
        <v>3</v>
      </c>
      <c r="AP61" s="382">
        <v>72823</v>
      </c>
      <c r="AQ61" s="383">
        <v>-6</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905595</v>
      </c>
      <c r="AN62" s="373">
        <v>46095</v>
      </c>
      <c r="AO62" s="374">
        <v>28.6</v>
      </c>
      <c r="AP62" s="375">
        <v>39095</v>
      </c>
      <c r="AQ62" s="376">
        <v>-1.2</v>
      </c>
      <c r="AR62" s="377">
        <v>29.8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y6NuKAHmpuRFgqzHeCfu4XovcGkb3qxIz/9tFGzab2RQXMCCVqChtCCmpsHn6mpkeXvftCAynyAUZKFXp/D8A==" saltValue="MBgdzkcIYliMhQ77t7dY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1" sqref="B1:DI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ID0UAIIy3spUHGFDxSZGutN2JnjEvhr2XAaQM63YfBJoKSSPD49I1pQJ7TaB/iVZxE0JET/ygBoGRjdPaDwnWQ==" saltValue="JvWZNyN098luBTXQZ9sGz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B1" sqref="B1:DI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VeHKwuNlMc6XWGiY/HRwu9XM9RKUdKiRfDnalQFIgpbvPBsDmL5ScWFb+Egyr8YduZ0deBSUfZlPyXv6hibqbw==" saltValue="aHSjAXG73/Qw0q12sU0o1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20.57</v>
      </c>
      <c r="G47" s="12">
        <v>21.63</v>
      </c>
      <c r="H47" s="12">
        <v>19.399999999999999</v>
      </c>
      <c r="I47" s="12">
        <v>13.86</v>
      </c>
      <c r="J47" s="13">
        <v>7.82</v>
      </c>
    </row>
    <row r="48" spans="2:10" ht="57.75" customHeight="1" x14ac:dyDescent="0.15">
      <c r="B48" s="14"/>
      <c r="C48" s="1238" t="s">
        <v>4</v>
      </c>
      <c r="D48" s="1238"/>
      <c r="E48" s="1239"/>
      <c r="F48" s="15">
        <v>14.73</v>
      </c>
      <c r="G48" s="16">
        <v>5.0599999999999996</v>
      </c>
      <c r="H48" s="16">
        <v>4.9000000000000004</v>
      </c>
      <c r="I48" s="16">
        <v>8.14</v>
      </c>
      <c r="J48" s="17">
        <v>6.61</v>
      </c>
    </row>
    <row r="49" spans="2:10" ht="57.75" customHeight="1" thickBot="1" x14ac:dyDescent="0.2">
      <c r="B49" s="18"/>
      <c r="C49" s="1240" t="s">
        <v>5</v>
      </c>
      <c r="D49" s="1240"/>
      <c r="E49" s="1241"/>
      <c r="F49" s="19">
        <v>11.58</v>
      </c>
      <c r="G49" s="20" t="s">
        <v>584</v>
      </c>
      <c r="H49" s="20" t="s">
        <v>585</v>
      </c>
      <c r="I49" s="20" t="s">
        <v>586</v>
      </c>
      <c r="J49" s="21" t="s">
        <v>587</v>
      </c>
    </row>
    <row r="50" spans="2:10" ht="13.5" customHeight="1" x14ac:dyDescent="0.15"/>
  </sheetData>
  <sheetProtection algorithmName="SHA-512" hashValue="rdEUnWHwNZDY8wCmWJ0Z6xd8YgY/2tXEvvQ9Q5Ym487vidNT7Oeh5ntUS2oddydl9ytvLxAsSZJmP+RNCmBLlw==" saltValue="6pQAdRFMsfvoR42ZLn1Bu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2021-11-11T07:00:25Z</cp:lastPrinted>
  <dcterms:created xsi:type="dcterms:W3CDTF">2021-02-05T04:36:57Z</dcterms:created>
  <dcterms:modified xsi:type="dcterms:W3CDTF">2021-11-11T07:01:25Z</dcterms:modified>
  <cp:category/>
</cp:coreProperties>
</file>