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63885C3E-7741-47B6-8E92-FC986CDC1B8B}" xr6:coauthVersionLast="45" xr6:coauthVersionMax="45" xr10:uidLastSave="{00000000-0000-0000-0000-000000000000}"/>
  <bookViews>
    <workbookView xWindow="-28920" yWindow="-120" windowWidth="29040" windowHeight="15840" firstSheet="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CO34" i="10" l="1"/>
  <c r="CO35" i="10" s="1"/>
</calcChain>
</file>

<file path=xl/sharedStrings.xml><?xml version="1.0" encoding="utf-8"?>
<sst xmlns="http://schemas.openxmlformats.org/spreadsheetml/2006/main" count="1051" uniqueCount="598">
  <si>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</si>
  <si>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</si>
  <si>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</si>
  <si>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</si>
  <si>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</si>
  <si>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</si>
  <si>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</si>
  <si>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</si>
  <si>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</si>
  <si>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</si>
  <si>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</si>
  <si>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</si>
  <si>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</si>
  <si>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</si>
  <si>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</si>
  <si>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</si>
  <si>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</si>
  <si>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</si>
  <si>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</si>
  <si>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</si>
  <si>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</si>
  <si>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</si>
  <si>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</si>
  <si>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</si>
  <si>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</si>
  <si>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</si>
  <si>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</si>
  <si>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</si>
  <si>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</si>
  <si>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</si>
  <si>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</si>
  <si>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</si>
  <si>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</si>
  <si>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</si>
  <si>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</si>
  <si>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</si>
  <si>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</si>
  <si>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</si>
  <si>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</si>
  <si>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</si>
  <si>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</si>
  <si>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</si>
  <si>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</si>
  <si>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</si>
  <si>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</si>
  <si>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</si>
  <si>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</si>
  <si>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</si>
  <si>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</si>
  <si>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</si>
  <si>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</si>
  <si>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</si>
  <si>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</si>
  <si>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</si>
  <si>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</si>
  <si>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</si>
  <si>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</si>
  <si>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</si>
  <si>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</si>
  <si>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</si>
  <si>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</si>
  <si>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</si>
  <si>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</si>
  <si>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</si>
  <si>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</si>
  <si>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</si>
  <si>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</si>
  <si>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</si>
  <si>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</si>
  <si>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</si>
  <si>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</si>
  <si>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</si>
  <si>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</si>
  <si>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</si>
  <si>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</si>
  <si>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</si>
  <si>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</si>
  <si>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</si>
  <si>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</si>
  <si>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</si>
  <si>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</si>
  <si>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</si>
  <si>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</si>
  <si>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</si>
  <si>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</si>
  <si>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</si>
  <si>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</si>
  <si>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</si>
  <si>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</si>
  <si>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</si>
  <si>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</si>
  <si>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</si>
  <si>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</si>
  <si>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</si>
  <si>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</si>
  <si>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</si>
  <si>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</si>
  <si>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</si>
  <si>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</si>
  <si>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</si>
  <si>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</si>
  <si>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</si>
  <si>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</si>
  <si>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</si>
  <si>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</si>
  <si>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</si>
  <si>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</si>
  <si>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</si>
  <si>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</si>
  <si>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</si>
  <si>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</si>
  <si>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</si>
  <si>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</si>
  <si>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</si>
  <si>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</si>
  <si>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</si>
  <si>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</si>
  <si>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</si>
  <si>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</si>
  <si>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</si>
  <si>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</si>
  <si>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</si>
  <si>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</si>
  <si>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</si>
  <si>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</si>
  <si>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</si>
  <si>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</si>
  <si>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</si>
  <si>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</si>
  <si>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</si>
  <si>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</si>
  <si>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</si>
  <si>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</si>
  <si>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</si>
  <si>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</si>
  <si>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</si>
  <si>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</si>
  <si>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</si>
  <si>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</si>
  <si>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</si>
  <si>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</si>
  <si>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</si>
  <si>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</si>
  <si>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</si>
  <si>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</si>
  <si>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</si>
  <si>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</si>
  <si>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</si>
  <si>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</si>
  <si>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</si>
  <si>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</si>
  <si>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</si>
  <si>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</si>
  <si>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</si>
  <si>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</si>
  <si>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</si>
  <si>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</si>
  <si>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</si>
  <si>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</si>
  <si>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</si>
  <si>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</si>
  <si>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</si>
  <si>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</si>
  <si>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</si>
  <si>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</si>
  <si>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</si>
  <si>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</si>
  <si>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</si>
  <si>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</si>
  <si>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</si>
  <si>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</si>
  <si>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</si>
  <si>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</si>
  <si>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</si>
  <si>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</si>
  <si>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</si>
  <si>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</si>
  <si>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</si>
  <si>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</si>
  <si>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</si>
  <si>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</si>
  <si>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</si>
  <si>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</si>
  <si>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</si>
  <si>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</si>
  <si>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</si>
  <si>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</si>
  <si>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</si>
  <si>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</si>
  <si>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</si>
  <si>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</si>
  <si>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</si>
  <si>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</si>
  <si>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</si>
  <si>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</si>
  <si>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</si>
  <si>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</si>
  <si>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</si>
  <si>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</si>
  <si>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</si>
  <si>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</si>
  <si>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</si>
  <si>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</si>
  <si>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</si>
  <si>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</si>
  <si>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</si>
  <si>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</si>
  <si>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</si>
  <si>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</si>
  <si>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</si>
  <si>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</si>
  <si>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</si>
  <si>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</si>
  <si>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</si>
  <si>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佐賀県鹿島市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</si>
  <si>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</si>
  <si>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</si>
  <si>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</si>
  <si>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</si>
  <si>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</si>
  <si>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</si>
  <si>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</si>
  <si>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</si>
  <si>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</si>
  <si>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</si>
  <si>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</si>
  <si>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</si>
  <si>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</si>
  <si>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</si>
  <si>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</si>
  <si>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</si>
  <si>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</si>
  <si>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</si>
  <si>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</si>
  <si>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</si>
  <si>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</si>
  <si>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</si>
  <si>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</si>
  <si>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</si>
  <si>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</si>
  <si>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</si>
  <si>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</si>
  <si>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</si>
  <si>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</si>
  <si>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</si>
  <si>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</si>
  <si>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</si>
  <si>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</si>
  <si>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</si>
  <si>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</si>
  <si>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</si>
  <si>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</si>
  <si>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</si>
  <si>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</si>
  <si>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</si>
  <si>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</si>
  <si>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</si>
  <si>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</si>
  <si>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</si>
  <si>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</si>
  <si>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</si>
  <si>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</si>
  <si>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</si>
  <si>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</si>
  <si>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</si>
  <si>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</si>
  <si>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</si>
  <si>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</si>
  <si>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</si>
  <si>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</si>
  <si>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</si>
  <si>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</si>
  <si>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</si>
  <si>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</si>
  <si>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</si>
  <si>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</si>
  <si>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</si>
  <si>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</si>
  <si>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</si>
  <si>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</si>
  <si>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</si>
  <si>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</si>
  <si>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</si>
  <si>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</si>
  <si>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</si>
  <si>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</si>
  <si>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</si>
  <si>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</si>
  <si>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</si>
  <si>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</si>
  <si>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</si>
  <si>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</si>
  <si>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</si>
  <si>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</si>
  <si>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</si>
  <si>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</si>
  <si>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</si>
  <si>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</si>
  <si>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</si>
  <si>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</si>
  <si>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</si>
  <si>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</si>
  <si>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</si>
  <si>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</si>
  <si>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</si>
  <si>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</si>
  <si>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</si>
  <si>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</si>
  <si>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</si>
  <si>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</si>
  <si>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</si>
  <si>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</si>
  <si>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</si>
  <si>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</si>
  <si>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</si>
  <si>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</si>
  <si>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</si>
  <si>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</si>
  <si>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</si>
  <si>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</si>
  <si>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</si>
  <si>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</si>
  <si>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</si>
  <si>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</si>
  <si>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</si>
  <si>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</si>
  <si>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</si>
  <si>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</si>
  <si>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</si>
  <si>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</si>
  <si>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</si>
  <si>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</si>
  <si>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</si>
  <si>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</si>
  <si>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</si>
  <si>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</si>
  <si>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</si>
  <si>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</si>
  <si>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</si>
  <si>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</si>
  <si>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</si>
  <si>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</si>
  <si>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</si>
  <si>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</si>
  <si>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</si>
  <si>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</si>
  <si>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</si>
  <si>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</si>
  <si>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</si>
  <si>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</si>
  <si>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</si>
  <si>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</si>
  <si>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</si>
  <si>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</si>
  <si>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</si>
  <si>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</si>
  <si>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</si>
  <si>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</si>
  <si>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</si>
  <si>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</si>
  <si>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</si>
  <si>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</si>
  <si>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</si>
  <si>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</si>
  <si>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</si>
  <si>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</si>
  <si>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</si>
  <si>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</si>
  <si>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佐賀県鹿島市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</si>
  <si>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</si>
  <si>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</si>
  <si>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</si>
  <si>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</si>
  <si>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</si>
  <si>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</si>
  <si>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</si>
  <si>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</si>
  <si>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</si>
  <si>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</si>
  <si>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</si>
  <si>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</si>
  <si>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</si>
  <si>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</si>
  <si>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</si>
  <si>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</si>
  <si>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</si>
  <si>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</si>
  <si>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</si>
  <si>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</si>
  <si>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</si>
  <si>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</si>
  <si>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</si>
  <si>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</si>
  <si>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</si>
  <si>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</si>
  <si>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</si>
  <si>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</si>
  <si>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</si>
  <si>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</si>
  <si>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</si>
  <si>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</si>
  <si>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</si>
  <si>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</si>
  <si>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</si>
  <si>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</si>
  <si>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</si>
  <si>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</si>
  <si>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</si>
  <si>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</si>
  <si>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</si>
  <si>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</si>
  <si>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</si>
  <si>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</si>
  <si>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</si>
  <si>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</si>
  <si>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</si>
  <si>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</si>
  <si>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</si>
  <si>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</si>
  <si>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</si>
  <si>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</si>
  <si>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</si>
  <si>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</si>
  <si>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</si>
  <si>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</si>
  <si>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</si>
  <si>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</si>
  <si>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</si>
  <si>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</si>
  <si>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</si>
  <si>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</si>
  <si>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</si>
  <si>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</si>
  <si>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</si>
  <si>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</si>
  <si>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</si>
  <si>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</si>
  <si>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</si>
  <si>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</si>
  <si>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</si>
  <si>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</si>
  <si>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</si>
  <si>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</si>
  <si>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</si>
  <si>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</si>
  <si>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</si>
  <si>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</si>
  <si>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</si>
  <si>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</si>
  <si>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</si>
  <si>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</si>
  <si>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</si>
  <si>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</si>
  <si>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</si>
  <si>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</si>
  <si>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</si>
  <si>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</si>
  <si>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</si>
  <si>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</si>
  <si>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</si>
  <si>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</si>
  <si>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</si>
  <si>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</si>
  <si>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</si>
  <si>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</si>
  <si>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鹿島市公共下水道事業特別会計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</si>
  <si>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</si>
  <si>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</si>
  <si>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鹿島市水道事業会計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</si>
  <si>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</si>
  <si>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</si>
  <si>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</si>
  <si>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</si>
  <si>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</si>
  <si>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</si>
  <si>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</si>
  <si>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</si>
  <si>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</si>
  <si>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</si>
  <si>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</si>
  <si>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</si>
  <si>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</si>
  <si>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</si>
  <si>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</si>
  <si>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</si>
  <si>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</si>
  <si>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</si>
  <si>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</si>
  <si>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</si>
  <si>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</si>
  <si>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</si>
  <si>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</si>
  <si>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</si>
  <si>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</si>
  <si>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</si>
  <si>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</si>
  <si>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</si>
  <si>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</si>
  <si>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</si>
  <si>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</si>
  <si>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</si>
  <si>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</si>
  <si>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</si>
  <si>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</si>
  <si>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</si>
  <si>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</si>
  <si>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</si>
  <si>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</si>
  <si>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</si>
  <si>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</si>
  <si>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</si>
  <si>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</si>
  <si>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</si>
  <si>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</si>
  <si>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</si>
  <si>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</si>
  <si>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</si>
  <si>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</si>
  <si>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</si>
  <si>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</si>
  <si>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</si>
  <si>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</si>
  <si>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</si>
  <si>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</si>
  <si>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</si>
  <si>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</si>
  <si>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</si>
  <si>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</si>
  <si>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</si>
  <si>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</si>
  <si>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</si>
  <si>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</si>
  <si>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</si>
  <si>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</si>
  <si>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</si>
  <si>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</si>
  <si>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</si>
  <si>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</si>
  <si>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</si>
  <si>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</si>
  <si>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</si>
  <si>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</si>
  <si>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</si>
  <si>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</si>
  <si>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</si>
  <si>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</si>
  <si>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</si>
  <si>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</si>
  <si>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</si>
  <si>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</si>
  <si>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</si>
  <si>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</si>
  <si>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</si>
  <si>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</si>
  <si>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</si>
  <si>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0.22</t>
  </si>
  <si>
    <t>▲ 1.81</t>
  </si>
  <si>
    <t>▲ 4.64</t>
  </si>
  <si>
    <t>水道事業会計</t>
  </si>
  <si>
    <t>一般会計</t>
  </si>
  <si>
    <t>公共下水道事業特別会計</t>
  </si>
  <si>
    <t>国民健康保険特別会計</t>
  </si>
  <si>
    <t>▲ 2.86</t>
  </si>
  <si>
    <t>▲ 1.79</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</si>
  <si>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</si>
  <si>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</si>
  <si>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</si>
  <si>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</si>
  <si>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</si>
  <si>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</si>
  <si>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</si>
  <si>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</si>
  <si>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</si>
  <si>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鹿島・藤津地区衛生施設組合</t>
  </si>
  <si>
    <t>杵藤地区広域市町村圏組合</t>
  </si>
  <si>
    <t>佐賀県後期高齢者医療広域連合</t>
  </si>
  <si>
    <t>佐賀県市町総合事務組合</t>
  </si>
  <si>
    <t>佐賀県西部広域環境組合</t>
  </si>
  <si>
    <t>-</t>
    <phoneticPr fontId="2"/>
  </si>
  <si>
    <t>鹿島市土地開発公社</t>
    <rPh sb="0" eb="3">
      <t>カシマシ</t>
    </rPh>
    <rPh sb="3" eb="5">
      <t>トチ</t>
    </rPh>
    <rPh sb="5" eb="7">
      <t>カイハツ</t>
    </rPh>
    <rPh sb="7" eb="9">
      <t>コウシャ</t>
    </rPh>
    <phoneticPr fontId="2"/>
  </si>
  <si>
    <t>鹿島市体育協会</t>
    <rPh sb="0" eb="3">
      <t>カシマシ</t>
    </rPh>
    <rPh sb="3" eb="5">
      <t>タイイク</t>
    </rPh>
    <rPh sb="5" eb="7">
      <t>キョウカイ</t>
    </rPh>
    <phoneticPr fontId="2"/>
  </si>
  <si>
    <t>ふるさと納税基金</t>
    <rPh sb="4" eb="6">
      <t>ノウゼイ</t>
    </rPh>
    <rPh sb="6" eb="8">
      <t>キキン</t>
    </rPh>
    <phoneticPr fontId="5"/>
  </si>
  <si>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</si>
  <si>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</si>
  <si>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ふるさと創生基金</t>
    <rPh sb="4" eb="6">
      <t>ソウセイ</t>
    </rPh>
    <rPh sb="6" eb="8">
      <t>キキン</t>
    </rPh>
    <phoneticPr fontId="5"/>
  </si>
  <si>
    <t>ふるさと人材育成支援基金</t>
    <rPh sb="4" eb="6">
      <t>ジンザイ</t>
    </rPh>
    <rPh sb="6" eb="8">
      <t>イクセイ</t>
    </rPh>
    <rPh sb="8" eb="10">
      <t>シエン</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</si>
  <si>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</si>
  <si>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</si>
  <si>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</si>
  <si>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将来負担比率が類似団体より高い中であるが、近年、更新を行う施設や新たな施設整備を行ってきた。
そのため類似団体と比較して有形固定資産減価償却率の伸びは鈍化しているが、それらの事業実施及び施設改修事業等に伴う地方債現在高の増などより将来負担比率は逓増傾向にある。
</t>
    <rPh sb="21" eb="23">
      <t>キンネン</t>
    </rPh>
    <rPh sb="24" eb="26">
      <t>コウシン</t>
    </rPh>
    <rPh sb="27" eb="28">
      <t>オコナ</t>
    </rPh>
    <rPh sb="29" eb="31">
      <t>シセツ</t>
    </rPh>
    <rPh sb="32" eb="33">
      <t>アラ</t>
    </rPh>
    <rPh sb="35" eb="37">
      <t>シセツ</t>
    </rPh>
    <rPh sb="37" eb="39">
      <t>セイビ</t>
    </rPh>
    <rPh sb="40" eb="41">
      <t>オコナ</t>
    </rPh>
    <rPh sb="51" eb="55">
      <t>ルイジダンタイ</t>
    </rPh>
    <rPh sb="56" eb="58">
      <t>ヒカク</t>
    </rPh>
    <rPh sb="60" eb="66">
      <t>ユウケイコテイシサン</t>
    </rPh>
    <rPh sb="66" eb="70">
      <t>ゲンカショウキャク</t>
    </rPh>
    <rPh sb="70" eb="71">
      <t>リツ</t>
    </rPh>
    <rPh sb="72" eb="73">
      <t>ノ</t>
    </rPh>
    <rPh sb="75" eb="77">
      <t>ドンカ</t>
    </rPh>
    <rPh sb="87" eb="89">
      <t>ジギョウ</t>
    </rPh>
    <rPh sb="89" eb="91">
      <t>ジッシ</t>
    </rPh>
    <rPh sb="91" eb="92">
      <t>オヨ</t>
    </rPh>
    <rPh sb="93" eb="95">
      <t>シセツ</t>
    </rPh>
    <rPh sb="95" eb="97">
      <t>カイシュウ</t>
    </rPh>
    <rPh sb="97" eb="99">
      <t>ジギョウ</t>
    </rPh>
    <rPh sb="99" eb="100">
      <t>トウ</t>
    </rPh>
    <rPh sb="101" eb="102">
      <t>トモナ</t>
    </rPh>
    <rPh sb="103" eb="106">
      <t>チホウサイ</t>
    </rPh>
    <rPh sb="115" eb="117">
      <t>ショウライ</t>
    </rPh>
    <rPh sb="117" eb="119">
      <t>フタン</t>
    </rPh>
    <rPh sb="119" eb="121">
      <t>ヒリツ</t>
    </rPh>
    <rPh sb="122" eb="124">
      <t>テイゾウ</t>
    </rPh>
    <rPh sb="124" eb="126">
      <t>ケイコウ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</si>
  <si>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</si>
  <si>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</si>
  <si>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</si>
  <si>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</si>
  <si>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</si>
  <si>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</si>
  <si>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地方債現在高の増などより将来負担比率は逓増傾向にあるが、近年の実質公債費比率は類似団体よりも低い。
しなしながら、近年の大型投資事業実施に伴う公債費の償還が始まっており、実質公債費比率も上昇する見込みである。</t>
    <rPh sb="28" eb="30">
      <t>キンネン</t>
    </rPh>
    <rPh sb="31" eb="33">
      <t>ジッシツ</t>
    </rPh>
    <rPh sb="33" eb="36">
      <t>コウサイヒ</t>
    </rPh>
    <rPh sb="36" eb="38">
      <t>ヒリツ</t>
    </rPh>
    <rPh sb="39" eb="43">
      <t>ルイジダンタイ</t>
    </rPh>
    <rPh sb="46" eb="47">
      <t>ヒク</t>
    </rPh>
    <rPh sb="57" eb="59">
      <t>キンネン</t>
    </rPh>
    <rPh sb="75" eb="77">
      <t>ショウカン</t>
    </rPh>
    <rPh sb="78" eb="79">
      <t>ハジ</t>
    </rPh>
    <rPh sb="93" eb="95">
      <t>ジョウショウ</t>
    </rPh>
    <rPh sb="97" eb="99">
      <t>ミコミ</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</si>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</sst>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66F9-4922-A968-BC559EFA84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67364</c:v>
                </c:pt>
                <c:pt idx="1">
                  <c:v>112608</c:v>
                </c:pt>
                <c:pt idx="2">
                  <c:v>64192</c:v>
                </c:pt>
                <c:pt idx="3">
                  <c:v>73853</c:v>
                </c:pt>
                <c:pt idx="4">
                  <c:v>68689</c:v>
                </c:pt>
              </c:numCache>
            </c:numRef>
          </c:val>
          <c:smooth val="0"/>
          <c:extLst>
            <c:ext xmlns:c16="http://schemas.microsoft.com/office/drawing/2014/chart" uri="{C3380CC4-5D6E-409C-BE32-E72D297353CC}">
              <c16:uniqueId val="{00000001-66F9-4922-A968-BC559EFA84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3.91</c:v>
                </c:pt>
                <c:pt idx="1">
                  <c:v>4.28</c:v>
                </c:pt>
                <c:pt idx="2">
                  <c:v>3.37</c:v>
                </c:pt>
                <c:pt idx="3">
                  <c:v>4.9400000000000004</c:v>
                </c:pt>
                <c:pt idx="4">
                  <c:v>3.69</c:v>
                </c:pt>
              </c:numCache>
            </c:numRef>
          </c:val>
          <c:extLst>
            <c:ext xmlns:c16="http://schemas.microsoft.com/office/drawing/2014/chart" uri="{C3380CC4-5D6E-409C-BE32-E72D297353CC}">
              <c16:uniqueId val="{00000000-B5CE-45E9-AE9E-BAEA3B2BA0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20.63</c:v>
                </c:pt>
                <c:pt idx="1">
                  <c:v>20.91</c:v>
                </c:pt>
                <c:pt idx="2">
                  <c:v>20.190000000000001</c:v>
                </c:pt>
                <c:pt idx="3">
                  <c:v>18.59</c:v>
                </c:pt>
                <c:pt idx="4">
                  <c:v>15.21</c:v>
                </c:pt>
              </c:numCache>
            </c:numRef>
          </c:val>
          <c:extLst>
            <c:ext xmlns:c16="http://schemas.microsoft.com/office/drawing/2014/chart" uri="{C3380CC4-5D6E-409C-BE32-E72D297353CC}">
              <c16:uniqueId val="{00000001-B5CE-45E9-AE9E-BAEA3B2BA0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-0.22</c:v>
                </c:pt>
                <c:pt idx="1">
                  <c:v>0.26</c:v>
                </c:pt>
                <c:pt idx="2">
                  <c:v>-1.81</c:v>
                </c:pt>
                <c:pt idx="3">
                  <c:v>0.13</c:v>
                </c:pt>
                <c:pt idx="4">
                  <c:v>-4.6399999999999997</c:v>
                </c:pt>
              </c:numCache>
            </c:numRef>
          </c:val>
          <c:smooth val="0"/>
          <c:extLst>
            <c:ext xmlns:c16="http://schemas.microsoft.com/office/drawing/2014/chart" uri="{C3380CC4-5D6E-409C-BE32-E72D297353CC}">
              <c16:uniqueId val="{00000002-B5CE-45E9-AE9E-BAEA3B2BA0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1.28</c:v>
                </c:pt>
                <c:pt idx="2">
                  <c:v>#N/A</c:v>
                </c:pt>
                <c:pt idx="3">
                  <c:v>1.32</c:v>
                </c:pt>
                <c:pt idx="4">
                  <c:v>#N/A</c:v>
                </c:pt>
                <c:pt idx="5">
                  <c:v>1.33</c:v>
                </c:pt>
                <c:pt idx="6">
                  <c:v>#N/A</c:v>
                </c:pt>
                <c:pt idx="7">
                  <c:v>0.96</c:v>
                </c:pt>
                <c:pt idx="8">
                  <c:v>0</c:v>
                </c:pt>
                <c:pt idx="9">
                  <c:v>0</c:v>
                </c:pt>
              </c:numCache>
            </c:numRef>
          </c:val>
          <c:extLst>
            <c:ext xmlns:c16="http://schemas.microsoft.com/office/drawing/2014/chart" uri="{C3380CC4-5D6E-409C-BE32-E72D297353CC}">
              <c16:uniqueId val="{00000000-CF6E-47B0-9EF5-A558D58C9F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6E-47B0-9EF5-A558D58C9F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6E-47B0-9EF5-A558D58C9F5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F6E-47B0-9EF5-A558D58C9F5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F6E-47B0-9EF5-A558D58C9F5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c:v>
                </c:pt>
              </c:numCache>
            </c:numRef>
          </c:val>
          <c:extLst>
            <c:ext xmlns:c16="http://schemas.microsoft.com/office/drawing/2014/chart" uri="{C3380CC4-5D6E-409C-BE32-E72D297353CC}">
              <c16:uniqueId val="{00000005-CF6E-47B0-9EF5-A558D58C9F5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2.86</c:v>
                </c:pt>
                <c:pt idx="1">
                  <c:v>#N/A</c:v>
                </c:pt>
                <c:pt idx="2">
                  <c:v>1.79</c:v>
                </c:pt>
                <c:pt idx="3">
                  <c:v>#N/A</c:v>
                </c:pt>
                <c:pt idx="4">
                  <c:v>#N/A</c:v>
                </c:pt>
                <c:pt idx="5">
                  <c:v>0.66</c:v>
                </c:pt>
                <c:pt idx="6">
                  <c:v>#N/A</c:v>
                </c:pt>
                <c:pt idx="7">
                  <c:v>1.23</c:v>
                </c:pt>
                <c:pt idx="8">
                  <c:v>#N/A</c:v>
                </c:pt>
                <c:pt idx="9">
                  <c:v>0.3</c:v>
                </c:pt>
              </c:numCache>
            </c:numRef>
          </c:val>
          <c:extLst>
            <c:ext xmlns:c16="http://schemas.microsoft.com/office/drawing/2014/chart" uri="{C3380CC4-5D6E-409C-BE32-E72D297353CC}">
              <c16:uniqueId val="{00000006-CF6E-47B0-9EF5-A558D58C9F54}"/>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0.61</c:v>
                </c:pt>
              </c:numCache>
            </c:numRef>
          </c:val>
          <c:extLst>
            <c:ext xmlns:c16="http://schemas.microsoft.com/office/drawing/2014/chart" uri="{C3380CC4-5D6E-409C-BE32-E72D297353CC}">
              <c16:uniqueId val="{00000007-CF6E-47B0-9EF5-A558D58C9F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c:v>
                </c:pt>
                <c:pt idx="2">
                  <c:v>#N/A</c:v>
                </c:pt>
                <c:pt idx="3">
                  <c:v>4.2699999999999996</c:v>
                </c:pt>
                <c:pt idx="4">
                  <c:v>#N/A</c:v>
                </c:pt>
                <c:pt idx="5">
                  <c:v>3.37</c:v>
                </c:pt>
                <c:pt idx="6">
                  <c:v>#N/A</c:v>
                </c:pt>
                <c:pt idx="7">
                  <c:v>4.9400000000000004</c:v>
                </c:pt>
                <c:pt idx="8">
                  <c:v>#N/A</c:v>
                </c:pt>
                <c:pt idx="9">
                  <c:v>3.68</c:v>
                </c:pt>
              </c:numCache>
            </c:numRef>
          </c:val>
          <c:extLst>
            <c:ext xmlns:c16="http://schemas.microsoft.com/office/drawing/2014/chart" uri="{C3380CC4-5D6E-409C-BE32-E72D297353CC}">
              <c16:uniqueId val="{00000008-CF6E-47B0-9EF5-A558D58C9F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8.82</c:v>
                </c:pt>
                <c:pt idx="2">
                  <c:v>#N/A</c:v>
                </c:pt>
                <c:pt idx="3">
                  <c:v>8.7799999999999994</c:v>
                </c:pt>
                <c:pt idx="4">
                  <c:v>#N/A</c:v>
                </c:pt>
                <c:pt idx="5">
                  <c:v>8.83</c:v>
                </c:pt>
                <c:pt idx="6">
                  <c:v>#N/A</c:v>
                </c:pt>
                <c:pt idx="7">
                  <c:v>8.2100000000000009</c:v>
                </c:pt>
                <c:pt idx="8">
                  <c:v>#N/A</c:v>
                </c:pt>
                <c:pt idx="9">
                  <c:v>9.92</c:v>
                </c:pt>
              </c:numCache>
            </c:numRef>
          </c:val>
          <c:extLst>
            <c:ext xmlns:c16="http://schemas.microsoft.com/office/drawing/2014/chart" uri="{C3380CC4-5D6E-409C-BE32-E72D297353CC}">
              <c16:uniqueId val="{00000009-CF6E-47B0-9EF5-A558D58C9F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996</c:v>
                </c:pt>
                <c:pt idx="5">
                  <c:v>909</c:v>
                </c:pt>
                <c:pt idx="8">
                  <c:v>905</c:v>
                </c:pt>
                <c:pt idx="11">
                  <c:v>869</c:v>
                </c:pt>
                <c:pt idx="14">
                  <c:v>879</c:v>
                </c:pt>
              </c:numCache>
            </c:numRef>
          </c:val>
          <c:extLst>
            <c:ext xmlns:c16="http://schemas.microsoft.com/office/drawing/2014/chart" uri="{C3380CC4-5D6E-409C-BE32-E72D297353CC}">
              <c16:uniqueId val="{00000000-8BF4-4FDB-92CC-5629BF23BD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F4-4FDB-92CC-5629BF23BD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8BF4-4FDB-92CC-5629BF23BD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30</c:v>
                </c:pt>
                <c:pt idx="6">
                  <c:v>56</c:v>
                </c:pt>
                <c:pt idx="9">
                  <c:v>112</c:v>
                </c:pt>
                <c:pt idx="12">
                  <c:v>116</c:v>
                </c:pt>
              </c:numCache>
            </c:numRef>
          </c:val>
          <c:extLst>
            <c:ext xmlns:c16="http://schemas.microsoft.com/office/drawing/2014/chart" uri="{C3380CC4-5D6E-409C-BE32-E72D297353CC}">
              <c16:uniqueId val="{00000003-8BF4-4FDB-92CC-5629BF23BD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484</c:v>
                </c:pt>
                <c:pt idx="3">
                  <c:v>519</c:v>
                </c:pt>
                <c:pt idx="6">
                  <c:v>467</c:v>
                </c:pt>
                <c:pt idx="9">
                  <c:v>484</c:v>
                </c:pt>
                <c:pt idx="12">
                  <c:v>482</c:v>
                </c:pt>
              </c:numCache>
            </c:numRef>
          </c:val>
          <c:extLst>
            <c:ext xmlns:c16="http://schemas.microsoft.com/office/drawing/2014/chart" uri="{C3380CC4-5D6E-409C-BE32-E72D297353CC}">
              <c16:uniqueId val="{00000004-8BF4-4FDB-92CC-5629BF23BD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F4-4FDB-92CC-5629BF23BD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F4-4FDB-92CC-5629BF23BD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929</c:v>
                </c:pt>
                <c:pt idx="3">
                  <c:v>764</c:v>
                </c:pt>
                <c:pt idx="6">
                  <c:v>747</c:v>
                </c:pt>
                <c:pt idx="9">
                  <c:v>777</c:v>
                </c:pt>
                <c:pt idx="12">
                  <c:v>895</c:v>
                </c:pt>
              </c:numCache>
            </c:numRef>
          </c:val>
          <c:extLst>
            <c:ext xmlns:c16="http://schemas.microsoft.com/office/drawing/2014/chart" uri="{C3380CC4-5D6E-409C-BE32-E72D297353CC}">
              <c16:uniqueId val="{00000007-8BF4-4FDB-92CC-5629BF23BD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427</c:v>
                </c:pt>
                <c:pt idx="2">
                  <c:v>#N/A</c:v>
                </c:pt>
                <c:pt idx="3">
                  <c:v>#N/A</c:v>
                </c:pt>
                <c:pt idx="4">
                  <c:v>404</c:v>
                </c:pt>
                <c:pt idx="5">
                  <c:v>#N/A</c:v>
                </c:pt>
                <c:pt idx="6">
                  <c:v>#N/A</c:v>
                </c:pt>
                <c:pt idx="7">
                  <c:v>365</c:v>
                </c:pt>
                <c:pt idx="8">
                  <c:v>#N/A</c:v>
                </c:pt>
                <c:pt idx="9">
                  <c:v>#N/A</c:v>
                </c:pt>
                <c:pt idx="10">
                  <c:v>504</c:v>
                </c:pt>
                <c:pt idx="11">
                  <c:v>#N/A</c:v>
                </c:pt>
                <c:pt idx="12">
                  <c:v>#N/A</c:v>
                </c:pt>
                <c:pt idx="13">
                  <c:v>614</c:v>
                </c:pt>
                <c:pt idx="14">
                  <c:v>#N/A</c:v>
                </c:pt>
              </c:numCache>
            </c:numRef>
          </c:val>
          <c:smooth val="0"/>
          <c:extLst>
            <c:ext xmlns:c16="http://schemas.microsoft.com/office/drawing/2014/chart" uri="{C3380CC4-5D6E-409C-BE32-E72D297353CC}">
              <c16:uniqueId val="{00000008-8BF4-4FDB-92CC-5629BF23BD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10672</c:v>
                </c:pt>
                <c:pt idx="5">
                  <c:v>10500</c:v>
                </c:pt>
                <c:pt idx="8">
                  <c:v>10161</c:v>
                </c:pt>
                <c:pt idx="11">
                  <c:v>10154</c:v>
                </c:pt>
                <c:pt idx="14">
                  <c:v>10058</c:v>
                </c:pt>
              </c:numCache>
            </c:numRef>
          </c:val>
          <c:extLst>
            <c:ext xmlns:c16="http://schemas.microsoft.com/office/drawing/2014/chart" uri="{C3380CC4-5D6E-409C-BE32-E72D297353CC}">
              <c16:uniqueId val="{00000000-68DB-434A-9B84-E9EAFAB415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c:v>
                </c:pt>
                <c:pt idx="5">
                  <c:v>28</c:v>
                </c:pt>
                <c:pt idx="8">
                  <c:v>22</c:v>
                </c:pt>
                <c:pt idx="11">
                  <c:v>521</c:v>
                </c:pt>
                <c:pt idx="14">
                  <c:v>530</c:v>
                </c:pt>
              </c:numCache>
            </c:numRef>
          </c:val>
          <c:extLst>
            <c:ext xmlns:c16="http://schemas.microsoft.com/office/drawing/2014/chart" uri="{C3380CC4-5D6E-409C-BE32-E72D297353CC}">
              <c16:uniqueId val="{00000001-68DB-434A-9B84-E9EAFAB415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3230</c:v>
                </c:pt>
                <c:pt idx="5">
                  <c:v>3252</c:v>
                </c:pt>
                <c:pt idx="8">
                  <c:v>3159</c:v>
                </c:pt>
                <c:pt idx="11">
                  <c:v>3244</c:v>
                </c:pt>
                <c:pt idx="14">
                  <c:v>3223</c:v>
                </c:pt>
              </c:numCache>
            </c:numRef>
          </c:val>
          <c:extLst>
            <c:ext xmlns:c16="http://schemas.microsoft.com/office/drawing/2014/chart" uri="{C3380CC4-5D6E-409C-BE32-E72D297353CC}">
              <c16:uniqueId val="{00000002-68DB-434A-9B84-E9EAFAB415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DB-434A-9B84-E9EAFAB415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DB-434A-9B84-E9EAFAB415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DB-434A-9B84-E9EAFAB415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1933</c:v>
                </c:pt>
                <c:pt idx="3">
                  <c:v>1926</c:v>
                </c:pt>
                <c:pt idx="6">
                  <c:v>1898</c:v>
                </c:pt>
                <c:pt idx="9">
                  <c:v>1853</c:v>
                </c:pt>
                <c:pt idx="12">
                  <c:v>1897</c:v>
                </c:pt>
              </c:numCache>
            </c:numRef>
          </c:val>
          <c:extLst>
            <c:ext xmlns:c16="http://schemas.microsoft.com/office/drawing/2014/chart" uri="{C3380CC4-5D6E-409C-BE32-E72D297353CC}">
              <c16:uniqueId val="{00000006-68DB-434A-9B84-E9EAFAB415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1704</c:v>
                </c:pt>
                <c:pt idx="3">
                  <c:v>1693</c:v>
                </c:pt>
                <c:pt idx="6">
                  <c:v>1643</c:v>
                </c:pt>
                <c:pt idx="9">
                  <c:v>1592</c:v>
                </c:pt>
                <c:pt idx="12">
                  <c:v>1445</c:v>
                </c:pt>
              </c:numCache>
            </c:numRef>
          </c:val>
          <c:extLst>
            <c:ext xmlns:c16="http://schemas.microsoft.com/office/drawing/2014/chart" uri="{C3380CC4-5D6E-409C-BE32-E72D297353CC}">
              <c16:uniqueId val="{00000007-68DB-434A-9B84-E9EAFAB415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5257</c:v>
                </c:pt>
                <c:pt idx="3">
                  <c:v>5450</c:v>
                </c:pt>
                <c:pt idx="6">
                  <c:v>5035</c:v>
                </c:pt>
                <c:pt idx="9">
                  <c:v>5172</c:v>
                </c:pt>
                <c:pt idx="12">
                  <c:v>4923</c:v>
                </c:pt>
              </c:numCache>
            </c:numRef>
          </c:val>
          <c:extLst>
            <c:ext xmlns:c16="http://schemas.microsoft.com/office/drawing/2014/chart" uri="{C3380CC4-5D6E-409C-BE32-E72D297353CC}">
              <c16:uniqueId val="{00000008-68DB-434A-9B84-E9EAFAB415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482</c:v>
                </c:pt>
                <c:pt idx="12">
                  <c:v>468</c:v>
                </c:pt>
              </c:numCache>
            </c:numRef>
          </c:val>
          <c:extLst>
            <c:ext xmlns:c16="http://schemas.microsoft.com/office/drawing/2014/chart" uri="{C3380CC4-5D6E-409C-BE32-E72D297353CC}">
              <c16:uniqueId val="{00000009-68DB-434A-9B84-E9EAFAB415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9363</c:v>
                </c:pt>
                <c:pt idx="3">
                  <c:v>10487</c:v>
                </c:pt>
                <c:pt idx="6">
                  <c:v>10789</c:v>
                </c:pt>
                <c:pt idx="9">
                  <c:v>10922</c:v>
                </c:pt>
                <c:pt idx="12">
                  <c:v>11205</c:v>
                </c:pt>
              </c:numCache>
            </c:numRef>
          </c:val>
          <c:extLst>
            <c:ext xmlns:c16="http://schemas.microsoft.com/office/drawing/2014/chart" uri="{C3380CC4-5D6E-409C-BE32-E72D297353CC}">
              <c16:uniqueId val="{0000000A-68DB-434A-9B84-E9EAFAB415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4317</c:v>
                </c:pt>
                <c:pt idx="2">
                  <c:v>#N/A</c:v>
                </c:pt>
                <c:pt idx="3">
                  <c:v>#N/A</c:v>
                </c:pt>
                <c:pt idx="4">
                  <c:v>5777</c:v>
                </c:pt>
                <c:pt idx="5">
                  <c:v>#N/A</c:v>
                </c:pt>
                <c:pt idx="6">
                  <c:v>#N/A</c:v>
                </c:pt>
                <c:pt idx="7">
                  <c:v>6023</c:v>
                </c:pt>
                <c:pt idx="8">
                  <c:v>#N/A</c:v>
                </c:pt>
                <c:pt idx="9">
                  <c:v>#N/A</c:v>
                </c:pt>
                <c:pt idx="10">
                  <c:v>6102</c:v>
                </c:pt>
                <c:pt idx="11">
                  <c:v>#N/A</c:v>
                </c:pt>
                <c:pt idx="12">
                  <c:v>#N/A</c:v>
                </c:pt>
                <c:pt idx="13">
                  <c:v>6127</c:v>
                </c:pt>
                <c:pt idx="14">
                  <c:v>#N/A</c:v>
                </c:pt>
              </c:numCache>
            </c:numRef>
          </c:val>
          <c:smooth val="0"/>
          <c:extLst>
            <c:ext xmlns:c16="http://schemas.microsoft.com/office/drawing/2014/chart" uri="{C3380CC4-5D6E-409C-BE32-E72D297353CC}">
              <c16:uniqueId val="{0000000B-68DB-434A-9B84-E9EAFAB415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1432</c:v>
                </c:pt>
                <c:pt idx="1">
                  <c:v>1327</c:v>
                </c:pt>
                <c:pt idx="2">
                  <c:v>1085</c:v>
                </c:pt>
              </c:numCache>
            </c:numRef>
          </c:val>
          <c:extLst>
            <c:ext xmlns:c16="http://schemas.microsoft.com/office/drawing/2014/chart" uri="{C3380CC4-5D6E-409C-BE32-E72D297353CC}">
              <c16:uniqueId val="{00000000-8B0A-4C5F-B691-BA83C3FCF4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197</c:v>
                </c:pt>
                <c:pt idx="1">
                  <c:v>191</c:v>
                </c:pt>
                <c:pt idx="2">
                  <c:v>186</c:v>
                </c:pt>
              </c:numCache>
            </c:numRef>
          </c:val>
          <c:extLst>
            <c:ext xmlns:c16="http://schemas.microsoft.com/office/drawing/2014/chart" uri="{C3380CC4-5D6E-409C-BE32-E72D297353CC}">
              <c16:uniqueId val="{00000001-8B0A-4C5F-B691-BA83C3FCF4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1220</c:v>
                </c:pt>
                <c:pt idx="1">
                  <c:v>1414</c:v>
                </c:pt>
                <c:pt idx="2">
                  <c:v>1637</c:v>
                </c:pt>
              </c:numCache>
            </c:numRef>
          </c:val>
          <c:extLst>
            <c:ext xmlns:c16="http://schemas.microsoft.com/office/drawing/2014/chart" uri="{C3380CC4-5D6E-409C-BE32-E72D297353CC}">
              <c16:uniqueId val="{00000002-8B0A-4C5F-B691-BA83C3FCF4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{5D9CDE33-8F2F-4A34-9E6B-040A2933EC19}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379-46BE-B1DE-5E6C5B17B9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{79DDEB0F-BCC6-411B-A1F7-400BA1F583BA}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79-46BE-B1DE-5E6C5B17B9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{F82626FE-71F3-43BD-8970-3B0804E2A8B4}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79-46BE-B1DE-5E6C5B17B9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{B4393FE8-CB1D-40C2-ADE9-92FF519460A2}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79-46BE-B1DE-5E6C5B17B9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{A688AAA0-658A-4522-8FBE-47632FC44DB8}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79-46BE-B1DE-5E6C5B17B9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{81E967F3-BB4F-4746-96A5-2C3537A1A72B}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379-46BE-B1DE-5E6C5B17B9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{3A11F8C4-106E-441B-A6F8-CBDE7F094004}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379-46BE-B1DE-5E6C5B17B9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{C9093BA2-664F-4B10-88A3-2FF4B24AC68D}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379-46BE-B1DE-5E6C5B17B9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{48C33BAB-DC47-4B80-8639-BFD7A295889D}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379-46BE-B1DE-5E6C5B17B9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56.1</c:v>
                </c:pt>
                <c:pt idx="16">
                  <c:v>57.8</c:v>
                </c:pt>
                <c:pt idx="24">
                  <c:v>59.5</c:v>
                </c:pt>
                <c:pt idx="32">
                  <c:v>60.6</c:v>
                </c:pt>
              </c:numCache>
            </c:numRef>
          </c:xVal>
          <c:yVal>
            <c:numRef>
              <c:f>公会計指標分析・財政指標組合せ分析表!$BP$51:$DC$51</c:f>
              <c:numCache>
                <c:formatCode>#,##0.0;"▲ "#,##0.0</c:formatCode>
                <c:ptCount val="40"/>
                <c:pt idx="0">
                  <c:v>68.900000000000006</c:v>
                </c:pt>
                <c:pt idx="8">
                  <c:v>92.6</c:v>
                </c:pt>
                <c:pt idx="16">
                  <c:v>97.2</c:v>
                </c:pt>
                <c:pt idx="24">
                  <c:v>97.2</c:v>
                </c:pt>
                <c:pt idx="32">
                  <c:v>97.8</c:v>
                </c:pt>
              </c:numCache>
            </c:numRef>
          </c:yVal>
          <c:smooth val="0"/>
          <c:extLst>
            <c:ext xmlns:c16="http://schemas.microsoft.com/office/drawing/2014/chart" uri="{C3380CC4-5D6E-409C-BE32-E72D297353CC}">
              <c16:uniqueId val="{00000009-7379-46BE-B1DE-5E6C5B17B9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{347861F1-B379-4178-977A-A5ABFD775EEC}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379-46BE-B1DE-5E6C5B17B9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{29F3F8E2-F36B-4AF8-8B3D-2D1631138318}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79-46BE-B1DE-5E6C5B17B9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{140FC785-113A-4656-AA3C-DCC3DF615770}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79-46BE-B1DE-5E6C5B17B9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{A0BE8DEE-6D2D-46CE-AE54-C351A32FF92F}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79-46BE-B1DE-5E6C5B17B9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{2EB1172E-D998-4125-BBE2-B49B8E579352}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79-46BE-B1DE-5E6C5B17B9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{A84A08C9-A50E-4CB3-A99E-41754687C525}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379-46BE-B1DE-5E6C5B17B9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{E125874B-A7DE-40FF-8776-8F463FC0FBC9}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379-46BE-B1DE-5E6C5B17B9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{E66D1F42-32D9-4751-95AE-5743CEFBE72E}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379-46BE-B1DE-5E6C5B17B9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{28215B1B-B939-4871-B758-87245C4E04BF}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379-46BE-B1DE-5E6C5B17B9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7379-46BE-B1DE-5E6C5B17B976}"/>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{4FEA61FD-85F4-49FF-AF98-F6F1CC117EAE}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01A-4759-8246-BD7539B5C4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{9587EB74-B8E8-43FD-824F-72D1355D4169}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1A-4759-8246-BD7539B5C4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{0A16D254-3523-4A22-82AB-290A742565A7}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1A-4759-8246-BD7539B5C4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{72E2205C-6832-48AB-837F-C738B7355BDD}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1A-4759-8246-BD7539B5C4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{C5CE74E6-46D2-471A-99BC-398986FC705A}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1A-4759-8246-BD7539B5C4A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{13C7D76F-3049-4E61-A207-36CDE64992B0}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01A-4759-8246-BD7539B5C4A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{8FC4A24B-E942-417F-92B5-A7C74B746860}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01A-4759-8246-BD7539B5C4A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{0757DE7E-8CB1-4CB8-A618-BF95A02996DB}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01A-4759-8246-BD7539B5C4A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{B7025443-090C-4A54-A4D8-8AF211D72433}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01A-4759-8246-BD7539B5C4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c:v>
                </c:pt>
                <c:pt idx="16">
                  <c:v>6.3</c:v>
                </c:pt>
                <c:pt idx="24">
                  <c:v>6.8</c:v>
                </c:pt>
                <c:pt idx="32">
                  <c:v>7.9</c:v>
                </c:pt>
              </c:numCache>
            </c:numRef>
          </c:xVal>
          <c:yVal>
            <c:numRef>
              <c:f>公会計指標分析・財政指標組合せ分析表!$BP$73:$DC$73</c:f>
              <c:numCache>
                <c:formatCode>#,##0.0;"▲ "#,##0.0</c:formatCode>
                <c:ptCount val="40"/>
                <c:pt idx="0">
                  <c:v>68.900000000000006</c:v>
                </c:pt>
                <c:pt idx="8">
                  <c:v>92.6</c:v>
                </c:pt>
                <c:pt idx="16">
                  <c:v>97.2</c:v>
                </c:pt>
                <c:pt idx="24">
                  <c:v>97.2</c:v>
                </c:pt>
                <c:pt idx="32">
                  <c:v>97.8</c:v>
                </c:pt>
              </c:numCache>
            </c:numRef>
          </c:yVal>
          <c:smooth val="0"/>
          <c:extLst>
            <c:ext xmlns:c16="http://schemas.microsoft.com/office/drawing/2014/chart" uri="{C3380CC4-5D6E-409C-BE32-E72D297353CC}">
              <c16:uniqueId val="{00000009-101A-4759-8246-BD7539B5C4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{E3177873-47F3-46EB-8352-1F9FB17F1670}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01A-4759-8246-BD7539B5C4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{F01CFC5A-845E-4547-A320-1C59B5690CBB}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1A-4759-8246-BD7539B5C4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{DA322C5B-D093-4BCC-8B11-19524F07AEEC}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1A-4759-8246-BD7539B5C4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{00E14EDF-9332-41EA-9DAD-A42363336856}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1A-4759-8246-BD7539B5C4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{C02414B0-C144-492E-9A55-38DE8E4AB5B2}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1A-4759-8246-BD7539B5C4A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{813C0CB1-D9C7-4348-8D5F-5C8C2C3D218E}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01A-4759-8246-BD7539B5C4A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{91DC5652-E8F8-46BB-A59C-D24D13799846}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01A-4759-8246-BD7539B5C4A1}"/>
                </c:ext>
              </c:extLst>
            </c:dLbl>
            <c:dLbl>
              <c:idx val="24"/>
              <c:layout>
                <c:manualLayout>
                  <c:x val="-2.648097126880416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{BB73EB72-B93A-4F8B-899E-7C0905AB1901}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01A-4759-8246-BD7539B5C4A1}"/>
                </c:ext>
              </c:extLst>
            </c:dLbl>
            <c:dLbl>
              <c:idx val="32"/>
              <c:layout>
                <c:manualLayout>
                  <c:x val="-3.678736307538219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{F33348B4-1FA7-41F2-A816-7CC4428CD472}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01A-4759-8246-BD7539B5C4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01A-4759-8246-BD7539B5C4A1}"/>
            </c:ext>
          </c:extLst>
        </c:ser>
        <c:dLbls>
          <c:showLegendKey val="0"/>
          <c:showVal val="1"/>
          <c:showCatName val="0"/>
          <c:showSerName val="0"/>
          <c:showPercent val="0"/>
          <c:showBubbleSize val="0"/>
        </c:dLbls>
        <c:axId val="84219776"/>
        <c:axId val="84234240"/>
      </c:scatterChart>
      <c:valAx>
        <c:axId val="84219776"/>
        <c:scaling>
          <c:orientation val="minMax"/>
          <c:max val="11.1"/>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実質公債比率は、平成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年度に実施した行財政改革大綱に基づき投資事業・地方債発行を抑制したことで元利償還金が減少してきた</a:t>
          </a:r>
          <a:r>
            <a:rPr kumimoji="1" lang="ja-JP" altLang="en-US" sz="1100">
              <a:solidFill>
                <a:schemeClr val="dk1"/>
              </a:solidFill>
              <a:effectLst/>
              <a:latin typeface="+mn-lt"/>
              <a:ea typeface="+mn-ea"/>
              <a:cs typeface="+mn-cs"/>
            </a:rPr>
            <a:t>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年度までは減少傾向で</a:t>
          </a:r>
          <a:r>
            <a:rPr kumimoji="1" lang="ja-JP" altLang="ja-JP" sz="1100">
              <a:solidFill>
                <a:schemeClr val="dk1"/>
              </a:solidFill>
              <a:effectLst/>
              <a:latin typeface="+mn-lt"/>
              <a:ea typeface="+mn-ea"/>
              <a:cs typeface="+mn-cs"/>
            </a:rPr>
            <a:t>推移していた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以降比率が上昇に転じ、令和元年度は</a:t>
          </a:r>
          <a:r>
            <a:rPr kumimoji="1" lang="en-US" altLang="ja-JP" sz="1100">
              <a:solidFill>
                <a:schemeClr val="dk1"/>
              </a:solidFill>
              <a:effectLst/>
              <a:latin typeface="+mn-lt"/>
              <a:ea typeface="+mn-ea"/>
              <a:cs typeface="+mn-cs"/>
            </a:rPr>
            <a:t>7.9</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分子における比率の増要因としては、</a:t>
          </a:r>
          <a:r>
            <a:rPr kumimoji="1" lang="ja-JP" altLang="ja-JP" sz="1100">
              <a:solidFill>
                <a:schemeClr val="dk1"/>
              </a:solidFill>
              <a:effectLst/>
              <a:latin typeface="+mn-lt"/>
              <a:ea typeface="+mn-ea"/>
              <a:cs typeface="+mn-cs"/>
            </a:rPr>
            <a:t>近年実施した大型投資事業に係る地方債</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開始となり、元利償還金額が上昇していることや、</a:t>
          </a:r>
          <a:r>
            <a:rPr kumimoji="1" lang="ja-JP" altLang="ja-JP" sz="1100">
              <a:solidFill>
                <a:schemeClr val="dk1"/>
              </a:solidFill>
              <a:effectLst/>
              <a:latin typeface="+mn-lt"/>
              <a:ea typeface="+mn-ea"/>
              <a:cs typeface="+mn-cs"/>
            </a:rPr>
            <a:t>一部事務組合の公債費負担</a:t>
          </a:r>
          <a:r>
            <a:rPr kumimoji="1" lang="ja-JP" altLang="en-US" sz="1100">
              <a:solidFill>
                <a:schemeClr val="dk1"/>
              </a:solidFill>
              <a:effectLst/>
              <a:latin typeface="+mn-lt"/>
              <a:ea typeface="+mn-ea"/>
              <a:cs typeface="+mn-cs"/>
            </a:rPr>
            <a:t>も増加傾向にある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と分析される。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今後も、元利償還金の高止まり傾向が見込まれており、より一層</a:t>
          </a:r>
          <a:r>
            <a:rPr kumimoji="1" lang="ja-JP" altLang="ja-JP" sz="1100">
              <a:solidFill>
                <a:schemeClr val="dk1"/>
              </a:solidFill>
              <a:effectLst/>
              <a:latin typeface="+mn-lt"/>
              <a:ea typeface="+mn-ea"/>
              <a:cs typeface="+mn-cs"/>
            </a:rPr>
            <a:t>計画的な地方債発行に努める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97.8</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主な要因として、大型投資事業</a:t>
          </a:r>
          <a:r>
            <a:rPr kumimoji="1" lang="ja-JP" altLang="en-US" sz="1100">
              <a:solidFill>
                <a:schemeClr val="dk1"/>
              </a:solidFill>
              <a:effectLst/>
              <a:latin typeface="+mn-lt"/>
              <a:ea typeface="+mn-ea"/>
              <a:cs typeface="+mn-cs"/>
            </a:rPr>
            <a:t>の実施</a:t>
          </a:r>
          <a:r>
            <a:rPr kumimoji="1" lang="ja-JP" altLang="ja-JP" sz="1100">
              <a:solidFill>
                <a:schemeClr val="dk1"/>
              </a:solidFill>
              <a:effectLst/>
              <a:latin typeface="+mn-lt"/>
              <a:ea typeface="+mn-ea"/>
              <a:cs typeface="+mn-cs"/>
            </a:rPr>
            <a:t>による地方債残高の増が挙げられる。</a:t>
          </a:r>
          <a:endParaRPr lang="ja-JP" altLang="ja-JP" sz="1400">
            <a:effectLst/>
          </a:endParaRPr>
        </a:p>
        <a:p>
          <a:r>
            <a:rPr kumimoji="1" lang="ja-JP" altLang="ja-JP" sz="1100">
              <a:solidFill>
                <a:schemeClr val="dk1"/>
              </a:solidFill>
              <a:effectLst/>
              <a:latin typeface="+mn-lt"/>
              <a:ea typeface="+mn-ea"/>
              <a:cs typeface="+mn-cs"/>
            </a:rPr>
            <a:t>　今後は地方債発行を抑制して地方債残高の圧縮に努めるとともに、公営企業の経営健全化による繰出金の削減を図りながら、ふるさと納税基金などの充当可能財源を有効活用し、中長期的な視点で</a:t>
          </a:r>
          <a:r>
            <a:rPr kumimoji="1" lang="ja-JP" altLang="en-US" sz="1100">
              <a:solidFill>
                <a:schemeClr val="dk1"/>
              </a:solidFill>
              <a:effectLst/>
              <a:latin typeface="+mn-lt"/>
              <a:ea typeface="+mn-ea"/>
              <a:cs typeface="+mn-cs"/>
            </a:rPr>
            <a:t>持続可能な</a:t>
          </a:r>
          <a:r>
            <a:rPr kumimoji="1" lang="ja-JP" altLang="ja-JP" sz="1100">
              <a:solidFill>
                <a:schemeClr val="dk1"/>
              </a:solidFill>
              <a:effectLst/>
              <a:latin typeface="+mn-lt"/>
              <a:ea typeface="+mn-ea"/>
              <a:cs typeface="+mn-cs"/>
            </a:rPr>
            <a:t>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佐賀県鹿島市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年度は、ふるさと納税基金の大幅増（前年度比</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となったものの、</a:t>
          </a:r>
          <a:r>
            <a:rPr kumimoji="1" lang="ja-JP" altLang="ja-JP" sz="1100">
              <a:solidFill>
                <a:schemeClr val="dk1"/>
              </a:solidFill>
              <a:effectLst/>
              <a:latin typeface="+mn-lt"/>
              <a:ea typeface="+mn-ea"/>
              <a:cs typeface="+mn-cs"/>
            </a:rPr>
            <a:t>財政調整基金が前年度比</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百万円の減、公共施設建設基金が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百万円の減</a:t>
          </a:r>
          <a:r>
            <a:rPr kumimoji="1" lang="ja-JP" altLang="en-US" sz="1100">
              <a:solidFill>
                <a:schemeClr val="dk1"/>
              </a:solidFill>
              <a:effectLst/>
              <a:latin typeface="+mn-lt"/>
              <a:ea typeface="+mn-ea"/>
              <a:cs typeface="+mn-cs"/>
            </a:rPr>
            <a:t>となり、基金</a:t>
          </a:r>
          <a:r>
            <a:rPr kumimoji="1" lang="ja-JP" altLang="ja-JP" sz="1100">
              <a:solidFill>
                <a:schemeClr val="dk1"/>
              </a:solidFill>
              <a:effectLst/>
              <a:latin typeface="+mn-lt"/>
              <a:ea typeface="+mn-ea"/>
              <a:cs typeface="+mn-cs"/>
            </a:rPr>
            <a:t>全体で</a:t>
          </a:r>
          <a:r>
            <a:rPr kumimoji="1" lang="en-US" altLang="ja-JP" sz="1100">
              <a:solidFill>
                <a:schemeClr val="dk1"/>
              </a:solidFill>
              <a:effectLst/>
              <a:latin typeface="+mn-lt"/>
              <a:ea typeface="+mn-ea"/>
              <a:cs typeface="+mn-cs"/>
            </a:rPr>
            <a:t>2,909</a:t>
          </a:r>
          <a:r>
            <a:rPr kumimoji="1" lang="ja-JP" altLang="ja-JP" sz="1100">
              <a:solidFill>
                <a:schemeClr val="dk1"/>
              </a:solidFill>
              <a:effectLst/>
              <a:latin typeface="+mn-lt"/>
              <a:ea typeface="+mn-ea"/>
              <a:cs typeface="+mn-cs"/>
            </a:rPr>
            <a:t>百万円（前年度比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納税基金については、今後もふるさと納税件数が伸びる余地がみられ基金の増加が見込めるが、他の基金については減少傾向にあり今後も大型投資事業が控えていることから、取り崩しの回避及び堅実な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ふるさと納税基金：鹿島市のまちづくりを応援するために寄せられた寄附金を活用し、寄附者の意向に沿ったまちづくり事業に活用する。</a:t>
          </a:r>
          <a:endParaRPr lang="ja-JP" altLang="ja-JP">
            <a:effectLst/>
          </a:endParaRPr>
        </a:p>
        <a:p>
          <a:r>
            <a:rPr kumimoji="1" lang="ja-JP" altLang="ja-JP" sz="1100">
              <a:solidFill>
                <a:sysClr val="windowText" lastClr="000000"/>
              </a:solidFill>
              <a:effectLst/>
              <a:latin typeface="+mn-lt"/>
              <a:ea typeface="+mn-ea"/>
              <a:cs typeface="+mn-cs"/>
            </a:rPr>
            <a:t>公共施設建設基金：公共施設の建設等の投資事業に活用する。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地域福祉基金　　：高齢者等の保健福祉の増進を図り、地域福祉の充実に資する事業に活用する。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ふるさと創生基金：自主的、主体的な地域づくりに資する事業に活用</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ふるさと人材育成支援基金：個性豊かで多様な人材育成事業を支援し、活力ある地域づくりに資するための事業に活用する。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ふるさと納税基金：ふるさと納税件数の伸びに伴う積立額の増加（前年度比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a:t>
          </a:r>
          <a:endParaRPr lang="ja-JP" altLang="ja-JP">
            <a:effectLst/>
          </a:endParaRPr>
        </a:p>
        <a:p>
          <a:r>
            <a:rPr kumimoji="1" lang="ja-JP" altLang="ja-JP" sz="1100">
              <a:solidFill>
                <a:sysClr val="windowText" lastClr="000000"/>
              </a:solidFill>
              <a:effectLst/>
              <a:latin typeface="+mn-lt"/>
              <a:ea typeface="+mn-ea"/>
              <a:cs typeface="+mn-cs"/>
            </a:rPr>
            <a:t>公共施設建設基金：小中学校施設整備事業、</a:t>
          </a:r>
          <a:r>
            <a:rPr kumimoji="1" lang="ja-JP" altLang="en-US" sz="1100">
              <a:solidFill>
                <a:sysClr val="windowText" lastClr="000000"/>
              </a:solidFill>
              <a:effectLst/>
              <a:latin typeface="+mn-lt"/>
              <a:ea typeface="+mn-ea"/>
              <a:cs typeface="+mn-cs"/>
            </a:rPr>
            <a:t>市民会館建設事業</a:t>
          </a:r>
          <a:r>
            <a:rPr kumimoji="1" lang="ja-JP" altLang="ja-JP" sz="1100">
              <a:solidFill>
                <a:sysClr val="windowText" lastClr="000000"/>
              </a:solidFill>
              <a:effectLst/>
              <a:latin typeface="+mn-lt"/>
              <a:ea typeface="+mn-ea"/>
              <a:cs typeface="+mn-cs"/>
            </a:rPr>
            <a:t>などの大型投資事業に伴う取り崩し（前年度比△</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地域福祉基金　　：前年度比増減なし</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ふるさと創生基金：寄附金増による積立増（前年度比＋</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ふるさと人材育成支援基金：前年度比増減なし</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ふるさと納税基金：ふるさと納税件数の伸びに伴う積み立て増</a:t>
          </a:r>
          <a:endParaRPr lang="ja-JP" altLang="ja-JP">
            <a:effectLst/>
          </a:endParaRPr>
        </a:p>
        <a:p>
          <a:r>
            <a:rPr kumimoji="1" lang="ja-JP" altLang="ja-JP" sz="1100">
              <a:solidFill>
                <a:sysClr val="windowText" lastClr="000000"/>
              </a:solidFill>
              <a:effectLst/>
              <a:latin typeface="+mn-lt"/>
              <a:ea typeface="+mn-ea"/>
              <a:cs typeface="+mn-cs"/>
            </a:rPr>
            <a:t>公共施設建設基金：市民会館建設事業、小中学校施設整備事業などの大型投資事業に伴う取り崩し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地域福祉基金　　：社会福祉協議会運営補助に伴う取り崩し</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ふるさと創生基金：地域づくり補助団体への補助等</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ふるさと人材育成支援基金：児童生徒の育成支援に対する活動事業補助等</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歳入減及び歳出増に伴う財源不足を補填するために活用しており、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1,085</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年度以降（平成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年度を除く）取り崩し超過が続いている状況であり、積み立て超過に転換する必要があるものの、多様化する財政需要と限られた財源の中で、十分な積み立て額を確保できていない状況が続いている。</a:t>
          </a:r>
          <a:endParaRPr lang="ja-JP" altLang="ja-JP" sz="1400">
            <a:effectLst/>
          </a:endParaRPr>
        </a:p>
        <a:p>
          <a:r>
            <a:rPr kumimoji="1" lang="ja-JP" altLang="ja-JP" sz="1100">
              <a:solidFill>
                <a:schemeClr val="dk1"/>
              </a:solidFill>
              <a:effectLst/>
              <a:latin typeface="+mn-lt"/>
              <a:ea typeface="+mn-ea"/>
              <a:cs typeface="+mn-cs"/>
            </a:rPr>
            <a:t>　なお、一般的に適正といわれる標準財政規模比の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％を超える状態は維持しているものの、今後も大型投資事業が予定されており、その基準を下回らないように努め、中長期的な視点での積み立て・取り崩しを行う。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情報基盤整備事業債・下水道事業債の償還に活用し、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限られた基金の中で適正な運用管理に努め、計画的な地方債償還を図る。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有形固定資産減価償却率は全国平均や佐賀県平均よりも低い数値であるが、年々老朽化が進んでいる状況である。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老朽化している施設のうち更新計画がある施設等はあるが、総合管理計画に基づく計画的な予防保全による長寿命化等を図っていくこととしており、有形固定資産減価償却率は今後も逓増する見込みである。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35179</xdr:rowOff>
    </xdr:from>
    <xdr:to>
      <xdr:col>23</xdr:col>
      <xdr:colOff>136525</xdr:colOff>
      <xdr:row>29</xdr:row>
      <xdr:rowOff>136779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58056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85979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805805"/>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146177</xdr:rowOff>
    </xdr:from>
    <xdr:to>
      <xdr:col>15</xdr:col>
      <xdr:colOff>187325</xdr:colOff>
      <xdr:row>29</xdr:row>
      <xdr:rowOff>76327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25527</xdr:rowOff>
    </xdr:from>
    <xdr:to>
      <xdr:col>19</xdr:col>
      <xdr:colOff>136525</xdr:colOff>
      <xdr:row>29</xdr:row>
      <xdr:rowOff>62230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6910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160274</xdr:rowOff>
    </xdr:from>
    <xdr:to>
      <xdr:col>15</xdr:col>
      <xdr:colOff>136525</xdr:colOff>
      <xdr:row>29</xdr:row>
      <xdr:rowOff>25527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73239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124587</xdr:rowOff>
    </xdr:from>
    <xdr:to>
      <xdr:col>7</xdr:col>
      <xdr:colOff>187325</xdr:colOff>
      <xdr:row>29</xdr:row>
      <xdr:rowOff>54737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160274</xdr:rowOff>
    </xdr:from>
    <xdr:to>
      <xdr:col>11</xdr:col>
      <xdr:colOff>136525</xdr:colOff>
      <xdr:row>29</xdr:row>
      <xdr:rowOff>3937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765300" y="5732399"/>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92854</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45864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78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近年の大型投資事業実施に伴う公債費の増や一部事務組合の公債費相当負担見込額増などにより将来負担額は増える傾向にある。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予防保全による長寿命化等を図っていくこととしている投資的事業についても地方債現在高に影響を及ぼすこととなり、計画的な実施、平準化など工夫した取組みが必要となる。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87685</xdr:rowOff>
    </xdr:from>
    <xdr:to>
      <xdr:col>76</xdr:col>
      <xdr:colOff>73025</xdr:colOff>
      <xdr:row>32</xdr:row>
      <xdr:rowOff>17835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1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66112</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106190</xdr:rowOff>
    </xdr:from>
    <xdr:to>
      <xdr:col>72</xdr:col>
      <xdr:colOff>123825</xdr:colOff>
      <xdr:row>32</xdr:row>
      <xdr:rowOff>36340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1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138485</xdr:rowOff>
    </xdr:from>
    <xdr:to>
      <xdr:col>76</xdr:col>
      <xdr:colOff>22225</xdr:colOff>
      <xdr:row>31</xdr:row>
      <xdr:rowOff>156990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224960"/>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129322</xdr:rowOff>
    </xdr:from>
    <xdr:to>
      <xdr:col>68</xdr:col>
      <xdr:colOff>123825</xdr:colOff>
      <xdr:row>32</xdr:row>
      <xdr:rowOff>59472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2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156990</xdr:rowOff>
    </xdr:from>
    <xdr:to>
      <xdr:col>72</xdr:col>
      <xdr:colOff>73025</xdr:colOff>
      <xdr:row>32</xdr:row>
      <xdr:rowOff>8672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243465"/>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46663</xdr:rowOff>
    </xdr:from>
    <xdr:to>
      <xdr:col>64</xdr:col>
      <xdr:colOff>123825</xdr:colOff>
      <xdr:row>31</xdr:row>
      <xdr:rowOff>148263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97463</xdr:rowOff>
    </xdr:from>
    <xdr:to>
      <xdr:col>68</xdr:col>
      <xdr:colOff>73025</xdr:colOff>
      <xdr:row>32</xdr:row>
      <xdr:rowOff>8672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183938"/>
          <a:ext cx="762000" cy="8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162046</xdr:rowOff>
    </xdr:from>
    <xdr:to>
      <xdr:col>60</xdr:col>
      <xdr:colOff>123825</xdr:colOff>
      <xdr:row>30</xdr:row>
      <xdr:rowOff>92196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41396</xdr:rowOff>
    </xdr:from>
    <xdr:to>
      <xdr:col>64</xdr:col>
      <xdr:colOff>73025</xdr:colOff>
      <xdr:row>31</xdr:row>
      <xdr:rowOff>97463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956421"/>
          <a:ext cx="762000" cy="22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27467</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2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50599</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30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139390</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83323</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99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20683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696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154577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4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130084</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141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18869</xdr:rowOff>
    </xdr:from>
    <xdr:to>
      <xdr:col>6</xdr:col>
      <xdr:colOff>38100</xdr:colOff>
      <xdr:row>38</xdr:row>
      <xdr:rowOff>120469</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69669</xdr:rowOff>
    </xdr:from>
    <xdr:to>
      <xdr:col>10</xdr:col>
      <xdr:colOff>114300</xdr:colOff>
      <xdr:row>38</xdr:row>
      <xdr:rowOff>99060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847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111596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126853</xdr:rowOff>
    </xdr:from>
    <xdr:to>
      <xdr:col>55</xdr:col>
      <xdr:colOff>50800</xdr:colOff>
      <xdr:row>41</xdr:row>
      <xdr:rowOff>57003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9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41780</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8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128618</xdr:rowOff>
    </xdr:from>
    <xdr:to>
      <xdr:col>50</xdr:col>
      <xdr:colOff>165100</xdr:colOff>
      <xdr:row>41</xdr:row>
      <xdr:rowOff>58768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9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6203</xdr:rowOff>
    </xdr:from>
    <xdr:to>
      <xdr:col>55</xdr:col>
      <xdr:colOff>0</xdr:colOff>
      <xdr:row>41</xdr:row>
      <xdr:rowOff>7968</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7035653"/>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131077</xdr:rowOff>
    </xdr:from>
    <xdr:to>
      <xdr:col>46</xdr:col>
      <xdr:colOff>38100</xdr:colOff>
      <xdr:row>41</xdr:row>
      <xdr:rowOff>61227</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9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7968</xdr:rowOff>
    </xdr:from>
    <xdr:to>
      <xdr:col>50</xdr:col>
      <xdr:colOff>114300</xdr:colOff>
      <xdr:row>41</xdr:row>
      <xdr:rowOff>10427</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7037418"/>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133016</xdr:rowOff>
    </xdr:from>
    <xdr:to>
      <xdr:col>41</xdr:col>
      <xdr:colOff>101600</xdr:colOff>
      <xdr:row>41</xdr:row>
      <xdr:rowOff>63166</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9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10427</xdr:rowOff>
    </xdr:from>
    <xdr:to>
      <xdr:col>45</xdr:col>
      <xdr:colOff>177800</xdr:colOff>
      <xdr:row>41</xdr:row>
      <xdr:rowOff>12366</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7039877"/>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134278</xdr:rowOff>
    </xdr:from>
    <xdr:to>
      <xdr:col>36</xdr:col>
      <xdr:colOff>165100</xdr:colOff>
      <xdr:row>41</xdr:row>
      <xdr:rowOff>64428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9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12366</xdr:rowOff>
    </xdr:from>
    <xdr:to>
      <xdr:col>41</xdr:col>
      <xdr:colOff>50800</xdr:colOff>
      <xdr:row>41</xdr:row>
      <xdr:rowOff>13628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704181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49895</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59411" y="707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52354</xdr:rowOff>
    </xdr:from>
    <xdr:ext cx="534377"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83111" y="70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54293</xdr:rowOff>
    </xdr:from>
    <xdr:ext cx="534377"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94111" y="708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55555</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05111" y="70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139717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167640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424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137160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395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60</xdr:row>
      <xdr:rowOff>108585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3689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xdr:rowOff>
    </xdr:from>
    <xdr:to>
      <xdr:col>6</xdr:col>
      <xdr:colOff>38100</xdr:colOff>
      <xdr:row>60</xdr:row>
      <xdr:rowOff>102235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81915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338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118762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132404</xdr:rowOff>
    </xdr:from>
    <xdr:to>
      <xdr:col>55</xdr:col>
      <xdr:colOff>50800</xdr:colOff>
      <xdr:row>60</xdr:row>
      <xdr:rowOff>62554</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2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155281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09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141291</xdr:rowOff>
    </xdr:from>
    <xdr:to>
      <xdr:col>50</xdr:col>
      <xdr:colOff>165100</xdr:colOff>
      <xdr:row>60</xdr:row>
      <xdr:rowOff>71441</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2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11754</xdr:rowOff>
    </xdr:from>
    <xdr:to>
      <xdr:col>55</xdr:col>
      <xdr:colOff>0</xdr:colOff>
      <xdr:row>60</xdr:row>
      <xdr:rowOff>20641</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298754"/>
          <a:ext cx="8382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152692</xdr:rowOff>
    </xdr:from>
    <xdr:to>
      <xdr:col>46</xdr:col>
      <xdr:colOff>38100</xdr:colOff>
      <xdr:row>60</xdr:row>
      <xdr:rowOff>82842</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2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20641</xdr:rowOff>
    </xdr:from>
    <xdr:to>
      <xdr:col>50</xdr:col>
      <xdr:colOff>114300</xdr:colOff>
      <xdr:row>60</xdr:row>
      <xdr:rowOff>32042</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0307641"/>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162416</xdr:rowOff>
    </xdr:from>
    <xdr:to>
      <xdr:col>41</xdr:col>
      <xdr:colOff>101600</xdr:colOff>
      <xdr:row>60</xdr:row>
      <xdr:rowOff>92566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2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32042</xdr:rowOff>
    </xdr:from>
    <xdr:to>
      <xdr:col>45</xdr:col>
      <xdr:colOff>177800</xdr:colOff>
      <xdr:row>60</xdr:row>
      <xdr:rowOff>41766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319042"/>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169126</xdr:rowOff>
    </xdr:from>
    <xdr:to>
      <xdr:col>36</xdr:col>
      <xdr:colOff>165100</xdr:colOff>
      <xdr:row>60</xdr:row>
      <xdr:rowOff>99276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2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41766</xdr:rowOff>
    </xdr:from>
    <xdr:to>
      <xdr:col>41</xdr:col>
      <xdr:colOff>50800</xdr:colOff>
      <xdr:row>60</xdr:row>
      <xdr:rowOff>48476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328766"/>
          <a:ext cx="8890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87968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0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99369</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04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109093</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05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115803</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0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162561</xdr:rowOff>
    </xdr:from>
    <xdr:to>
      <xdr:col>24</xdr:col>
      <xdr:colOff>114300</xdr:colOff>
      <xdr:row>82</xdr:row>
      <xdr:rowOff>92711</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13988</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41911</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40665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83</xdr:row>
      <xdr:rowOff>72389</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flipV="1">
          <a:off x="2908300" y="140665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72389</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42703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128270</xdr:rowOff>
    </xdr:from>
    <xdr:to>
      <xdr:col>6</xdr:col>
      <xdr:colOff>38100</xdr:colOff>
      <xdr:row>83</xdr:row>
      <xdr:rowOff>58420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xdr:rowOff>
    </xdr:from>
    <xdr:to>
      <xdr:col>10</xdr:col>
      <xdr:colOff>114300</xdr:colOff>
      <xdr:row>83</xdr:row>
      <xdr:rowOff>40005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4237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49547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E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E00-000053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00000000-0008-0000-0E00-000055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E00-000057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119568</xdr:rowOff>
    </xdr:from>
    <xdr:to>
      <xdr:col>55</xdr:col>
      <xdr:colOff>50800</xdr:colOff>
      <xdr:row>86</xdr:row>
      <xdr:rowOff>49718</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10426700" y="146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E00-000063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120070</xdr:rowOff>
    </xdr:from>
    <xdr:to>
      <xdr:col>50</xdr:col>
      <xdr:colOff>165100</xdr:colOff>
      <xdr:row>86</xdr:row>
      <xdr:rowOff>50220</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9588500" y="146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170368</xdr:rowOff>
    </xdr:from>
    <xdr:to>
      <xdr:col>55</xdr:col>
      <xdr:colOff>0</xdr:colOff>
      <xdr:row>85</xdr:row>
      <xdr:rowOff>170870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9639300" y="14743618"/>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125099</xdr:rowOff>
    </xdr:from>
    <xdr:to>
      <xdr:col>46</xdr:col>
      <xdr:colOff>38100</xdr:colOff>
      <xdr:row>86</xdr:row>
      <xdr:rowOff>55249</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8699500" y="146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170870</xdr:rowOff>
    </xdr:from>
    <xdr:to>
      <xdr:col>50</xdr:col>
      <xdr:colOff>114300</xdr:colOff>
      <xdr:row>86</xdr:row>
      <xdr:rowOff>4449</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8750300" y="1474412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125512</xdr:rowOff>
    </xdr:from>
    <xdr:to>
      <xdr:col>41</xdr:col>
      <xdr:colOff>101600</xdr:colOff>
      <xdr:row>86</xdr:row>
      <xdr:rowOff>55662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7810500" y="146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4449</xdr:rowOff>
    </xdr:from>
    <xdr:to>
      <xdr:col>45</xdr:col>
      <xdr:colOff>177800</xdr:colOff>
      <xdr:row>86</xdr:row>
      <xdr:rowOff>4862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7861300" y="14749149"/>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125878</xdr:rowOff>
    </xdr:from>
    <xdr:to>
      <xdr:col>36</xdr:col>
      <xdr:colOff>165100</xdr:colOff>
      <xdr:row>86</xdr:row>
      <xdr:rowOff>56028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6921500" y="146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4862</xdr:rowOff>
    </xdr:from>
    <xdr:to>
      <xdr:col>41</xdr:col>
      <xdr:colOff>50800</xdr:colOff>
      <xdr:row>86</xdr:row>
      <xdr:rowOff>5228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6972300" y="1474956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00000000-0008-0000-0E00-00006C010000}"/>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00000000-0008-0000-0E00-00006D010000}"/>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00000000-0008-0000-0E00-00006E010000}"/>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00000000-0008-0000-0E00-00006F01000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41347</xdr:rowOff>
    </xdr:from>
    <xdr:ext cx="469744" cy="259045"/>
    <xdr:sp macro="" textlink="">
      <xdr:nvSpPr>
        <xdr:cNvPr id="368" name="n_1mainValue【公営住宅】&#10;一人当たり面積">
          <a:extLst>
            <a:ext uri="{FF2B5EF4-FFF2-40B4-BE49-F238E27FC236}">
              <a16:creationId xmlns:a16="http://schemas.microsoft.com/office/drawing/2014/main" id="{00000000-0008-0000-0E00-000070010000}"/>
            </a:ext>
          </a:extLst>
        </xdr:cNvPr>
        <xdr:cNvSpPr txBox="1"/>
      </xdr:nvSpPr>
      <xdr:spPr>
        <a:xfrm>
          <a:off x="9391727" y="1478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46376</xdr:rowOff>
    </xdr:from>
    <xdr:ext cx="469744" cy="259045"/>
    <xdr:sp macro="" textlink="">
      <xdr:nvSpPr>
        <xdr:cNvPr id="369" name="n_2mainValue【公営住宅】&#10;一人当たり面積">
          <a:extLst>
            <a:ext uri="{FF2B5EF4-FFF2-40B4-BE49-F238E27FC236}">
              <a16:creationId xmlns:a16="http://schemas.microsoft.com/office/drawing/2014/main" id="{00000000-0008-0000-0E00-000071010000}"/>
            </a:ext>
          </a:extLst>
        </xdr:cNvPr>
        <xdr:cNvSpPr txBox="1"/>
      </xdr:nvSpPr>
      <xdr:spPr>
        <a:xfrm>
          <a:off x="8515427" y="1479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46789</xdr:rowOff>
    </xdr:from>
    <xdr:ext cx="469744" cy="259045"/>
    <xdr:sp macro="" textlink="">
      <xdr:nvSpPr>
        <xdr:cNvPr id="370" name="n_3mainValue【公営住宅】&#10;一人当たり面積">
          <a:extLst>
            <a:ext uri="{FF2B5EF4-FFF2-40B4-BE49-F238E27FC236}">
              <a16:creationId xmlns:a16="http://schemas.microsoft.com/office/drawing/2014/main" id="{00000000-0008-0000-0E00-000072010000}"/>
            </a:ext>
          </a:extLst>
        </xdr:cNvPr>
        <xdr:cNvSpPr txBox="1"/>
      </xdr:nvSpPr>
      <xdr:spPr>
        <a:xfrm>
          <a:off x="7626427" y="1479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47155</xdr:rowOff>
    </xdr:from>
    <xdr:ext cx="469744" cy="259045"/>
    <xdr:sp macro="" textlink="">
      <xdr:nvSpPr>
        <xdr:cNvPr id="371" name="n_4mainValue【公営住宅】&#10;一人当たり面積">
          <a:extLst>
            <a:ext uri="{FF2B5EF4-FFF2-40B4-BE49-F238E27FC236}">
              <a16:creationId xmlns:a16="http://schemas.microsoft.com/office/drawing/2014/main" id="{00000000-0008-0000-0E00-000073010000}"/>
            </a:ext>
          </a:extLst>
        </xdr:cNvPr>
        <xdr:cNvSpPr txBox="1"/>
      </xdr:nvSpPr>
      <xdr:spPr>
        <a:xfrm>
          <a:off x="6737427" y="147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00000000-0008-0000-0E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00000000-0008-0000-0E00-00008E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00000000-0008-0000-0E00-000090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00000000-0008-0000-0E00-000092010000}"/>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00000000-0008-0000-0E00-00009E010000}"/>
            </a:ext>
          </a:extLst>
        </xdr:cNvPr>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56424</xdr:rowOff>
    </xdr:from>
    <xdr:to>
      <xdr:col>20</xdr:col>
      <xdr:colOff>38100</xdr:colOff>
      <xdr:row>105</xdr:row>
      <xdr:rowOff>158024</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3746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107224</xdr:rowOff>
    </xdr:from>
    <xdr:to>
      <xdr:col>24</xdr:col>
      <xdr:colOff>63500</xdr:colOff>
      <xdr:row>105</xdr:row>
      <xdr:rowOff>133350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3797300" y="181094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30299</xdr:rowOff>
    </xdr:from>
    <xdr:to>
      <xdr:col>15</xdr:col>
      <xdr:colOff>101600</xdr:colOff>
      <xdr:row>105</xdr:row>
      <xdr:rowOff>131899</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2857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81099</xdr:rowOff>
    </xdr:from>
    <xdr:to>
      <xdr:col>19</xdr:col>
      <xdr:colOff>177800</xdr:colOff>
      <xdr:row>105</xdr:row>
      <xdr:rowOff>107224</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2908300" y="18083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81099</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019300" y="1805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149498</xdr:rowOff>
    </xdr:from>
    <xdr:to>
      <xdr:col>6</xdr:col>
      <xdr:colOff>38100</xdr:colOff>
      <xdr:row>105</xdr:row>
      <xdr:rowOff>79648</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079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28848</xdr:rowOff>
    </xdr:from>
    <xdr:to>
      <xdr:col>10</xdr:col>
      <xdr:colOff>114300</xdr:colOff>
      <xdr:row>105</xdr:row>
      <xdr:rowOff>54973</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130300" y="1803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a:extLst>
            <a:ext uri="{FF2B5EF4-FFF2-40B4-BE49-F238E27FC236}">
              <a16:creationId xmlns:a16="http://schemas.microsoft.com/office/drawing/2014/main" id="{00000000-0008-0000-0E00-0000A7010000}"/>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a:extLst>
            <a:ext uri="{FF2B5EF4-FFF2-40B4-BE49-F238E27FC236}">
              <a16:creationId xmlns:a16="http://schemas.microsoft.com/office/drawing/2014/main" id="{00000000-0008-0000-0E00-0000A8010000}"/>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a:extLst>
            <a:ext uri="{FF2B5EF4-FFF2-40B4-BE49-F238E27FC236}">
              <a16:creationId xmlns:a16="http://schemas.microsoft.com/office/drawing/2014/main" id="{00000000-0008-0000-0E00-0000A9010000}"/>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a:extLst>
            <a:ext uri="{FF2B5EF4-FFF2-40B4-BE49-F238E27FC236}">
              <a16:creationId xmlns:a16="http://schemas.microsoft.com/office/drawing/2014/main" id="{00000000-0008-0000-0E00-0000AA010000}"/>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149151</xdr:rowOff>
    </xdr:from>
    <xdr:ext cx="405111" cy="259045"/>
    <xdr:sp macro="" textlink="">
      <xdr:nvSpPr>
        <xdr:cNvPr id="427" name="n_1mainValue【港湾・漁港】&#10;有形固定資産減価償却率">
          <a:extLst>
            <a:ext uri="{FF2B5EF4-FFF2-40B4-BE49-F238E27FC236}">
              <a16:creationId xmlns:a16="http://schemas.microsoft.com/office/drawing/2014/main" id="{00000000-0008-0000-0E00-0000AB010000}"/>
            </a:ext>
          </a:extLst>
        </xdr:cNvPr>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123026</xdr:rowOff>
    </xdr:from>
    <xdr:ext cx="405111" cy="259045"/>
    <xdr:sp macro="" textlink="">
      <xdr:nvSpPr>
        <xdr:cNvPr id="428" name="n_2mainValue【港湾・漁港】&#10;有形固定資産減価償却率">
          <a:extLst>
            <a:ext uri="{FF2B5EF4-FFF2-40B4-BE49-F238E27FC236}">
              <a16:creationId xmlns:a16="http://schemas.microsoft.com/office/drawing/2014/main" id="{00000000-0008-0000-0E00-0000AC010000}"/>
            </a:ext>
          </a:extLst>
        </xdr:cNvPr>
        <xdr:cNvSpPr txBox="1"/>
      </xdr:nvSpPr>
      <xdr:spPr>
        <a:xfrm>
          <a:off x="2705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29" name="n_3mainValue【港湾・漁港】&#10;有形固定資産減価償却率">
          <a:extLst>
            <a:ext uri="{FF2B5EF4-FFF2-40B4-BE49-F238E27FC236}">
              <a16:creationId xmlns:a16="http://schemas.microsoft.com/office/drawing/2014/main" id="{00000000-0008-0000-0E00-0000AD010000}"/>
            </a:ext>
          </a:extLst>
        </xdr:cNvPr>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70775</xdr:rowOff>
    </xdr:from>
    <xdr:ext cx="405111" cy="259045"/>
    <xdr:sp macro="" textlink="">
      <xdr:nvSpPr>
        <xdr:cNvPr id="430" name="n_4mainValue【港湾・漁港】&#10;有形固定資産減価償却率">
          <a:extLst>
            <a:ext uri="{FF2B5EF4-FFF2-40B4-BE49-F238E27FC236}">
              <a16:creationId xmlns:a16="http://schemas.microsoft.com/office/drawing/2014/main" id="{00000000-0008-0000-0E00-0000AE010000}"/>
            </a:ext>
          </a:extLst>
        </xdr:cNvPr>
        <xdr:cNvSpPr txBox="1"/>
      </xdr:nvSpPr>
      <xdr:spPr>
        <a:xfrm>
          <a:off x="927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E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00000000-0008-0000-0E00-0000C5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0000000-0008-0000-0E00-0000C7010000}"/>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00000000-0008-0000-0E00-0000C9010000}"/>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116225</xdr:rowOff>
    </xdr:from>
    <xdr:to>
      <xdr:col>55</xdr:col>
      <xdr:colOff>50800</xdr:colOff>
      <xdr:row>108</xdr:row>
      <xdr:rowOff>46375</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0426700" y="184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31152</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00000000-0008-0000-0E00-0000D5010000}"/>
            </a:ext>
          </a:extLst>
        </xdr:cNvPr>
        <xdr:cNvSpPr txBox="1"/>
      </xdr:nvSpPr>
      <xdr:spPr>
        <a:xfrm>
          <a:off x="10515600" y="183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117289</xdr:rowOff>
    </xdr:from>
    <xdr:to>
      <xdr:col>50</xdr:col>
      <xdr:colOff>165100</xdr:colOff>
      <xdr:row>108</xdr:row>
      <xdr:rowOff>47439</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9588500" y="1846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167025</xdr:rowOff>
    </xdr:from>
    <xdr:to>
      <xdr:col>55</xdr:col>
      <xdr:colOff>0</xdr:colOff>
      <xdr:row>107</xdr:row>
      <xdr:rowOff>168089</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9639300" y="18512175"/>
          <a:ext cx="8382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118559</xdr:rowOff>
    </xdr:from>
    <xdr:to>
      <xdr:col>46</xdr:col>
      <xdr:colOff>38100</xdr:colOff>
      <xdr:row>108</xdr:row>
      <xdr:rowOff>48709</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8699500" y="184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168089</xdr:rowOff>
    </xdr:from>
    <xdr:to>
      <xdr:col>50</xdr:col>
      <xdr:colOff>114300</xdr:colOff>
      <xdr:row>107</xdr:row>
      <xdr:rowOff>169359</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8750300" y="1851323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119538</xdr:rowOff>
    </xdr:from>
    <xdr:to>
      <xdr:col>41</xdr:col>
      <xdr:colOff>101600</xdr:colOff>
      <xdr:row>108</xdr:row>
      <xdr:rowOff>49688</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7810500" y="184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169359</xdr:rowOff>
    </xdr:from>
    <xdr:to>
      <xdr:col>45</xdr:col>
      <xdr:colOff>177800</xdr:colOff>
      <xdr:row>107</xdr:row>
      <xdr:rowOff>170338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7861300" y="1851450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120345</xdr:rowOff>
    </xdr:from>
    <xdr:to>
      <xdr:col>36</xdr:col>
      <xdr:colOff>165100</xdr:colOff>
      <xdr:row>108</xdr:row>
      <xdr:rowOff>50495</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6921500" y="184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170338</xdr:rowOff>
    </xdr:from>
    <xdr:to>
      <xdr:col>41</xdr:col>
      <xdr:colOff>50800</xdr:colOff>
      <xdr:row>107</xdr:row>
      <xdr:rowOff>171145</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6972300" y="18515488"/>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38566</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27095" y="1855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39836</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50795" y="185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40815</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61795" y="185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41622</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672795" y="1855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id="{00000000-0008-0000-0E00-00000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7" name="【学校施設】&#10;有形固定資産減価償却率最小値テキスト">
          <a:extLst>
            <a:ext uri="{FF2B5EF4-FFF2-40B4-BE49-F238E27FC236}">
              <a16:creationId xmlns:a16="http://schemas.microsoft.com/office/drawing/2014/main" id="{00000000-0008-0000-0E00-00000F02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9" name="【学校施設】&#10;有形固定資産減価償却率最大値テキスト">
          <a:extLst>
            <a:ext uri="{FF2B5EF4-FFF2-40B4-BE49-F238E27FC236}">
              <a16:creationId xmlns:a16="http://schemas.microsoft.com/office/drawing/2014/main" id="{00000000-0008-0000-0E00-00001102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1" name="【学校施設】&#10;有形固定資産減価償却率平均値テキスト">
          <a:extLst>
            <a:ext uri="{FF2B5EF4-FFF2-40B4-BE49-F238E27FC236}">
              <a16:creationId xmlns:a16="http://schemas.microsoft.com/office/drawing/2014/main" id="{00000000-0008-0000-0E00-000013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43" name="【学校施設】&#10;有形固定資産減価償却率該当値テキスト">
          <a:extLst>
            <a:ext uri="{FF2B5EF4-FFF2-40B4-BE49-F238E27FC236}">
              <a16:creationId xmlns:a16="http://schemas.microsoft.com/office/drawing/2014/main" id="{00000000-0008-0000-0E00-00001F020000}"/>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99695</xdr:rowOff>
    </xdr:from>
    <xdr:to>
      <xdr:col>81</xdr:col>
      <xdr:colOff>101600</xdr:colOff>
      <xdr:row>62</xdr:row>
      <xdr:rowOff>29845</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5430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150495</xdr:rowOff>
    </xdr:from>
    <xdr:to>
      <xdr:col>85</xdr:col>
      <xdr:colOff>127000</xdr:colOff>
      <xdr:row>62</xdr:row>
      <xdr:rowOff>11430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5481300" y="10608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150495</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4592300" y="10578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36830</xdr:rowOff>
    </xdr:from>
    <xdr:to>
      <xdr:col>72</xdr:col>
      <xdr:colOff>38100</xdr:colOff>
      <xdr:row>61</xdr:row>
      <xdr:rowOff>138430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365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87630</xdr:rowOff>
    </xdr:from>
    <xdr:to>
      <xdr:col>76</xdr:col>
      <xdr:colOff>114300</xdr:colOff>
      <xdr:row>61</xdr:row>
      <xdr:rowOff>120015</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3703300" y="10546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xdr:rowOff>
    </xdr:from>
    <xdr:to>
      <xdr:col>67</xdr:col>
      <xdr:colOff>101600</xdr:colOff>
      <xdr:row>61</xdr:row>
      <xdr:rowOff>111760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276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60960</xdr:rowOff>
    </xdr:from>
    <xdr:to>
      <xdr:col>71</xdr:col>
      <xdr:colOff>177800</xdr:colOff>
      <xdr:row>61</xdr:row>
      <xdr:rowOff>87630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814300" y="10519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2" name="n_1aveValue【学校施設】&#10;有形固定資産減価償却率">
          <a:extLst>
            <a:ext uri="{FF2B5EF4-FFF2-40B4-BE49-F238E27FC236}">
              <a16:creationId xmlns:a16="http://schemas.microsoft.com/office/drawing/2014/main" id="{00000000-0008-0000-0E00-00002802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3" name="n_2aveValue【学校施設】&#10;有形固定資産減価償却率">
          <a:extLst>
            <a:ext uri="{FF2B5EF4-FFF2-40B4-BE49-F238E27FC236}">
              <a16:creationId xmlns:a16="http://schemas.microsoft.com/office/drawing/2014/main" id="{00000000-0008-0000-0E00-00002902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4" name="n_3aveValue【学校施設】&#10;有形固定資産減価償却率">
          <a:extLst>
            <a:ext uri="{FF2B5EF4-FFF2-40B4-BE49-F238E27FC236}">
              <a16:creationId xmlns:a16="http://schemas.microsoft.com/office/drawing/2014/main" id="{00000000-0008-0000-0E00-00002A02000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5" name="n_4aveValue【学校施設】&#10;有形固定資産減価償却率">
          <a:extLst>
            <a:ext uri="{FF2B5EF4-FFF2-40B4-BE49-F238E27FC236}">
              <a16:creationId xmlns:a16="http://schemas.microsoft.com/office/drawing/2014/main" id="{00000000-0008-0000-0E00-00002B020000}"/>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20972</xdr:rowOff>
    </xdr:from>
    <xdr:ext cx="405111" cy="259045"/>
    <xdr:sp macro="" textlink="">
      <xdr:nvSpPr>
        <xdr:cNvPr id="556" name="n_1main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57" name="n_2main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129557</xdr:rowOff>
    </xdr:from>
    <xdr:ext cx="405111" cy="259045"/>
    <xdr:sp macro="" textlink="">
      <xdr:nvSpPr>
        <xdr:cNvPr id="558" name="n_3main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102887</xdr:rowOff>
    </xdr:from>
    <xdr:ext cx="405111" cy="259045"/>
    <xdr:sp macro="" textlink="">
      <xdr:nvSpPr>
        <xdr:cNvPr id="559" name="n_4main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0000000-0008-0000-0E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4" name="【学校施設】&#10;一人当たり面積最小値テキスト">
          <a:extLst>
            <a:ext uri="{FF2B5EF4-FFF2-40B4-BE49-F238E27FC236}">
              <a16:creationId xmlns:a16="http://schemas.microsoft.com/office/drawing/2014/main" id="{00000000-0008-0000-0E00-00004802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6" name="【学校施設】&#10;一人当たり面積最大値テキスト">
          <a:extLst>
            <a:ext uri="{FF2B5EF4-FFF2-40B4-BE49-F238E27FC236}">
              <a16:creationId xmlns:a16="http://schemas.microsoft.com/office/drawing/2014/main" id="{00000000-0008-0000-0E00-00004A02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8" name="【学校施設】&#10;一人当たり面積平均値テキスト">
          <a:extLst>
            <a:ext uri="{FF2B5EF4-FFF2-40B4-BE49-F238E27FC236}">
              <a16:creationId xmlns:a16="http://schemas.microsoft.com/office/drawing/2014/main" id="{00000000-0008-0000-0E00-00004C020000}"/>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100076</xdr:rowOff>
    </xdr:from>
    <xdr:to>
      <xdr:col>116</xdr:col>
      <xdr:colOff>114300</xdr:colOff>
      <xdr:row>62</xdr:row>
      <xdr:rowOff>30226</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21107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122953</xdr:rowOff>
    </xdr:from>
    <xdr:ext cx="469744" cy="259045"/>
    <xdr:sp macro="" textlink="">
      <xdr:nvSpPr>
        <xdr:cNvPr id="600" name="【学校施設】&#10;一人当たり面積該当値テキスト">
          <a:extLst>
            <a:ext uri="{FF2B5EF4-FFF2-40B4-BE49-F238E27FC236}">
              <a16:creationId xmlns:a16="http://schemas.microsoft.com/office/drawing/2014/main" id="{00000000-0008-0000-0E00-000058020000}"/>
            </a:ext>
          </a:extLst>
        </xdr:cNvPr>
        <xdr:cNvSpPr txBox="1"/>
      </xdr:nvSpPr>
      <xdr:spPr>
        <a:xfrm>
          <a:off x="22199600"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105791</xdr:rowOff>
    </xdr:from>
    <xdr:to>
      <xdr:col>112</xdr:col>
      <xdr:colOff>38100</xdr:colOff>
      <xdr:row>62</xdr:row>
      <xdr:rowOff>35941</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12725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150876</xdr:rowOff>
    </xdr:from>
    <xdr:to>
      <xdr:col>116</xdr:col>
      <xdr:colOff>63500</xdr:colOff>
      <xdr:row>61</xdr:row>
      <xdr:rowOff>156591</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21323300" y="1060932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110172</xdr:rowOff>
    </xdr:from>
    <xdr:to>
      <xdr:col>107</xdr:col>
      <xdr:colOff>101600</xdr:colOff>
      <xdr:row>62</xdr:row>
      <xdr:rowOff>40322</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0383500" y="1056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156591</xdr:rowOff>
    </xdr:from>
    <xdr:to>
      <xdr:col>111</xdr:col>
      <xdr:colOff>177800</xdr:colOff>
      <xdr:row>61</xdr:row>
      <xdr:rowOff>160972</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20434300" y="106150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115506</xdr:rowOff>
    </xdr:from>
    <xdr:to>
      <xdr:col>102</xdr:col>
      <xdr:colOff>165100</xdr:colOff>
      <xdr:row>62</xdr:row>
      <xdr:rowOff>45656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9494500" y="105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160972</xdr:rowOff>
    </xdr:from>
    <xdr:to>
      <xdr:col>107</xdr:col>
      <xdr:colOff>50800</xdr:colOff>
      <xdr:row>61</xdr:row>
      <xdr:rowOff>166306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9545300" y="106194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123698</xdr:rowOff>
    </xdr:from>
    <xdr:to>
      <xdr:col>98</xdr:col>
      <xdr:colOff>38100</xdr:colOff>
      <xdr:row>62</xdr:row>
      <xdr:rowOff>53848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8605500" y="105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166306</xdr:rowOff>
    </xdr:from>
    <xdr:to>
      <xdr:col>102</xdr:col>
      <xdr:colOff>114300</xdr:colOff>
      <xdr:row>62</xdr:row>
      <xdr:rowOff>3048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8656300" y="1062475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9" name="n_1aveValue【学校施設】&#10;一人当たり面積">
          <a:extLst>
            <a:ext uri="{FF2B5EF4-FFF2-40B4-BE49-F238E27FC236}">
              <a16:creationId xmlns:a16="http://schemas.microsoft.com/office/drawing/2014/main" id="{00000000-0008-0000-0E00-000061020000}"/>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10" name="n_2aveValue【学校施設】&#10;一人当たり面積">
          <a:extLst>
            <a:ext uri="{FF2B5EF4-FFF2-40B4-BE49-F238E27FC236}">
              <a16:creationId xmlns:a16="http://schemas.microsoft.com/office/drawing/2014/main" id="{00000000-0008-0000-0E00-00006202000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1" name="n_3aveValue【学校施設】&#10;一人当たり面積">
          <a:extLst>
            <a:ext uri="{FF2B5EF4-FFF2-40B4-BE49-F238E27FC236}">
              <a16:creationId xmlns:a16="http://schemas.microsoft.com/office/drawing/2014/main" id="{00000000-0008-0000-0E00-00006302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2" name="n_4aveValue【学校施設】&#10;一人当たり面積">
          <a:extLst>
            <a:ext uri="{FF2B5EF4-FFF2-40B4-BE49-F238E27FC236}">
              <a16:creationId xmlns:a16="http://schemas.microsoft.com/office/drawing/2014/main" id="{00000000-0008-0000-0E00-000064020000}"/>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52468</xdr:rowOff>
    </xdr:from>
    <xdr:ext cx="469744" cy="259045"/>
    <xdr:sp macro="" textlink="">
      <xdr:nvSpPr>
        <xdr:cNvPr id="613" name="n_1mainValue【学校施設】&#10;一人当たり面積">
          <a:extLst>
            <a:ext uri="{FF2B5EF4-FFF2-40B4-BE49-F238E27FC236}">
              <a16:creationId xmlns:a16="http://schemas.microsoft.com/office/drawing/2014/main" id="{00000000-0008-0000-0E00-000065020000}"/>
            </a:ext>
          </a:extLst>
        </xdr:cNvPr>
        <xdr:cNvSpPr txBox="1"/>
      </xdr:nvSpPr>
      <xdr:spPr>
        <a:xfrm>
          <a:off x="21075727" y="103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31449</xdr:rowOff>
    </xdr:from>
    <xdr:ext cx="469744" cy="259045"/>
    <xdr:sp macro="" textlink="">
      <xdr:nvSpPr>
        <xdr:cNvPr id="614" name="n_2mainValue【学校施設】&#10;一人当たり面積">
          <a:extLst>
            <a:ext uri="{FF2B5EF4-FFF2-40B4-BE49-F238E27FC236}">
              <a16:creationId xmlns:a16="http://schemas.microsoft.com/office/drawing/2014/main" id="{00000000-0008-0000-0E00-000066020000}"/>
            </a:ext>
          </a:extLst>
        </xdr:cNvPr>
        <xdr:cNvSpPr txBox="1"/>
      </xdr:nvSpPr>
      <xdr:spPr>
        <a:xfrm>
          <a:off x="20199427" y="1066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36783</xdr:rowOff>
    </xdr:from>
    <xdr:ext cx="469744" cy="259045"/>
    <xdr:sp macro="" textlink="">
      <xdr:nvSpPr>
        <xdr:cNvPr id="615" name="n_3mainValue【学校施設】&#10;一人当たり面積">
          <a:extLst>
            <a:ext uri="{FF2B5EF4-FFF2-40B4-BE49-F238E27FC236}">
              <a16:creationId xmlns:a16="http://schemas.microsoft.com/office/drawing/2014/main" id="{00000000-0008-0000-0E00-000067020000}"/>
            </a:ext>
          </a:extLst>
        </xdr:cNvPr>
        <xdr:cNvSpPr txBox="1"/>
      </xdr:nvSpPr>
      <xdr:spPr>
        <a:xfrm>
          <a:off x="19310427" y="106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44975</xdr:rowOff>
    </xdr:from>
    <xdr:ext cx="469744" cy="259045"/>
    <xdr:sp macro="" textlink="">
      <xdr:nvSpPr>
        <xdr:cNvPr id="616" name="n_4mainValue【学校施設】&#10;一人当たり面積">
          <a:extLst>
            <a:ext uri="{FF2B5EF4-FFF2-40B4-BE49-F238E27FC236}">
              <a16:creationId xmlns:a16="http://schemas.microsoft.com/office/drawing/2014/main" id="{00000000-0008-0000-0E00-000068020000}"/>
            </a:ext>
          </a:extLst>
        </xdr:cNvPr>
        <xdr:cNvSpPr txBox="1"/>
      </xdr:nvSpPr>
      <xdr:spPr>
        <a:xfrm>
          <a:off x="18421427" y="1067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E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9" name="【公民館】&#10;有形固定資産減価償却率最小値テキスト">
          <a:extLst>
            <a:ext uri="{FF2B5EF4-FFF2-40B4-BE49-F238E27FC236}">
              <a16:creationId xmlns:a16="http://schemas.microsoft.com/office/drawing/2014/main" id="{00000000-0008-0000-0E00-000093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E00-00009502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E00-000097020000}"/>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27032</xdr:rowOff>
    </xdr:from>
    <xdr:to>
      <xdr:col>85</xdr:col>
      <xdr:colOff>177800</xdr:colOff>
      <xdr:row>108</xdr:row>
      <xdr:rowOff>128632</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62687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5459</xdr:rowOff>
    </xdr:from>
    <xdr:ext cx="405111" cy="259045"/>
    <xdr:sp macro="" textlink="">
      <xdr:nvSpPr>
        <xdr:cNvPr id="675" name="【公民館】&#10;有形固定資産減価償却率該当値テキスト">
          <a:extLst>
            <a:ext uri="{FF2B5EF4-FFF2-40B4-BE49-F238E27FC236}">
              <a16:creationId xmlns:a16="http://schemas.microsoft.com/office/drawing/2014/main" id="{00000000-0008-0000-0E00-0000A3020000}"/>
            </a:ext>
          </a:extLst>
        </xdr:cNvPr>
        <xdr:cNvSpPr txBox="1"/>
      </xdr:nvSpPr>
      <xdr:spPr>
        <a:xfrm>
          <a:off x="16357600"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77832</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5481300" y="1857973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169092</xdr:rowOff>
    </xdr:from>
    <xdr:to>
      <xdr:col>76</xdr:col>
      <xdr:colOff>165100</xdr:colOff>
      <xdr:row>108</xdr:row>
      <xdr:rowOff>99242</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4541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48442</xdr:rowOff>
    </xdr:from>
    <xdr:to>
      <xdr:col>81</xdr:col>
      <xdr:colOff>50800</xdr:colOff>
      <xdr:row>108</xdr:row>
      <xdr:rowOff>63137</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4592300" y="185650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141332</xdr:rowOff>
    </xdr:from>
    <xdr:to>
      <xdr:col>72</xdr:col>
      <xdr:colOff>38100</xdr:colOff>
      <xdr:row>108</xdr:row>
      <xdr:rowOff>71482</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365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20682</xdr:rowOff>
    </xdr:from>
    <xdr:to>
      <xdr:col>76</xdr:col>
      <xdr:colOff>114300</xdr:colOff>
      <xdr:row>108</xdr:row>
      <xdr:rowOff>48442</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3703300" y="185372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111942</xdr:rowOff>
    </xdr:from>
    <xdr:to>
      <xdr:col>67</xdr:col>
      <xdr:colOff>101600</xdr:colOff>
      <xdr:row>108</xdr:row>
      <xdr:rowOff>42092</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276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162742</xdr:rowOff>
    </xdr:from>
    <xdr:to>
      <xdr:col>71</xdr:col>
      <xdr:colOff>177800</xdr:colOff>
      <xdr:row>108</xdr:row>
      <xdr:rowOff>20682</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814300" y="185078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84" name="n_1aveValue【公民館】&#10;有形固定資産減価償却率">
          <a:extLst>
            <a:ext uri="{FF2B5EF4-FFF2-40B4-BE49-F238E27FC236}">
              <a16:creationId xmlns:a16="http://schemas.microsoft.com/office/drawing/2014/main" id="{00000000-0008-0000-0E00-0000AC020000}"/>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85" name="n_2aveValue【公民館】&#10;有形固定資産減価償却率">
          <a:extLst>
            <a:ext uri="{FF2B5EF4-FFF2-40B4-BE49-F238E27FC236}">
              <a16:creationId xmlns:a16="http://schemas.microsoft.com/office/drawing/2014/main" id="{00000000-0008-0000-0E00-0000AD02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86" name="n_3aveValue【公民館】&#10;有形固定資産減価償却率">
          <a:extLst>
            <a:ext uri="{FF2B5EF4-FFF2-40B4-BE49-F238E27FC236}">
              <a16:creationId xmlns:a16="http://schemas.microsoft.com/office/drawing/2014/main" id="{00000000-0008-0000-0E00-0000AE02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687" name="n_4aveValue【公民館】&#10;有形固定資産減価償却率">
          <a:extLst>
            <a:ext uri="{FF2B5EF4-FFF2-40B4-BE49-F238E27FC236}">
              <a16:creationId xmlns:a16="http://schemas.microsoft.com/office/drawing/2014/main" id="{00000000-0008-0000-0E00-0000AF020000}"/>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688" name="n_1main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90369</xdr:rowOff>
    </xdr:from>
    <xdr:ext cx="405111" cy="259045"/>
    <xdr:sp macro="" textlink="">
      <xdr:nvSpPr>
        <xdr:cNvPr id="689" name="n_2main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62609</xdr:rowOff>
    </xdr:from>
    <xdr:ext cx="405111" cy="259045"/>
    <xdr:sp macro="" textlink="">
      <xdr:nvSpPr>
        <xdr:cNvPr id="690" name="n_3main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33219</xdr:rowOff>
    </xdr:from>
    <xdr:ext cx="405111" cy="259045"/>
    <xdr:sp macro="" textlink="">
      <xdr:nvSpPr>
        <xdr:cNvPr id="691" name="n_4mainValue【公民館】&#10;有形固定資産減価償却率">
          <a:extLst>
            <a:ext uri="{FF2B5EF4-FFF2-40B4-BE49-F238E27FC236}">
              <a16:creationId xmlns:a16="http://schemas.microsoft.com/office/drawing/2014/main" id="{00000000-0008-0000-0E00-0000B3020000}"/>
            </a:ext>
          </a:extLst>
        </xdr:cNvPr>
        <xdr:cNvSpPr txBox="1"/>
      </xdr:nvSpPr>
      <xdr:spPr>
        <a:xfrm>
          <a:off x="12611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E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E00-0000CE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E00-0000D002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E00-0000D2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E00-0000DE020000}"/>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165826</xdr:rowOff>
    </xdr:from>
    <xdr:to>
      <xdr:col>112</xdr:col>
      <xdr:colOff>38100</xdr:colOff>
      <xdr:row>108</xdr:row>
      <xdr:rowOff>95976</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1272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45176</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1323300" y="185601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169092</xdr:rowOff>
    </xdr:from>
    <xdr:to>
      <xdr:col>107</xdr:col>
      <xdr:colOff>101600</xdr:colOff>
      <xdr:row>108</xdr:row>
      <xdr:rowOff>99242</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0383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45176</xdr:rowOff>
    </xdr:from>
    <xdr:to>
      <xdr:col>111</xdr:col>
      <xdr:colOff>177800</xdr:colOff>
      <xdr:row>108</xdr:row>
      <xdr:rowOff>48442</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flipV="1">
          <a:off x="20434300" y="185617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9494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48442</xdr:rowOff>
    </xdr:from>
    <xdr:to>
      <xdr:col>107</xdr:col>
      <xdr:colOff>50800</xdr:colOff>
      <xdr:row>108</xdr:row>
      <xdr:rowOff>50074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9545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xdr:rowOff>
    </xdr:from>
    <xdr:to>
      <xdr:col>98</xdr:col>
      <xdr:colOff>38100</xdr:colOff>
      <xdr:row>108</xdr:row>
      <xdr:rowOff>102507</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8605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50074</xdr:rowOff>
    </xdr:from>
    <xdr:to>
      <xdr:col>102</xdr:col>
      <xdr:colOff>114300</xdr:colOff>
      <xdr:row>108</xdr:row>
      <xdr:rowOff>51707</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8656300" y="1856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43" name="n_1aveValue【公民館】&#10;一人当たり面積">
          <a:extLst>
            <a:ext uri="{FF2B5EF4-FFF2-40B4-BE49-F238E27FC236}">
              <a16:creationId xmlns:a16="http://schemas.microsoft.com/office/drawing/2014/main" id="{00000000-0008-0000-0E00-0000E702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44" name="n_2aveValue【公民館】&#10;一人当たり面積">
          <a:extLst>
            <a:ext uri="{FF2B5EF4-FFF2-40B4-BE49-F238E27FC236}">
              <a16:creationId xmlns:a16="http://schemas.microsoft.com/office/drawing/2014/main" id="{00000000-0008-0000-0E00-0000E802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5" name="n_3aveValue【公民館】&#10;一人当たり面積">
          <a:extLst>
            <a:ext uri="{FF2B5EF4-FFF2-40B4-BE49-F238E27FC236}">
              <a16:creationId xmlns:a16="http://schemas.microsoft.com/office/drawing/2014/main" id="{00000000-0008-0000-0E00-0000E902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46" name="n_4aveValue【公民館】&#10;一人当たり面積">
          <a:extLst>
            <a:ext uri="{FF2B5EF4-FFF2-40B4-BE49-F238E27FC236}">
              <a16:creationId xmlns:a16="http://schemas.microsoft.com/office/drawing/2014/main" id="{00000000-0008-0000-0E00-0000EA02000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87103</xdr:rowOff>
    </xdr:from>
    <xdr:ext cx="469744" cy="259045"/>
    <xdr:sp macro="" textlink="">
      <xdr:nvSpPr>
        <xdr:cNvPr id="747" name="n_1mainValue【公民館】&#10;一人当たり面積">
          <a:extLst>
            <a:ext uri="{FF2B5EF4-FFF2-40B4-BE49-F238E27FC236}">
              <a16:creationId xmlns:a16="http://schemas.microsoft.com/office/drawing/2014/main" id="{00000000-0008-0000-0E00-0000EB020000}"/>
            </a:ext>
          </a:extLst>
        </xdr:cNvPr>
        <xdr:cNvSpPr txBox="1"/>
      </xdr:nvSpPr>
      <xdr:spPr>
        <a:xfrm>
          <a:off x="21075727" y="1860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90369</xdr:rowOff>
    </xdr:from>
    <xdr:ext cx="469744" cy="259045"/>
    <xdr:sp macro="" textlink="">
      <xdr:nvSpPr>
        <xdr:cNvPr id="748" name="n_2mainValue【公民館】&#10;一人当たり面積">
          <a:extLst>
            <a:ext uri="{FF2B5EF4-FFF2-40B4-BE49-F238E27FC236}">
              <a16:creationId xmlns:a16="http://schemas.microsoft.com/office/drawing/2014/main" id="{00000000-0008-0000-0E00-0000EC020000}"/>
            </a:ext>
          </a:extLst>
        </xdr:cNvPr>
        <xdr:cNvSpPr txBox="1"/>
      </xdr:nvSpPr>
      <xdr:spPr>
        <a:xfrm>
          <a:off x="201994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749" name="n_3mainValue【公民館】&#10;一人当たり面積">
          <a:extLst>
            <a:ext uri="{FF2B5EF4-FFF2-40B4-BE49-F238E27FC236}">
              <a16:creationId xmlns:a16="http://schemas.microsoft.com/office/drawing/2014/main" id="{00000000-0008-0000-0E00-0000ED020000}"/>
            </a:ext>
          </a:extLst>
        </xdr:cNvPr>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93634</xdr:rowOff>
    </xdr:from>
    <xdr:ext cx="469744" cy="259045"/>
    <xdr:sp macro="" textlink="">
      <xdr:nvSpPr>
        <xdr:cNvPr id="750" name="n_4mainValue【公民館】&#10;一人当たり面積">
          <a:extLst>
            <a:ext uri="{FF2B5EF4-FFF2-40B4-BE49-F238E27FC236}">
              <a16:creationId xmlns:a16="http://schemas.microsoft.com/office/drawing/2014/main" id="{00000000-0008-0000-0E00-0000EE020000}"/>
            </a:ext>
          </a:extLst>
        </xdr:cNvPr>
        <xdr:cNvSpPr txBox="1"/>
      </xdr:nvSpPr>
      <xdr:spPr>
        <a:xfrm>
          <a:off x="18421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類似団体の順位等の中で、有形固定資産減価償却率の高さが顕著なものは公民館、学校施設である。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22860</xdr:rowOff>
    </xdr:from>
    <xdr:to>
      <xdr:col>24</xdr:col>
      <xdr:colOff>114300</xdr:colOff>
      <xdr:row>36</xdr:row>
      <xdr:rowOff>124460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45737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73660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2179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138430</xdr:rowOff>
    </xdr:from>
    <xdr:to>
      <xdr:col>15</xdr:col>
      <xdr:colOff>101600</xdr:colOff>
      <xdr:row>36</xdr:row>
      <xdr:rowOff>68580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17780</xdr:rowOff>
    </xdr:from>
    <xdr:to>
      <xdr:col>19</xdr:col>
      <xdr:colOff>177800</xdr:colOff>
      <xdr:row>36</xdr:row>
      <xdr:rowOff>45720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1899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110490</xdr:rowOff>
    </xdr:from>
    <xdr:to>
      <xdr:col>10</xdr:col>
      <xdr:colOff>165100</xdr:colOff>
      <xdr:row>36</xdr:row>
      <xdr:rowOff>40640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161290</xdr:rowOff>
    </xdr:from>
    <xdr:to>
      <xdr:col>15</xdr:col>
      <xdr:colOff>50800</xdr:colOff>
      <xdr:row>36</xdr:row>
      <xdr:rowOff>17780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1620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35</xdr:row>
      <xdr:rowOff>161290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61341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85107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57167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29227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15240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704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19050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143510</xdr:rowOff>
    </xdr:from>
    <xdr:to>
      <xdr:col>36</xdr:col>
      <xdr:colOff>165100</xdr:colOff>
      <xdr:row>41</xdr:row>
      <xdr:rowOff>73660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22860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704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64787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128270</xdr:rowOff>
    </xdr:from>
    <xdr:to>
      <xdr:col>24</xdr:col>
      <xdr:colOff>114300</xdr:colOff>
      <xdr:row>63</xdr:row>
      <xdr:rowOff>58420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106697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111125</xdr:rowOff>
    </xdr:from>
    <xdr:to>
      <xdr:col>20</xdr:col>
      <xdr:colOff>38100</xdr:colOff>
      <xdr:row>63</xdr:row>
      <xdr:rowOff>41275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161925</xdr:rowOff>
    </xdr:from>
    <xdr:to>
      <xdr:col>24</xdr:col>
      <xdr:colOff>63500</xdr:colOff>
      <xdr:row>63</xdr:row>
      <xdr:rowOff>7620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7918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144780</xdr:rowOff>
    </xdr:from>
    <xdr:to>
      <xdr:col>19</xdr:col>
      <xdr:colOff>177800</xdr:colOff>
      <xdr:row>62</xdr:row>
      <xdr:rowOff>161925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7746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71120</xdr:rowOff>
    </xdr:from>
    <xdr:to>
      <xdr:col>10</xdr:col>
      <xdr:colOff>165100</xdr:colOff>
      <xdr:row>63</xdr:row>
      <xdr:rowOff>1270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121920</xdr:rowOff>
    </xdr:from>
    <xdr:to>
      <xdr:col>15</xdr:col>
      <xdr:colOff>50800</xdr:colOff>
      <xdr:row>62</xdr:row>
      <xdr:rowOff>144780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44450</xdr:rowOff>
    </xdr:from>
    <xdr:to>
      <xdr:col>6</xdr:col>
      <xdr:colOff>38100</xdr:colOff>
      <xdr:row>62</xdr:row>
      <xdr:rowOff>146050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95250</xdr:rowOff>
    </xdr:from>
    <xdr:to>
      <xdr:col>10</xdr:col>
      <xdr:colOff>114300</xdr:colOff>
      <xdr:row>62</xdr:row>
      <xdr:rowOff>121920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32402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163847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137177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169570</xdr:rowOff>
    </xdr:from>
    <xdr:to>
      <xdr:col>55</xdr:col>
      <xdr:colOff>50800</xdr:colOff>
      <xdr:row>63</xdr:row>
      <xdr:rowOff>99720</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171399</xdr:rowOff>
    </xdr:from>
    <xdr:to>
      <xdr:col>50</xdr:col>
      <xdr:colOff>165100</xdr:colOff>
      <xdr:row>63</xdr:row>
      <xdr:rowOff>101549</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8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48920</xdr:rowOff>
    </xdr:from>
    <xdr:to>
      <xdr:col>55</xdr:col>
      <xdr:colOff>0</xdr:colOff>
      <xdr:row>63</xdr:row>
      <xdr:rowOff>50749</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9639300" y="1085027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50749</xdr:rowOff>
    </xdr:from>
    <xdr:to>
      <xdr:col>50</xdr:col>
      <xdr:colOff>114300</xdr:colOff>
      <xdr:row>63</xdr:row>
      <xdr:rowOff>52578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8750300" y="1085209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3149</xdr:rowOff>
    </xdr:from>
    <xdr:to>
      <xdr:col>41</xdr:col>
      <xdr:colOff>101600</xdr:colOff>
      <xdr:row>63</xdr:row>
      <xdr:rowOff>104749</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53949</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7861300" y="1085392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4521</xdr:rowOff>
    </xdr:from>
    <xdr:to>
      <xdr:col>36</xdr:col>
      <xdr:colOff>165100</xdr:colOff>
      <xdr:row>63</xdr:row>
      <xdr:rowOff>106121</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53949</xdr:rowOff>
    </xdr:from>
    <xdr:to>
      <xdr:col>41</xdr:col>
      <xdr:colOff>50800</xdr:colOff>
      <xdr:row>63</xdr:row>
      <xdr:rowOff>55321</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6972300" y="1085529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92676</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89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95876</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89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97248</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8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69214</xdr:rowOff>
    </xdr:from>
    <xdr:to>
      <xdr:col>24</xdr:col>
      <xdr:colOff>114300</xdr:colOff>
      <xdr:row>78</xdr:row>
      <xdr:rowOff>170814</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155591</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33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154939</xdr:rowOff>
    </xdr:from>
    <xdr:to>
      <xdr:col>20</xdr:col>
      <xdr:colOff>38100</xdr:colOff>
      <xdr:row>79</xdr:row>
      <xdr:rowOff>85089</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120014</xdr:rowOff>
    </xdr:from>
    <xdr:to>
      <xdr:col>24</xdr:col>
      <xdr:colOff>63500</xdr:colOff>
      <xdr:row>79</xdr:row>
      <xdr:rowOff>34289</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3797300" y="13493114"/>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29211</xdr:rowOff>
    </xdr:from>
    <xdr:to>
      <xdr:col>15</xdr:col>
      <xdr:colOff>101600</xdr:colOff>
      <xdr:row>78</xdr:row>
      <xdr:rowOff>130811</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80011</xdr:rowOff>
    </xdr:from>
    <xdr:to>
      <xdr:col>19</xdr:col>
      <xdr:colOff>177800</xdr:colOff>
      <xdr:row>79</xdr:row>
      <xdr:rowOff>34289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34531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xdr:rowOff>
    </xdr:from>
    <xdr:to>
      <xdr:col>10</xdr:col>
      <xdr:colOff>165100</xdr:colOff>
      <xdr:row>79</xdr:row>
      <xdr:rowOff>106045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80011</xdr:rowOff>
    </xdr:from>
    <xdr:to>
      <xdr:col>15</xdr:col>
      <xdr:colOff>50800</xdr:colOff>
      <xdr:row>79</xdr:row>
      <xdr:rowOff>55245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2019300" y="13453111"/>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145414</xdr:rowOff>
    </xdr:from>
    <xdr:to>
      <xdr:col>6</xdr:col>
      <xdr:colOff>38100</xdr:colOff>
      <xdr:row>80</xdr:row>
      <xdr:rowOff>75564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55245</xdr:rowOff>
    </xdr:from>
    <xdr:to>
      <xdr:col>10</xdr:col>
      <xdr:colOff>114300</xdr:colOff>
      <xdr:row>80</xdr:row>
      <xdr:rowOff>24764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1130300" y="13599795"/>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101616</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147338</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122572</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92091</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123189</xdr:rowOff>
    </xdr:from>
    <xdr:to>
      <xdr:col>55</xdr:col>
      <xdr:colOff>50800</xdr:colOff>
      <xdr:row>86</xdr:row>
      <xdr:rowOff>53339</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38116</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2539</xdr:rowOff>
    </xdr:from>
    <xdr:to>
      <xdr:col>55</xdr:col>
      <xdr:colOff>0</xdr:colOff>
      <xdr:row>86</xdr:row>
      <xdr:rowOff>11430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7472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xdr:rowOff>
    </xdr:from>
    <xdr:to>
      <xdr:col>46</xdr:col>
      <xdr:colOff>38100</xdr:colOff>
      <xdr:row>86</xdr:row>
      <xdr:rowOff>107950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57150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756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15239</xdr:rowOff>
    </xdr:from>
    <xdr:to>
      <xdr:col>41</xdr:col>
      <xdr:colOff>101600</xdr:colOff>
      <xdr:row>86</xdr:row>
      <xdr:rowOff>116839</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57150</xdr:rowOff>
    </xdr:from>
    <xdr:to>
      <xdr:col>45</xdr:col>
      <xdr:colOff>177800</xdr:colOff>
      <xdr:row>86</xdr:row>
      <xdr:rowOff>66039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8018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38100</xdr:rowOff>
    </xdr:from>
    <xdr:to>
      <xdr:col>36</xdr:col>
      <xdr:colOff>165100</xdr:colOff>
      <xdr:row>86</xdr:row>
      <xdr:rowOff>139700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66039</xdr:rowOff>
    </xdr:from>
    <xdr:to>
      <xdr:col>41</xdr:col>
      <xdr:colOff>50800</xdr:colOff>
      <xdr:row>86</xdr:row>
      <xdr:rowOff>88900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810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107966</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130827</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137161</xdr:rowOff>
    </xdr:from>
    <xdr:to>
      <xdr:col>24</xdr:col>
      <xdr:colOff>114300</xdr:colOff>
      <xdr:row>103</xdr:row>
      <xdr:rowOff>67311</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160038</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49530</xdr:rowOff>
    </xdr:from>
    <xdr:to>
      <xdr:col>20</xdr:col>
      <xdr:colOff>38100</xdr:colOff>
      <xdr:row>104</xdr:row>
      <xdr:rowOff>151130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16511</xdr:rowOff>
    </xdr:from>
    <xdr:to>
      <xdr:col>24</xdr:col>
      <xdr:colOff>63500</xdr:colOff>
      <xdr:row>104</xdr:row>
      <xdr:rowOff>100330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3797300" y="17675861"/>
          <a:ext cx="8382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100330</xdr:rowOff>
    </xdr:from>
    <xdr:to>
      <xdr:col>19</xdr:col>
      <xdr:colOff>177800</xdr:colOff>
      <xdr:row>107</xdr:row>
      <xdr:rowOff>69850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2908300" y="17931130"/>
          <a:ext cx="88900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142257</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57166</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107</xdr:row>
      <xdr:rowOff>129539</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9639300" y="1831467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107</xdr:row>
      <xdr:rowOff>163830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83146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114936</xdr:rowOff>
    </xdr:from>
    <xdr:to>
      <xdr:col>41</xdr:col>
      <xdr:colOff>101600</xdr:colOff>
      <xdr:row>108</xdr:row>
      <xdr:rowOff>45086</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165736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114936</xdr:rowOff>
    </xdr:from>
    <xdr:to>
      <xdr:col>36</xdr:col>
      <xdr:colOff>165100</xdr:colOff>
      <xdr:row>108</xdr:row>
      <xdr:rowOff>45086</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165736</xdr:rowOff>
    </xdr:from>
    <xdr:to>
      <xdr:col>41</xdr:col>
      <xdr:colOff>50800</xdr:colOff>
      <xdr:row>107</xdr:row>
      <xdr:rowOff>165736</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972300" y="1851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36847</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36213</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36213</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121920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60426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105410</xdr:rowOff>
    </xdr:from>
    <xdr:to>
      <xdr:col>76</xdr:col>
      <xdr:colOff>165100</xdr:colOff>
      <xdr:row>35</xdr:row>
      <xdr:rowOff>35560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41910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4592300" y="5985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149225</xdr:rowOff>
    </xdr:from>
    <xdr:to>
      <xdr:col>72</xdr:col>
      <xdr:colOff>38100</xdr:colOff>
      <xdr:row>34</xdr:row>
      <xdr:rowOff>79375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28575</xdr:rowOff>
    </xdr:from>
    <xdr:to>
      <xdr:col>76</xdr:col>
      <xdr:colOff>114300</xdr:colOff>
      <xdr:row>34</xdr:row>
      <xdr:rowOff>156210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703300" y="585787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26687</xdr:rowOff>
    </xdr:from>
    <xdr:ext cx="405111" cy="259045"/>
    <xdr:sp macro="" textlink="">
      <xdr:nvSpPr>
        <xdr:cNvPr id="542" name="n_2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4389744"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95902</xdr:rowOff>
    </xdr:from>
    <xdr:ext cx="405111" cy="259045"/>
    <xdr:sp macro="" textlink="">
      <xdr:nvSpPr>
        <xdr:cNvPr id="543" name="n_3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3500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a:extLst>
            <a:ext uri="{FF2B5EF4-FFF2-40B4-BE49-F238E27FC236}">
              <a16:creationId xmlns:a16="http://schemas.microsoft.com/office/drawing/2014/main" id="{00000000-0008-0000-0F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6" name="【一般廃棄物処理施設】&#10;一人当たり有形固定資産（償却資産）額最小値テキスト">
          <a:extLst>
            <a:ext uri="{FF2B5EF4-FFF2-40B4-BE49-F238E27FC236}">
              <a16:creationId xmlns:a16="http://schemas.microsoft.com/office/drawing/2014/main" id="{00000000-0008-0000-0F00-000036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68" name="【一般廃棄物処理施設】&#10;一人当たり有形固定資産（償却資産）額最大値テキスト">
          <a:extLst>
            <a:ext uri="{FF2B5EF4-FFF2-40B4-BE49-F238E27FC236}">
              <a16:creationId xmlns:a16="http://schemas.microsoft.com/office/drawing/2014/main" id="{00000000-0008-0000-0F00-00003802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0" name="【一般廃棄物処理施設】&#10;一人当たり有形固定資産（償却資産）額平均値テキスト">
          <a:extLst>
            <a:ext uri="{FF2B5EF4-FFF2-40B4-BE49-F238E27FC236}">
              <a16:creationId xmlns:a16="http://schemas.microsoft.com/office/drawing/2014/main" id="{00000000-0008-0000-0F00-00003A020000}"/>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144176</xdr:rowOff>
    </xdr:from>
    <xdr:to>
      <xdr:col>116</xdr:col>
      <xdr:colOff>114300</xdr:colOff>
      <xdr:row>40</xdr:row>
      <xdr:rowOff>74326</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2110700" y="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167053</xdr:rowOff>
    </xdr:from>
    <xdr:ext cx="599010" cy="259045"/>
    <xdr:sp macro="" textlink="">
      <xdr:nvSpPr>
        <xdr:cNvPr id="582" name="【一般廃棄物処理施設】&#10;一人当たり有形固定資産（償却資産）額該当値テキスト">
          <a:extLst>
            <a:ext uri="{FF2B5EF4-FFF2-40B4-BE49-F238E27FC236}">
              <a16:creationId xmlns:a16="http://schemas.microsoft.com/office/drawing/2014/main" id="{00000000-0008-0000-0F00-000046020000}"/>
            </a:ext>
          </a:extLst>
        </xdr:cNvPr>
        <xdr:cNvSpPr txBox="1"/>
      </xdr:nvSpPr>
      <xdr:spPr>
        <a:xfrm>
          <a:off x="22199600" y="668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129882</xdr:rowOff>
    </xdr:from>
    <xdr:to>
      <xdr:col>112</xdr:col>
      <xdr:colOff>38100</xdr:colOff>
      <xdr:row>40</xdr:row>
      <xdr:rowOff>60032</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1272500" y="6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9232</xdr:rowOff>
    </xdr:from>
    <xdr:to>
      <xdr:col>116</xdr:col>
      <xdr:colOff>63500</xdr:colOff>
      <xdr:row>40</xdr:row>
      <xdr:rowOff>23526</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21323300" y="6867232"/>
          <a:ext cx="8382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30404</xdr:rowOff>
    </xdr:from>
    <xdr:to>
      <xdr:col>107</xdr:col>
      <xdr:colOff>101600</xdr:colOff>
      <xdr:row>40</xdr:row>
      <xdr:rowOff>132004</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0383500" y="68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9232</xdr:rowOff>
    </xdr:from>
    <xdr:to>
      <xdr:col>111</xdr:col>
      <xdr:colOff>177800</xdr:colOff>
      <xdr:row>40</xdr:row>
      <xdr:rowOff>81204</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0434300" y="6867232"/>
          <a:ext cx="889000" cy="7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7912</xdr:rowOff>
    </xdr:from>
    <xdr:to>
      <xdr:col>102</xdr:col>
      <xdr:colOff>165100</xdr:colOff>
      <xdr:row>40</xdr:row>
      <xdr:rowOff>109512</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9494500" y="68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58712</xdr:rowOff>
    </xdr:from>
    <xdr:to>
      <xdr:col>107</xdr:col>
      <xdr:colOff>50800</xdr:colOff>
      <xdr:row>40</xdr:row>
      <xdr:rowOff>81204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9545300" y="6916712"/>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91" name="n_3ave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2" name="n_4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76559</xdr:rowOff>
    </xdr:from>
    <xdr:ext cx="599010" cy="259045"/>
    <xdr:sp macro="" textlink="">
      <xdr:nvSpPr>
        <xdr:cNvPr id="593" name="n_1main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1011095" y="659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123131</xdr:rowOff>
    </xdr:from>
    <xdr:ext cx="534377" cy="259045"/>
    <xdr:sp macro="" textlink="">
      <xdr:nvSpPr>
        <xdr:cNvPr id="594" name="n_2main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20167111" y="6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126039</xdr:rowOff>
    </xdr:from>
    <xdr:ext cx="599010" cy="259045"/>
    <xdr:sp macro="" textlink="">
      <xdr:nvSpPr>
        <xdr:cNvPr id="595" name="n_3main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9245795" y="664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a:extLst>
            <a:ext uri="{FF2B5EF4-FFF2-40B4-BE49-F238E27FC236}">
              <a16:creationId xmlns:a16="http://schemas.microsoft.com/office/drawing/2014/main" id="{00000000-0008-0000-0F00-00006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2" name="【保健センター・保健所】&#10;有形固定資産減価償却率最小値テキスト">
          <a:extLst>
            <a:ext uri="{FF2B5EF4-FFF2-40B4-BE49-F238E27FC236}">
              <a16:creationId xmlns:a16="http://schemas.microsoft.com/office/drawing/2014/main" id="{00000000-0008-0000-0F00-00006E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24" name="【保健センター・保健所】&#10;有形固定資産減価償却率最大値テキスト">
          <a:extLst>
            <a:ext uri="{FF2B5EF4-FFF2-40B4-BE49-F238E27FC236}">
              <a16:creationId xmlns:a16="http://schemas.microsoft.com/office/drawing/2014/main" id="{00000000-0008-0000-0F00-000070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26" name="【保健センター・保健所】&#10;有形固定資産減価償却率平均値テキスト">
          <a:extLst>
            <a:ext uri="{FF2B5EF4-FFF2-40B4-BE49-F238E27FC236}">
              <a16:creationId xmlns:a16="http://schemas.microsoft.com/office/drawing/2014/main" id="{00000000-0008-0000-0F00-000072020000}"/>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6268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9633</xdr:rowOff>
    </xdr:from>
    <xdr:ext cx="405111" cy="259045"/>
    <xdr:sp macro="" textlink="">
      <xdr:nvSpPr>
        <xdr:cNvPr id="638" name="【保健センター・保健所】&#10;有形固定資産減価償却率該当値テキスト">
          <a:extLst>
            <a:ext uri="{FF2B5EF4-FFF2-40B4-BE49-F238E27FC236}">
              <a16:creationId xmlns:a16="http://schemas.microsoft.com/office/drawing/2014/main" id="{00000000-0008-0000-0F00-00007E020000}"/>
            </a:ext>
          </a:extLst>
        </xdr:cNvPr>
        <xdr:cNvSpPr txBox="1"/>
      </xdr:nvSpPr>
      <xdr:spPr>
        <a:xfrm>
          <a:off x="16357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37556</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5481300" y="101171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1633</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4592300" y="1008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58</xdr:row>
      <xdr:rowOff>137160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3703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14515</xdr:rowOff>
    </xdr:from>
    <xdr:to>
      <xdr:col>67</xdr:col>
      <xdr:colOff>101600</xdr:colOff>
      <xdr:row>58</xdr:row>
      <xdr:rowOff>116115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2763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65315</xdr:rowOff>
    </xdr:from>
    <xdr:to>
      <xdr:col>71</xdr:col>
      <xdr:colOff>177800</xdr:colOff>
      <xdr:row>58</xdr:row>
      <xdr:rowOff>101237</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814300" y="100094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47" name="n_1ave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48" name="n_2aveValue【保健センター・保健所】&#10;有形固定資産減価償却率">
          <a:extLst>
            <a:ext uri="{FF2B5EF4-FFF2-40B4-BE49-F238E27FC236}">
              <a16:creationId xmlns:a16="http://schemas.microsoft.com/office/drawing/2014/main" id="{00000000-0008-0000-0F00-00008802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49" name="n_3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50" name="n_4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651" name="n_1main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52" name="n_2main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653" name="n_3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132642</xdr:rowOff>
    </xdr:from>
    <xdr:ext cx="405111" cy="259045"/>
    <xdr:sp macro="" textlink="">
      <xdr:nvSpPr>
        <xdr:cNvPr id="654" name="n_4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11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152400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20434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152400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00000000-0008-0000-0F00-0000E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a:extLst>
            <a:ext uri="{FF2B5EF4-FFF2-40B4-BE49-F238E27FC236}">
              <a16:creationId xmlns:a16="http://schemas.microsoft.com/office/drawing/2014/main" id="{00000000-0008-0000-0F00-0000E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0" name="【消防施設】&#10;有形固定資産減価償却率最大値テキスト">
          <a:extLst>
            <a:ext uri="{FF2B5EF4-FFF2-40B4-BE49-F238E27FC236}">
              <a16:creationId xmlns:a16="http://schemas.microsoft.com/office/drawing/2014/main" id="{00000000-0008-0000-0F00-0000E4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00000000-0008-0000-0F00-0000E6020000}"/>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363</xdr:rowOff>
    </xdr:from>
    <xdr:to>
      <xdr:col>85</xdr:col>
      <xdr:colOff>177800</xdr:colOff>
      <xdr:row>84</xdr:row>
      <xdr:rowOff>101963</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6268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150240</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00000000-0008-0000-0F00-0000F2020000}"/>
            </a:ext>
          </a:extLst>
        </xdr:cNvPr>
        <xdr:cNvSpPr txBox="1"/>
      </xdr:nvSpPr>
      <xdr:spPr>
        <a:xfrm>
          <a:off x="16357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5430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28302</xdr:rowOff>
    </xdr:from>
    <xdr:to>
      <xdr:col>85</xdr:col>
      <xdr:colOff>127000</xdr:colOff>
      <xdr:row>84</xdr:row>
      <xdr:rowOff>51163</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5481300" y="144301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59145</xdr:rowOff>
    </xdr:from>
    <xdr:to>
      <xdr:col>76</xdr:col>
      <xdr:colOff>165100</xdr:colOff>
      <xdr:row>85</xdr:row>
      <xdr:rowOff>160745</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4541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28302</xdr:rowOff>
    </xdr:from>
    <xdr:to>
      <xdr:col>81</xdr:col>
      <xdr:colOff>50800</xdr:colOff>
      <xdr:row>85</xdr:row>
      <xdr:rowOff>109945</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14592300" y="14430102"/>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50981</xdr:rowOff>
    </xdr:from>
    <xdr:to>
      <xdr:col>72</xdr:col>
      <xdr:colOff>38100</xdr:colOff>
      <xdr:row>85</xdr:row>
      <xdr:rowOff>152581</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365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101781</xdr:rowOff>
    </xdr:from>
    <xdr:to>
      <xdr:col>76</xdr:col>
      <xdr:colOff>114300</xdr:colOff>
      <xdr:row>85</xdr:row>
      <xdr:rowOff>109945</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3703300" y="146750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44450</xdr:rowOff>
    </xdr:from>
    <xdr:to>
      <xdr:col>67</xdr:col>
      <xdr:colOff>101600</xdr:colOff>
      <xdr:row>85</xdr:row>
      <xdr:rowOff>146050</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276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95250</xdr:rowOff>
    </xdr:from>
    <xdr:to>
      <xdr:col>71</xdr:col>
      <xdr:colOff>177800</xdr:colOff>
      <xdr:row>85</xdr:row>
      <xdr:rowOff>101781</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814300" y="14668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63" name="n_1aveValue【消防施設】&#10;有形固定資産減価償却率">
          <a:extLst>
            <a:ext uri="{FF2B5EF4-FFF2-40B4-BE49-F238E27FC236}">
              <a16:creationId xmlns:a16="http://schemas.microsoft.com/office/drawing/2014/main" id="{00000000-0008-0000-0F00-0000FB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64" name="n_2aveValue【消防施設】&#10;有形固定資産減価償却率">
          <a:extLst>
            <a:ext uri="{FF2B5EF4-FFF2-40B4-BE49-F238E27FC236}">
              <a16:creationId xmlns:a16="http://schemas.microsoft.com/office/drawing/2014/main" id="{00000000-0008-0000-0F00-0000FC02000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65" name="n_3aveValue【消防施設】&#10;有形固定資産減価償却率">
          <a:extLst>
            <a:ext uri="{FF2B5EF4-FFF2-40B4-BE49-F238E27FC236}">
              <a16:creationId xmlns:a16="http://schemas.microsoft.com/office/drawing/2014/main" id="{00000000-0008-0000-0F00-0000FD02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66" name="n_4aveValue【消防施設】&#10;有形固定資産減価償却率">
          <a:extLst>
            <a:ext uri="{FF2B5EF4-FFF2-40B4-BE49-F238E27FC236}">
              <a16:creationId xmlns:a16="http://schemas.microsoft.com/office/drawing/2014/main" id="{00000000-0008-0000-0F00-0000FE020000}"/>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70229</xdr:rowOff>
    </xdr:from>
    <xdr:ext cx="405111" cy="259045"/>
    <xdr:sp macro="" textlink="">
      <xdr:nvSpPr>
        <xdr:cNvPr id="767" name="n_1mainValue【消防施設】&#10;有形固定資産減価償却率">
          <a:extLst>
            <a:ext uri="{FF2B5EF4-FFF2-40B4-BE49-F238E27FC236}">
              <a16:creationId xmlns:a16="http://schemas.microsoft.com/office/drawing/2014/main" id="{00000000-0008-0000-0F00-0000FF020000}"/>
            </a:ext>
          </a:extLst>
        </xdr:cNvPr>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151872</xdr:rowOff>
    </xdr:from>
    <xdr:ext cx="405111" cy="259045"/>
    <xdr:sp macro="" textlink="">
      <xdr:nvSpPr>
        <xdr:cNvPr id="768" name="n_2mainValue【消防施設】&#10;有形固定資産減価償却率">
          <a:extLst>
            <a:ext uri="{FF2B5EF4-FFF2-40B4-BE49-F238E27FC236}">
              <a16:creationId xmlns:a16="http://schemas.microsoft.com/office/drawing/2014/main" id="{00000000-0008-0000-0F00-000000030000}"/>
            </a:ext>
          </a:extLst>
        </xdr:cNvPr>
        <xdr:cNvSpPr txBox="1"/>
      </xdr:nvSpPr>
      <xdr:spPr>
        <a:xfrm>
          <a:off x="14389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143708</xdr:rowOff>
    </xdr:from>
    <xdr:ext cx="405111" cy="259045"/>
    <xdr:sp macro="" textlink="">
      <xdr:nvSpPr>
        <xdr:cNvPr id="769" name="n_3mainValue【消防施設】&#10;有形固定資産減価償却率">
          <a:extLst>
            <a:ext uri="{FF2B5EF4-FFF2-40B4-BE49-F238E27FC236}">
              <a16:creationId xmlns:a16="http://schemas.microsoft.com/office/drawing/2014/main" id="{00000000-0008-0000-0F00-000001030000}"/>
            </a:ext>
          </a:extLst>
        </xdr:cNvPr>
        <xdr:cNvSpPr txBox="1"/>
      </xdr:nvSpPr>
      <xdr:spPr>
        <a:xfrm>
          <a:off x="13500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137177</xdr:rowOff>
    </xdr:from>
    <xdr:ext cx="405111" cy="259045"/>
    <xdr:sp macro="" textlink="">
      <xdr:nvSpPr>
        <xdr:cNvPr id="770" name="n_4mainValue【消防施設】&#10;有形固定資産減価償却率">
          <a:extLst>
            <a:ext uri="{FF2B5EF4-FFF2-40B4-BE49-F238E27FC236}">
              <a16:creationId xmlns:a16="http://schemas.microsoft.com/office/drawing/2014/main" id="{00000000-0008-0000-0F00-000002030000}"/>
            </a:ext>
          </a:extLst>
        </xdr:cNvPr>
        <xdr:cNvSpPr txBox="1"/>
      </xdr:nvSpPr>
      <xdr:spPr>
        <a:xfrm>
          <a:off x="12611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3" name="【消防施設】&#10;一人当たり面積最小値テキスト">
          <a:extLst>
            <a:ext uri="{FF2B5EF4-FFF2-40B4-BE49-F238E27FC236}">
              <a16:creationId xmlns:a16="http://schemas.microsoft.com/office/drawing/2014/main" id="{00000000-0008-0000-0F00-00001903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95" name="【消防施設】&#10;一人当たり面積最大値テキスト">
          <a:extLst>
            <a:ext uri="{FF2B5EF4-FFF2-40B4-BE49-F238E27FC236}">
              <a16:creationId xmlns:a16="http://schemas.microsoft.com/office/drawing/2014/main" id="{00000000-0008-0000-0F00-00001B03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97" name="【消防施設】&#10;一人当たり面積平均値テキスト">
          <a:extLst>
            <a:ext uri="{FF2B5EF4-FFF2-40B4-BE49-F238E27FC236}">
              <a16:creationId xmlns:a16="http://schemas.microsoft.com/office/drawing/2014/main" id="{00000000-0008-0000-0F00-00001D03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22110700" y="146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809" name="【消防施設】&#10;一人当たり面積該当値テキスト">
          <a:extLst>
            <a:ext uri="{FF2B5EF4-FFF2-40B4-BE49-F238E27FC236}">
              <a16:creationId xmlns:a16="http://schemas.microsoft.com/office/drawing/2014/main" id="{00000000-0008-0000-0F00-000029030000}"/>
            </a:ext>
          </a:extLst>
        </xdr:cNvPr>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56338</xdr:rowOff>
    </xdr:from>
    <xdr:to>
      <xdr:col>112</xdr:col>
      <xdr:colOff>38100</xdr:colOff>
      <xdr:row>85</xdr:row>
      <xdr:rowOff>157938</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21272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105308</xdr:rowOff>
    </xdr:from>
    <xdr:to>
      <xdr:col>116</xdr:col>
      <xdr:colOff>63500</xdr:colOff>
      <xdr:row>85</xdr:row>
      <xdr:rowOff>107138</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1323300" y="1467855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107138</xdr:rowOff>
    </xdr:from>
    <xdr:to>
      <xdr:col>111</xdr:col>
      <xdr:colOff>177800</xdr:colOff>
      <xdr:row>85</xdr:row>
      <xdr:rowOff>122682</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20434300" y="14680388"/>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122682</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9545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74625</xdr:rowOff>
    </xdr:from>
    <xdr:to>
      <xdr:col>98</xdr:col>
      <xdr:colOff>38100</xdr:colOff>
      <xdr:row>86</xdr:row>
      <xdr:rowOff>4775</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18605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122682</xdr:rowOff>
    </xdr:from>
    <xdr:to>
      <xdr:col>102</xdr:col>
      <xdr:colOff>114300</xdr:colOff>
      <xdr:row>85</xdr:row>
      <xdr:rowOff>125425</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18656300" y="1469593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18" name="n_1aveValue【消防施設】&#10;一人当たり面積">
          <a:extLst>
            <a:ext uri="{FF2B5EF4-FFF2-40B4-BE49-F238E27FC236}">
              <a16:creationId xmlns:a16="http://schemas.microsoft.com/office/drawing/2014/main" id="{00000000-0008-0000-0F00-000032030000}"/>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19" name="n_2aveValue【消防施設】&#10;一人当たり面積">
          <a:extLst>
            <a:ext uri="{FF2B5EF4-FFF2-40B4-BE49-F238E27FC236}">
              <a16:creationId xmlns:a16="http://schemas.microsoft.com/office/drawing/2014/main" id="{00000000-0008-0000-0F00-000033030000}"/>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0" name="n_3aveValue【消防施設】&#10;一人当たり面積">
          <a:extLst>
            <a:ext uri="{FF2B5EF4-FFF2-40B4-BE49-F238E27FC236}">
              <a16:creationId xmlns:a16="http://schemas.microsoft.com/office/drawing/2014/main" id="{00000000-0008-0000-0F00-000034030000}"/>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21" name="n_4aveValue【消防施設】&#10;一人当たり面積">
          <a:extLst>
            <a:ext uri="{FF2B5EF4-FFF2-40B4-BE49-F238E27FC236}">
              <a16:creationId xmlns:a16="http://schemas.microsoft.com/office/drawing/2014/main" id="{00000000-0008-0000-0F00-00003503000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149065</xdr:rowOff>
    </xdr:from>
    <xdr:ext cx="469744" cy="259045"/>
    <xdr:sp macro="" textlink="">
      <xdr:nvSpPr>
        <xdr:cNvPr id="822" name="n_1mainValue【消防施設】&#10;一人当たり面積">
          <a:extLst>
            <a:ext uri="{FF2B5EF4-FFF2-40B4-BE49-F238E27FC236}">
              <a16:creationId xmlns:a16="http://schemas.microsoft.com/office/drawing/2014/main" id="{00000000-0008-0000-0F00-000036030000}"/>
            </a:ext>
          </a:extLst>
        </xdr:cNvPr>
        <xdr:cNvSpPr txBox="1"/>
      </xdr:nvSpPr>
      <xdr:spPr>
        <a:xfrm>
          <a:off x="210757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823" name="n_2mainValue【消防施設】&#10;一人当たり面積">
          <a:extLst>
            <a:ext uri="{FF2B5EF4-FFF2-40B4-BE49-F238E27FC236}">
              <a16:creationId xmlns:a16="http://schemas.microsoft.com/office/drawing/2014/main" id="{00000000-0008-0000-0F00-000037030000}"/>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824" name="n_3mainValue【消防施設】&#10;一人当たり面積">
          <a:extLst>
            <a:ext uri="{FF2B5EF4-FFF2-40B4-BE49-F238E27FC236}">
              <a16:creationId xmlns:a16="http://schemas.microsoft.com/office/drawing/2014/main" id="{00000000-0008-0000-0F00-000038030000}"/>
            </a:ext>
          </a:extLst>
        </xdr:cNvPr>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167352</xdr:rowOff>
    </xdr:from>
    <xdr:ext cx="469744" cy="259045"/>
    <xdr:sp macro="" textlink="">
      <xdr:nvSpPr>
        <xdr:cNvPr id="825" name="n_4mainValue【消防施設】&#10;一人当たり面積">
          <a:extLst>
            <a:ext uri="{FF2B5EF4-FFF2-40B4-BE49-F238E27FC236}">
              <a16:creationId xmlns:a16="http://schemas.microsoft.com/office/drawing/2014/main" id="{00000000-0008-0000-0F00-000039030000}"/>
            </a:ext>
          </a:extLst>
        </xdr:cNvPr>
        <xdr:cNvSpPr txBox="1"/>
      </xdr:nvSpPr>
      <xdr:spPr>
        <a:xfrm>
          <a:off x="18421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2" name="【庁舎】&#10;有形固定資産減価償却率最小値テキスト">
          <a:extLst>
            <a:ext uri="{FF2B5EF4-FFF2-40B4-BE49-F238E27FC236}">
              <a16:creationId xmlns:a16="http://schemas.microsoft.com/office/drawing/2014/main" id="{00000000-0008-0000-0F00-000054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54" name="【庁舎】&#10;有形固定資産減価償却率最大値テキスト">
          <a:extLst>
            <a:ext uri="{FF2B5EF4-FFF2-40B4-BE49-F238E27FC236}">
              <a16:creationId xmlns:a16="http://schemas.microsoft.com/office/drawing/2014/main" id="{00000000-0008-0000-0F00-000056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F00-000058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90714</xdr:rowOff>
    </xdr:from>
    <xdr:to>
      <xdr:col>85</xdr:col>
      <xdr:colOff>177800</xdr:colOff>
      <xdr:row>105</xdr:row>
      <xdr:rowOff>20864</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6268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69141</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F00-000064030000}"/>
            </a:ext>
          </a:extLst>
        </xdr:cNvPr>
        <xdr:cNvSpPr txBox="1"/>
      </xdr:nvSpPr>
      <xdr:spPr>
        <a:xfrm>
          <a:off x="16357600"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141514</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5481300" y="179363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28666</xdr:rowOff>
    </xdr:from>
    <xdr:to>
      <xdr:col>76</xdr:col>
      <xdr:colOff>165100</xdr:colOff>
      <xdr:row>104</xdr:row>
      <xdr:rowOff>130266</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4541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79466</xdr:rowOff>
    </xdr:from>
    <xdr:to>
      <xdr:col>81</xdr:col>
      <xdr:colOff>50800</xdr:colOff>
      <xdr:row>104</xdr:row>
      <xdr:rowOff>105592</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4592300" y="179102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79466</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3703300" y="178727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61323</xdr:rowOff>
    </xdr:from>
    <xdr:to>
      <xdr:col>67</xdr:col>
      <xdr:colOff>101600</xdr:colOff>
      <xdr:row>106</xdr:row>
      <xdr:rowOff>162923</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276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106</xdr:row>
      <xdr:rowOff>112123</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flipV="1">
          <a:off x="12814300" y="17872711"/>
          <a:ext cx="889000" cy="4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F00-00006D030000}"/>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F00-00006E030000}"/>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F00-00006F030000}"/>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F00-000070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1469</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F00-000071030000}"/>
            </a:ext>
          </a:extLst>
        </xdr:cNvPr>
        <xdr:cNvSpPr txBox="1"/>
      </xdr:nvSpPr>
      <xdr:spPr>
        <a:xfrm>
          <a:off x="15266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146793</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F00-000072030000}"/>
            </a:ext>
          </a:extLst>
        </xdr:cNvPr>
        <xdr:cNvSpPr txBox="1"/>
      </xdr:nvSpPr>
      <xdr:spPr>
        <a:xfrm>
          <a:off x="14389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F00-000073030000}"/>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154050</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F00-000074030000}"/>
            </a:ext>
          </a:extLst>
        </xdr:cNvPr>
        <xdr:cNvSpPr txBox="1"/>
      </xdr:nvSpPr>
      <xdr:spPr>
        <a:xfrm>
          <a:off x="12611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00000000-0008-0000-0F00-00008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1" name="【庁舎】&#10;一人当たり面積最小値テキスト">
          <a:extLst>
            <a:ext uri="{FF2B5EF4-FFF2-40B4-BE49-F238E27FC236}">
              <a16:creationId xmlns:a16="http://schemas.microsoft.com/office/drawing/2014/main" id="{00000000-0008-0000-0F00-00008F03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3" name="【庁舎】&#10;一人当たり面積最大値テキスト">
          <a:extLst>
            <a:ext uri="{FF2B5EF4-FFF2-40B4-BE49-F238E27FC236}">
              <a16:creationId xmlns:a16="http://schemas.microsoft.com/office/drawing/2014/main" id="{00000000-0008-0000-0F00-00009103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15" name="【庁舎】&#10;一人当たり面積平均値テキスト">
          <a:extLst>
            <a:ext uri="{FF2B5EF4-FFF2-40B4-BE49-F238E27FC236}">
              <a16:creationId xmlns:a16="http://schemas.microsoft.com/office/drawing/2014/main" id="{00000000-0008-0000-0F00-000093030000}"/>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77306</xdr:rowOff>
    </xdr:from>
    <xdr:ext cx="469744" cy="259045"/>
    <xdr:sp macro="" textlink="">
      <xdr:nvSpPr>
        <xdr:cNvPr id="927" name="【庁舎】&#10;一人当たり面積該当値テキスト">
          <a:extLst>
            <a:ext uri="{FF2B5EF4-FFF2-40B4-BE49-F238E27FC236}">
              <a16:creationId xmlns:a16="http://schemas.microsoft.com/office/drawing/2014/main" id="{00000000-0008-0000-0F00-00009F030000}"/>
            </a:ext>
          </a:extLst>
        </xdr:cNvPr>
        <xdr:cNvSpPr txBox="1"/>
      </xdr:nvSpPr>
      <xdr:spPr>
        <a:xfrm>
          <a:off x="22199600"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107043</xdr:rowOff>
    </xdr:from>
    <xdr:to>
      <xdr:col>112</xdr:col>
      <xdr:colOff>38100</xdr:colOff>
      <xdr:row>106</xdr:row>
      <xdr:rowOff>37193</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127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149679</xdr:rowOff>
    </xdr:from>
    <xdr:to>
      <xdr:col>116</xdr:col>
      <xdr:colOff>63500</xdr:colOff>
      <xdr:row>105</xdr:row>
      <xdr:rowOff>157843</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flipV="1">
          <a:off x="21323300" y="1815192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115207</xdr:rowOff>
    </xdr:from>
    <xdr:to>
      <xdr:col>107</xdr:col>
      <xdr:colOff>101600</xdr:colOff>
      <xdr:row>106</xdr:row>
      <xdr:rowOff>45357</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157843</xdr:rowOff>
    </xdr:from>
    <xdr:to>
      <xdr:col>111</xdr:col>
      <xdr:colOff>177800</xdr:colOff>
      <xdr:row>105</xdr:row>
      <xdr:rowOff>166007</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20434300" y="181600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9494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106</xdr:row>
      <xdr:rowOff>1088</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19545300" y="181682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120106</xdr:rowOff>
    </xdr:from>
    <xdr:to>
      <xdr:col>98</xdr:col>
      <xdr:colOff>38100</xdr:colOff>
      <xdr:row>107</xdr:row>
      <xdr:rowOff>50256</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18605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xdr:rowOff>
    </xdr:from>
    <xdr:to>
      <xdr:col>102</xdr:col>
      <xdr:colOff>114300</xdr:colOff>
      <xdr:row>106</xdr:row>
      <xdr:rowOff>170906</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18656300" y="1817478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36" name="n_1aveValue【庁舎】&#10;一人当たり面積">
          <a:extLst>
            <a:ext uri="{FF2B5EF4-FFF2-40B4-BE49-F238E27FC236}">
              <a16:creationId xmlns:a16="http://schemas.microsoft.com/office/drawing/2014/main" id="{00000000-0008-0000-0F00-0000A8030000}"/>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37" name="n_2aveValue【庁舎】&#10;一人当たり面積">
          <a:extLst>
            <a:ext uri="{FF2B5EF4-FFF2-40B4-BE49-F238E27FC236}">
              <a16:creationId xmlns:a16="http://schemas.microsoft.com/office/drawing/2014/main" id="{00000000-0008-0000-0F00-0000A9030000}"/>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38" name="n_3aveValue【庁舎】&#10;一人当たり面積">
          <a:extLst>
            <a:ext uri="{FF2B5EF4-FFF2-40B4-BE49-F238E27FC236}">
              <a16:creationId xmlns:a16="http://schemas.microsoft.com/office/drawing/2014/main" id="{00000000-0008-0000-0F00-0000AA03000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39" name="n_4aveValue【庁舎】&#10;一人当たり面積">
          <a:extLst>
            <a:ext uri="{FF2B5EF4-FFF2-40B4-BE49-F238E27FC236}">
              <a16:creationId xmlns:a16="http://schemas.microsoft.com/office/drawing/2014/main" id="{00000000-0008-0000-0F00-0000AB03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28320</xdr:rowOff>
    </xdr:from>
    <xdr:ext cx="469744" cy="259045"/>
    <xdr:sp macro="" textlink="">
      <xdr:nvSpPr>
        <xdr:cNvPr id="940" name="n_1mainValue【庁舎】&#10;一人当たり面積">
          <a:extLst>
            <a:ext uri="{FF2B5EF4-FFF2-40B4-BE49-F238E27FC236}">
              <a16:creationId xmlns:a16="http://schemas.microsoft.com/office/drawing/2014/main" id="{00000000-0008-0000-0F00-0000AC030000}"/>
            </a:ext>
          </a:extLst>
        </xdr:cNvPr>
        <xdr:cNvSpPr txBox="1"/>
      </xdr:nvSpPr>
      <xdr:spPr>
        <a:xfrm>
          <a:off x="210757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941" name="n_2mainValue【庁舎】&#10;一人当たり面積">
          <a:extLst>
            <a:ext uri="{FF2B5EF4-FFF2-40B4-BE49-F238E27FC236}">
              <a16:creationId xmlns:a16="http://schemas.microsoft.com/office/drawing/2014/main" id="{00000000-0008-0000-0F00-0000AD030000}"/>
            </a:ext>
          </a:extLst>
        </xdr:cNvPr>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942" name="n_3mainValue【庁舎】&#10;一人当たり面積">
          <a:extLst>
            <a:ext uri="{FF2B5EF4-FFF2-40B4-BE49-F238E27FC236}">
              <a16:creationId xmlns:a16="http://schemas.microsoft.com/office/drawing/2014/main" id="{00000000-0008-0000-0F00-0000AE030000}"/>
            </a:ext>
          </a:extLst>
        </xdr:cNvPr>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41383</xdr:rowOff>
    </xdr:from>
    <xdr:ext cx="469744" cy="259045"/>
    <xdr:sp macro="" textlink="">
      <xdr:nvSpPr>
        <xdr:cNvPr id="943" name="n_4mainValue【庁舎】&#10;一人当たり面積">
          <a:extLst>
            <a:ext uri="{FF2B5EF4-FFF2-40B4-BE49-F238E27FC236}">
              <a16:creationId xmlns:a16="http://schemas.microsoft.com/office/drawing/2014/main" id="{00000000-0008-0000-0F00-0000AF030000}"/>
            </a:ext>
          </a:extLst>
        </xdr:cNvPr>
        <xdr:cNvSpPr txBox="1"/>
      </xdr:nvSpPr>
      <xdr:spPr>
        <a:xfrm>
          <a:off x="18421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00000000-0008-0000-0F00-0000B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00000000-0008-0000-0F00-0000B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00000000-0008-0000-0F00-0000B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類似団体の順位等の中で、有形固定資産減価償却率の低さが顕著なものは福祉施設で、大きな動きがあったのは市民会館である。</a:t>
          </a:r>
        </a:p>
        <a:p>
          <a:r>
            <a:rPr kumimoji="1" lang="ja-JP" altLang="en-US" sz="1300">
              <a:latin typeface="ＭＳ Ｐゴシック" panose="020B0600070205080204" pitchFamily="50" charset="-128"/>
              <a:ea typeface="ＭＳ Ｐゴシック" panose="020B0600070205080204" pitchFamily="50" charset="-128"/>
            </a:rPr>
            <a:t>近年は新たな放課後児童クラブ専用施設を整備し、また老朽化した市民会館を令和元年度で解体し、新たな建設に取り組んでいる。</a:t>
          </a:r>
        </a:p>
        <a:p>
          <a:r>
            <a:rPr kumimoji="1" lang="ja-JP" altLang="en-US" sz="1300">
              <a:latin typeface="ＭＳ Ｐゴシック" panose="020B0600070205080204" pitchFamily="50" charset="-128"/>
              <a:ea typeface="ＭＳ Ｐゴシック" panose="020B0600070205080204" pitchFamily="50" charset="-128"/>
            </a:rPr>
            <a:t>逆に高さが顕著なものは体育館・ﾌﾟｰﾙである。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消防施設のうち常備消防施設は計画的な更新が行われているが、非常備消防施設は老朽化が進んでいる状況であり、今後修繕により対応することとしている。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年度から前年比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ポイントずつ微増し、年度別に見ても類似団体内平均値を上回る状況で推移している。</a:t>
          </a:r>
          <a:endParaRPr lang="ja-JP" altLang="ja-JP" sz="1400">
            <a:effectLst/>
          </a:endParaRPr>
        </a:p>
        <a:p>
          <a:r>
            <a:rPr kumimoji="1" lang="ja-JP" altLang="ja-JP" sz="1100">
              <a:solidFill>
                <a:schemeClr val="dk1"/>
              </a:solidFill>
              <a:effectLst/>
              <a:latin typeface="+mn-lt"/>
              <a:ea typeface="+mn-ea"/>
              <a:cs typeface="+mn-cs"/>
            </a:rPr>
            <a:t>　佐賀県平均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、今後も歳出抑制を図るとともに、自主財源の確保に努める。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経常収支比率については、前年度比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ポイント増となり、</a:t>
          </a:r>
          <a:r>
            <a:rPr kumimoji="1" lang="ja-JP" altLang="ja-JP" sz="1100">
              <a:solidFill>
                <a:schemeClr val="dk1"/>
              </a:solidFill>
              <a:effectLst/>
              <a:latin typeface="+mn-lt"/>
              <a:ea typeface="+mn-ea"/>
              <a:cs typeface="+mn-cs"/>
            </a:rPr>
            <a:t>類似団体内平均値及び佐賀県平均を上回って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前年度比増の要因としては、一部事務組合負担金（補助費）や公債費といった歳出一般財源の増によるところが大きい。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今後も扶助費や公債費の増が見込まれるため、事業の適正化を図りながら経常経費の圧縮に努める。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22860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2960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111578</xdr:rowOff>
    </xdr:from>
    <xdr:to>
      <xdr:col>19</xdr:col>
      <xdr:colOff>133350</xdr:colOff>
      <xdr:row>60</xdr:row>
      <xdr:rowOff>142603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985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56424</xdr:rowOff>
    </xdr:from>
    <xdr:to>
      <xdr:col>15</xdr:col>
      <xdr:colOff>82550</xdr:colOff>
      <xdr:row>60</xdr:row>
      <xdr:rowOff>111578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4342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96883</xdr:rowOff>
    </xdr:from>
    <xdr:to>
      <xdr:col>11</xdr:col>
      <xdr:colOff>31750</xdr:colOff>
      <xdr:row>60</xdr:row>
      <xdr:rowOff>56424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1243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115587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6730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60778</xdr:rowOff>
    </xdr:from>
    <xdr:to>
      <xdr:col>15</xdr:col>
      <xdr:colOff>133350</xdr:colOff>
      <xdr:row>60</xdr:row>
      <xdr:rowOff>162378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147155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5624</xdr:rowOff>
    </xdr:from>
    <xdr:to>
      <xdr:col>11</xdr:col>
      <xdr:colOff>82550</xdr:colOff>
      <xdr:row>60</xdr:row>
      <xdr:rowOff>107224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92001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46083</xdr:rowOff>
    </xdr:from>
    <xdr:to>
      <xdr:col>7</xdr:col>
      <xdr:colOff>31750</xdr:colOff>
      <xdr:row>59</xdr:row>
      <xdr:rowOff>147683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157860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5,633</a:t>
          </a:r>
          <a:r>
            <a:rPr kumimoji="1" lang="ja-JP" altLang="ja-JP" sz="1100">
              <a:solidFill>
                <a:schemeClr val="dk1"/>
              </a:solidFill>
              <a:effectLst/>
              <a:latin typeface="+mn-lt"/>
              <a:ea typeface="+mn-ea"/>
              <a:cs typeface="+mn-cs"/>
            </a:rPr>
            <a:t>円の増となり、主な要因として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プレミアム商品券発行事業や</a:t>
          </a:r>
          <a:r>
            <a:rPr kumimoji="1" lang="ja-JP" altLang="ja-JP" sz="1100">
              <a:solidFill>
                <a:schemeClr val="dk1"/>
              </a:solidFill>
              <a:effectLst/>
              <a:latin typeface="+mn-lt"/>
              <a:ea typeface="+mn-ea"/>
              <a:cs typeface="+mn-cs"/>
            </a:rPr>
            <a:t>ふるさと納税件数の伸びに伴う関係経費の増）が挙げられる。</a:t>
          </a:r>
          <a:endParaRPr lang="ja-JP" altLang="ja-JP" sz="1400">
            <a:effectLst/>
          </a:endParaRPr>
        </a:p>
        <a:p>
          <a:r>
            <a:rPr kumimoji="1" lang="ja-JP" altLang="ja-JP" sz="1100">
              <a:solidFill>
                <a:schemeClr val="dk1"/>
              </a:solidFill>
              <a:effectLst/>
              <a:latin typeface="+mn-lt"/>
              <a:ea typeface="+mn-ea"/>
              <a:cs typeface="+mn-cs"/>
            </a:rPr>
            <a:t>　なお、類似団体内平均値及び佐賀県平均を下回り、適正な値で推移しているが、この水準を今後も維持できるよう効率的な行政運営に努める。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17089</xdr:rowOff>
    </xdr:from>
    <xdr:to>
      <xdr:col>23</xdr:col>
      <xdr:colOff>133350</xdr:colOff>
      <xdr:row>81</xdr:row>
      <xdr:rowOff>39742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04539"/>
          <a:ext cx="8382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162489</xdr:rowOff>
    </xdr:from>
    <xdr:to>
      <xdr:col>19</xdr:col>
      <xdr:colOff>133350</xdr:colOff>
      <xdr:row>81</xdr:row>
      <xdr:rowOff>17089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78489"/>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152143</xdr:rowOff>
    </xdr:from>
    <xdr:to>
      <xdr:col>15</xdr:col>
      <xdr:colOff>82550</xdr:colOff>
      <xdr:row>80</xdr:row>
      <xdr:rowOff>162489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68143"/>
          <a:ext cx="8890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131776</xdr:rowOff>
    </xdr:from>
    <xdr:to>
      <xdr:col>11</xdr:col>
      <xdr:colOff>31750</xdr:colOff>
      <xdr:row>80</xdr:row>
      <xdr:rowOff>152143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47776"/>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160392</xdr:rowOff>
    </xdr:from>
    <xdr:to>
      <xdr:col>23</xdr:col>
      <xdr:colOff>184150</xdr:colOff>
      <xdr:row>81</xdr:row>
      <xdr:rowOff>90542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5469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137739</xdr:rowOff>
    </xdr:from>
    <xdr:to>
      <xdr:col>19</xdr:col>
      <xdr:colOff>184150</xdr:colOff>
      <xdr:row>81</xdr:row>
      <xdr:rowOff>67889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78066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22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111689</xdr:rowOff>
    </xdr:from>
    <xdr:to>
      <xdr:col>15</xdr:col>
      <xdr:colOff>133350</xdr:colOff>
      <xdr:row>81</xdr:row>
      <xdr:rowOff>41839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52016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101343</xdr:rowOff>
    </xdr:from>
    <xdr:to>
      <xdr:col>11</xdr:col>
      <xdr:colOff>82550</xdr:colOff>
      <xdr:row>81</xdr:row>
      <xdr:rowOff>31493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41670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8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80976</xdr:rowOff>
    </xdr:from>
    <xdr:to>
      <xdr:col>7</xdr:col>
      <xdr:colOff>31750</xdr:colOff>
      <xdr:row>81</xdr:row>
      <xdr:rowOff>11126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21303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6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全国市平均は下回っているものの、類似団体内平均値より高く推移しているため、今後も国や他自治体、民間企業等の給与を考慮しながら、人件費の抑制を図るとともに、給与水準の適正化に努める。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155222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865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141816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155222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865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37395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行財政改革プランに基づいた定員管理により、類似団体内平均値及び佐賀県平均を大きく下回る値で推移しており、今後も職員の資質向上を図りながら適正な定員管理に努める。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88598</xdr:rowOff>
    </xdr:from>
    <xdr:to>
      <xdr:col>81</xdr:col>
      <xdr:colOff>44450</xdr:colOff>
      <xdr:row>60</xdr:row>
      <xdr:rowOff>90896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7559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79405</xdr:rowOff>
    </xdr:from>
    <xdr:to>
      <xdr:col>77</xdr:col>
      <xdr:colOff>44450</xdr:colOff>
      <xdr:row>60</xdr:row>
      <xdr:rowOff>88598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6640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79405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261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69064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5261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40096</xdr:rowOff>
    </xdr:from>
    <xdr:to>
      <xdr:col>81</xdr:col>
      <xdr:colOff>95250</xdr:colOff>
      <xdr:row>60</xdr:row>
      <xdr:rowOff>141696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56623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37798</xdr:rowOff>
    </xdr:from>
    <xdr:to>
      <xdr:col>77</xdr:col>
      <xdr:colOff>95250</xdr:colOff>
      <xdr:row>60</xdr:row>
      <xdr:rowOff>139398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149575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9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28605</xdr:rowOff>
    </xdr:from>
    <xdr:to>
      <xdr:col>73</xdr:col>
      <xdr:colOff>44450</xdr:colOff>
      <xdr:row>60</xdr:row>
      <xdr:rowOff>130205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140382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14817</xdr:rowOff>
    </xdr:from>
    <xdr:to>
      <xdr:col>68</xdr:col>
      <xdr:colOff>203200</xdr:colOff>
      <xdr:row>60</xdr:row>
      <xdr:rowOff>116417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126594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18264</xdr:rowOff>
    </xdr:from>
    <xdr:to>
      <xdr:col>64</xdr:col>
      <xdr:colOff>152400</xdr:colOff>
      <xdr:row>60</xdr:row>
      <xdr:rowOff>119864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130041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年度に実施した行財政改革大綱において投資事業及び地方債発行を抑制したことで元利償還金が減少</a:t>
          </a:r>
          <a:r>
            <a:rPr kumimoji="1" lang="ja-JP" altLang="en-US" sz="1100">
              <a:solidFill>
                <a:schemeClr val="dk1"/>
              </a:solidFill>
              <a:effectLst/>
              <a:latin typeface="+mn-lt"/>
              <a:ea typeface="+mn-ea"/>
              <a:cs typeface="+mn-cs"/>
            </a:rPr>
            <a:t>していたが、近年の大型投資事業による地方債の償還開始に伴い、前年度比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ポイント増となっている。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167322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17403"/>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135149</xdr:rowOff>
    </xdr:from>
    <xdr:to>
      <xdr:col>77</xdr:col>
      <xdr:colOff>44450</xdr:colOff>
      <xdr:row>36</xdr:row>
      <xdr:rowOff>145203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149225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073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169333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84349</xdr:rowOff>
    </xdr:from>
    <xdr:to>
      <xdr:col>73</xdr:col>
      <xdr:colOff>44450</xdr:colOff>
      <xdr:row>37</xdr:row>
      <xdr:rowOff>14499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24676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地方債現在高の増などが影響し、</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ポイント増となった。</a:t>
          </a:r>
          <a:r>
            <a:rPr kumimoji="1" lang="ja-JP" altLang="ja-JP" sz="1100">
              <a:solidFill>
                <a:schemeClr val="dk1"/>
              </a:solidFill>
              <a:effectLst/>
              <a:latin typeface="+mn-lt"/>
              <a:ea typeface="+mn-ea"/>
              <a:cs typeface="+mn-cs"/>
            </a:rPr>
            <a:t>今後も大型投資事業が控えており、地方債残高の増や、基金取り崩しに伴う充当可能財源の減が見込まれるため、計画的な事業実施や地方債の発行抑制など、将来世代に負担を先送りにしない財政運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18373</xdr:rowOff>
    </xdr:from>
    <xdr:to>
      <xdr:col>81</xdr:col>
      <xdr:colOff>44450</xdr:colOff>
      <xdr:row>16</xdr:row>
      <xdr:rowOff>20786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76157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18373</xdr:rowOff>
    </xdr:from>
    <xdr:to>
      <xdr:col>77</xdr:col>
      <xdr:colOff>44450</xdr:colOff>
      <xdr:row>16</xdr:row>
      <xdr:rowOff>18373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7615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171323</xdr:rowOff>
    </xdr:from>
    <xdr:to>
      <xdr:col>72</xdr:col>
      <xdr:colOff>203200</xdr:colOff>
      <xdr:row>16</xdr:row>
      <xdr:rowOff>18373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74307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76010</xdr:rowOff>
    </xdr:from>
    <xdr:to>
      <xdr:col>68</xdr:col>
      <xdr:colOff>152400</xdr:colOff>
      <xdr:row>15</xdr:row>
      <xdr:rowOff>171323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47760"/>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141436</xdr:rowOff>
    </xdr:from>
    <xdr:to>
      <xdr:col>81</xdr:col>
      <xdr:colOff>95250</xdr:colOff>
      <xdr:row>16</xdr:row>
      <xdr:rowOff>71586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113513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139023</xdr:rowOff>
    </xdr:from>
    <xdr:to>
      <xdr:col>77</xdr:col>
      <xdr:colOff>95250</xdr:colOff>
      <xdr:row>16</xdr:row>
      <xdr:rowOff>69173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53950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139023</xdr:rowOff>
    </xdr:from>
    <xdr:to>
      <xdr:col>73</xdr:col>
      <xdr:colOff>44450</xdr:colOff>
      <xdr:row>16</xdr:row>
      <xdr:rowOff>69173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53950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120523</xdr:rowOff>
    </xdr:from>
    <xdr:to>
      <xdr:col>68</xdr:col>
      <xdr:colOff>203200</xdr:colOff>
      <xdr:row>16</xdr:row>
      <xdr:rowOff>50673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25210</xdr:rowOff>
    </xdr:from>
    <xdr:to>
      <xdr:col>64</xdr:col>
      <xdr:colOff>152400</xdr:colOff>
      <xdr:row>15</xdr:row>
      <xdr:rowOff>126810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111587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退職者の減に伴う退職金の減により、前年度比</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ポイント減で類似団体、佐賀県平均を下回る値となっている。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は会計年度職員任用制度</a:t>
          </a:r>
          <a:r>
            <a:rPr kumimoji="1" lang="ja-JP" altLang="ja-JP" sz="1100">
              <a:solidFill>
                <a:schemeClr val="dk1"/>
              </a:solidFill>
              <a:effectLst/>
              <a:latin typeface="+mn-lt"/>
              <a:ea typeface="+mn-ea"/>
              <a:cs typeface="+mn-cs"/>
            </a:rPr>
            <a:t>の導入に伴い、人件費の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が見込まれるため、更なる抑制に努める。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減となった。</a:t>
          </a:r>
          <a:r>
            <a:rPr kumimoji="1" lang="ja-JP" altLang="ja-JP" sz="1100">
              <a:solidFill>
                <a:schemeClr val="dk1"/>
              </a:solidFill>
              <a:effectLst/>
              <a:latin typeface="+mn-lt"/>
              <a:ea typeface="+mn-ea"/>
              <a:cs typeface="+mn-cs"/>
            </a:rPr>
            <a:t>主な要因</a:t>
          </a:r>
          <a:r>
            <a:rPr kumimoji="1" lang="ja-JP" altLang="en-US" sz="1100">
              <a:solidFill>
                <a:schemeClr val="dk1"/>
              </a:solidFill>
              <a:effectLst/>
              <a:latin typeface="+mn-lt"/>
              <a:ea typeface="+mn-ea"/>
              <a:cs typeface="+mn-cs"/>
            </a:rPr>
            <a:t>は、市民会館建替えに</a:t>
          </a:r>
          <a:r>
            <a:rPr kumimoji="1" lang="ja-JP" altLang="ja-JP" sz="1100">
              <a:solidFill>
                <a:schemeClr val="dk1"/>
              </a:solidFill>
              <a:effectLst/>
              <a:latin typeface="+mn-lt"/>
              <a:ea typeface="+mn-ea"/>
              <a:cs typeface="+mn-cs"/>
            </a:rPr>
            <a:t>伴う</a:t>
          </a:r>
          <a:r>
            <a:rPr kumimoji="1" lang="ja-JP" altLang="en-US" sz="1100">
              <a:solidFill>
                <a:schemeClr val="dk1"/>
              </a:solidFill>
              <a:effectLst/>
              <a:latin typeface="+mn-lt"/>
              <a:ea typeface="+mn-ea"/>
              <a:cs typeface="+mn-cs"/>
            </a:rPr>
            <a:t>同施設指定管理委託料の減など</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近年は、</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の維持管理経費や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放課後児童クラブ数の増などにより</a:t>
          </a:r>
          <a:r>
            <a:rPr kumimoji="1" lang="ja-JP" altLang="ja-JP" sz="1100">
              <a:solidFill>
                <a:schemeClr val="dk1"/>
              </a:solidFill>
              <a:effectLst/>
              <a:latin typeface="+mn-lt"/>
              <a:ea typeface="+mn-ea"/>
              <a:cs typeface="+mn-cs"/>
            </a:rPr>
            <a:t>物件費が増加傾向のため、経常経費の削減、組織改編などにより改善に努める。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38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64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前年度と比較すると</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とな</a:t>
          </a:r>
          <a:r>
            <a:rPr kumimoji="1" lang="ja-JP" altLang="en-US" sz="1050">
              <a:solidFill>
                <a:schemeClr val="dk1"/>
              </a:solidFill>
              <a:effectLst/>
              <a:latin typeface="+mn-lt"/>
              <a:ea typeface="+mn-ea"/>
              <a:cs typeface="+mn-cs"/>
            </a:rPr>
            <a:t>った。</a:t>
          </a:r>
          <a:r>
            <a:rPr kumimoji="1" lang="ja-JP" altLang="ja-JP" sz="1050">
              <a:solidFill>
                <a:schemeClr val="dk1"/>
              </a:solidFill>
              <a:effectLst/>
              <a:latin typeface="+mn-lt"/>
              <a:ea typeface="+mn-ea"/>
              <a:cs typeface="+mn-cs"/>
            </a:rPr>
            <a:t>主な要因として</a:t>
          </a:r>
          <a:r>
            <a:rPr kumimoji="1" lang="ja-JP" altLang="en-US" sz="1050">
              <a:solidFill>
                <a:schemeClr val="dk1"/>
              </a:solidFill>
              <a:effectLst/>
              <a:latin typeface="+mn-lt"/>
              <a:ea typeface="+mn-ea"/>
              <a:cs typeface="+mn-cs"/>
            </a:rPr>
            <a:t>支給月の変更に伴う児童扶養手当の増、障害者施設給付費の増など</a:t>
          </a:r>
          <a:r>
            <a:rPr kumimoji="1" lang="ja-JP" altLang="ja-JP" sz="1050">
              <a:solidFill>
                <a:schemeClr val="dk1"/>
              </a:solidFill>
              <a:effectLst/>
              <a:latin typeface="+mn-lt"/>
              <a:ea typeface="+mn-ea"/>
              <a:cs typeface="+mn-cs"/>
            </a:rPr>
            <a:t>が挙げられる。</a:t>
          </a:r>
          <a:endParaRPr lang="ja-JP" altLang="ja-JP" sz="1050">
            <a:effectLst/>
          </a:endParaRPr>
        </a:p>
        <a:p>
          <a:r>
            <a:rPr kumimoji="1" lang="ja-JP" altLang="ja-JP" sz="1050">
              <a:solidFill>
                <a:schemeClr val="dk1"/>
              </a:solidFill>
              <a:effectLst/>
              <a:latin typeface="+mn-lt"/>
              <a:ea typeface="+mn-ea"/>
              <a:cs typeface="+mn-cs"/>
            </a:rPr>
            <a:t>　また、類似団体内平均値及び佐賀県平均を上回って推移している背景には、他市に比べ幼稚園より保育所の比率が高いことなどが考えられる</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今後扶助費が減少する見込みはなく、</a:t>
          </a:r>
          <a:r>
            <a:rPr kumimoji="1" lang="ja-JP" altLang="en-US" sz="1050">
              <a:solidFill>
                <a:schemeClr val="dk1"/>
              </a:solidFill>
              <a:effectLst/>
              <a:latin typeface="+mn-lt"/>
              <a:ea typeface="+mn-ea"/>
              <a:cs typeface="+mn-cs"/>
            </a:rPr>
            <a:t>国県補助制度の拡充などを要望しながら、健全な財政運営を図る。</a:t>
          </a:r>
          <a:endParaRPr kumimoji="1" lang="en-US" altLang="ja-JP" sz="105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97065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037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03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69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116115</xdr:rowOff>
    </xdr:from>
    <xdr:to>
      <xdr:col>11</xdr:col>
      <xdr:colOff>9525</xdr:colOff>
      <xdr:row>59</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60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46265</xdr:rowOff>
    </xdr:from>
    <xdr:to>
      <xdr:col>24</xdr:col>
      <xdr:colOff>76200</xdr:colOff>
      <xdr:row>59</xdr:row>
      <xdr:rowOff>147865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18342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ポイント減少したものの、</a:t>
          </a:r>
          <a:r>
            <a:rPr kumimoji="1" lang="ja-JP" altLang="ja-JP" sz="1100">
              <a:solidFill>
                <a:schemeClr val="dk1"/>
              </a:solidFill>
              <a:effectLst/>
              <a:latin typeface="+mn-lt"/>
              <a:ea typeface="+mn-ea"/>
              <a:cs typeface="+mn-cs"/>
            </a:rPr>
            <a:t>類似団体内平均値及び佐賀県平均を上回って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その大きな要因として、整備途中の公共下水道事業や国民健康保険特別会計への繰出金が挙げられる。公共下水道事業は、公債費の割合が高いため一般会計からの繰入金も大きくな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年度に策定された経営戦略</a:t>
          </a:r>
          <a:r>
            <a:rPr kumimoji="1" lang="ja-JP" altLang="en-US" sz="1100">
              <a:solidFill>
                <a:schemeClr val="dk1"/>
              </a:solidFill>
              <a:effectLst/>
              <a:latin typeface="+mn-lt"/>
              <a:ea typeface="+mn-ea"/>
              <a:cs typeface="+mn-cs"/>
            </a:rPr>
            <a:t>や、令和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年度から公営企業法適用事業者へ移行することなどにより経営健全化を進め、繰出金の縮減を図る。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9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27940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7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161290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0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148590</xdr:rowOff>
    </xdr:from>
    <xdr:to>
      <xdr:col>78</xdr:col>
      <xdr:colOff>120650</xdr:colOff>
      <xdr:row>60</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63517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a:t>
          </a:r>
          <a:r>
            <a:rPr kumimoji="1" lang="ja-JP" altLang="en-US" sz="1100">
              <a:solidFill>
                <a:schemeClr val="dk1"/>
              </a:solidFill>
              <a:effectLst/>
              <a:latin typeface="+mn-lt"/>
              <a:ea typeface="+mn-ea"/>
              <a:cs typeface="+mn-cs"/>
            </a:rPr>
            <a:t>ごみ</a:t>
          </a:r>
          <a:r>
            <a:rPr kumimoji="1" lang="ja-JP" altLang="ja-JP" sz="1100">
              <a:solidFill>
                <a:schemeClr val="dk1"/>
              </a:solidFill>
              <a:effectLst/>
              <a:latin typeface="+mn-lt"/>
              <a:ea typeface="+mn-ea"/>
              <a:cs typeface="+mn-cs"/>
            </a:rPr>
            <a:t>処理の一部事務組合負担金の増などにより、前年度と比較すると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類似団体内平均値及び佐賀県平均と近い数値で推移して</a:t>
          </a:r>
          <a:r>
            <a:rPr kumimoji="1" lang="ja-JP" altLang="en-US" sz="1100">
              <a:solidFill>
                <a:schemeClr val="dk1"/>
              </a:solidFill>
              <a:effectLst/>
              <a:latin typeface="+mn-lt"/>
              <a:ea typeface="+mn-ea"/>
              <a:cs typeface="+mn-cs"/>
            </a:rPr>
            <a:t>おり適正な範囲と考えている。</a:t>
          </a:r>
          <a:endParaRPr lang="ja-JP" altLang="ja-JP" sz="1400">
            <a:effectLst/>
          </a:endParaRPr>
        </a:p>
        <a:p>
          <a:r>
            <a:rPr kumimoji="1" lang="ja-JP" altLang="ja-JP" sz="1100">
              <a:solidFill>
                <a:schemeClr val="dk1"/>
              </a:solidFill>
              <a:effectLst/>
              <a:latin typeface="+mn-lt"/>
              <a:ea typeface="+mn-ea"/>
              <a:cs typeface="+mn-cs"/>
            </a:rPr>
            <a:t>　今後も一部事務組合負担金が増える見込みであり、その公債費分は健全化判断比率にも影響するため、一部事務組合の財政状況にも注視していく。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169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44704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3556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3556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25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類似団体内平均値及び佐賀県平均を大きく下回り適正な水準で推移してい</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大型投資事業に伴う</a:t>
          </a:r>
          <a:r>
            <a:rPr kumimoji="1" lang="ja-JP" altLang="en-US" sz="1100">
              <a:solidFill>
                <a:schemeClr val="dk1"/>
              </a:solidFill>
              <a:effectLst/>
              <a:latin typeface="+mn-lt"/>
              <a:ea typeface="+mn-ea"/>
              <a:cs typeface="+mn-cs"/>
            </a:rPr>
            <a:t>地方債の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開始により</a:t>
          </a:r>
          <a:r>
            <a:rPr kumimoji="1" lang="ja-JP" altLang="ja-JP" sz="1100">
              <a:solidFill>
                <a:schemeClr val="dk1"/>
              </a:solidFill>
              <a:effectLst/>
              <a:latin typeface="+mn-lt"/>
              <a:ea typeface="+mn-ea"/>
              <a:cs typeface="+mn-cs"/>
            </a:rPr>
            <a:t>公債費が上昇していくことが見込まれるため、新たな投資事業や地方債発行の抑制に努める。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24130</xdr:rowOff>
    </xdr:from>
    <xdr:to>
      <xdr:col>24</xdr:col>
      <xdr:colOff>25400</xdr:colOff>
      <xdr:row>74</xdr:row>
      <xdr:rowOff>56515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114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xdr:rowOff>
    </xdr:from>
    <xdr:to>
      <xdr:col>19</xdr:col>
      <xdr:colOff>187325</xdr:colOff>
      <xdr:row>74</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01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xdr:rowOff>
    </xdr:from>
    <xdr:to>
      <xdr:col>15</xdr:col>
      <xdr:colOff>98425</xdr:colOff>
      <xdr:row>74</xdr:row>
      <xdr:rowOff>22225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019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22225</xdr:rowOff>
    </xdr:from>
    <xdr:to>
      <xdr:col>11</xdr:col>
      <xdr:colOff>9525</xdr:colOff>
      <xdr:row>74</xdr:row>
      <xdr:rowOff>56515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09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5715</xdr:rowOff>
    </xdr:from>
    <xdr:to>
      <xdr:col>24</xdr:col>
      <xdr:colOff>76200</xdr:colOff>
      <xdr:row>74</xdr:row>
      <xdr:rowOff>107315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85742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144780</xdr:rowOff>
    </xdr:from>
    <xdr:to>
      <xdr:col>20</xdr:col>
      <xdr:colOff>38100</xdr:colOff>
      <xdr:row>74</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85107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135255</xdr:rowOff>
    </xdr:from>
    <xdr:to>
      <xdr:col>15</xdr:col>
      <xdr:colOff>149225</xdr:colOff>
      <xdr:row>74</xdr:row>
      <xdr:rowOff>65405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75582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142875</xdr:rowOff>
    </xdr:from>
    <xdr:to>
      <xdr:col>11</xdr:col>
      <xdr:colOff>60325</xdr:colOff>
      <xdr:row>74</xdr:row>
      <xdr:rowOff>73025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83202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2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5715</xdr:rowOff>
    </xdr:from>
    <xdr:to>
      <xdr:col>6</xdr:col>
      <xdr:colOff>171450</xdr:colOff>
      <xdr:row>74</xdr:row>
      <xdr:rowOff>107315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117492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、類似団体内平均値及び佐賀県平均を大きく上回っている。</a:t>
          </a:r>
          <a:endParaRPr lang="ja-JP" altLang="ja-JP" sz="1400">
            <a:effectLst/>
          </a:endParaRPr>
        </a:p>
        <a:p>
          <a:r>
            <a:rPr kumimoji="1" lang="ja-JP" altLang="ja-JP" sz="1100">
              <a:solidFill>
                <a:schemeClr val="dk1"/>
              </a:solidFill>
              <a:effectLst/>
              <a:latin typeface="+mn-lt"/>
              <a:ea typeface="+mn-ea"/>
              <a:cs typeface="+mn-cs"/>
            </a:rPr>
            <a:t>　要因としては、特に扶助費・繰出金の割合が高</a:t>
          </a:r>
          <a:r>
            <a:rPr kumimoji="1" lang="ja-JP" altLang="en-US" sz="1100">
              <a:solidFill>
                <a:schemeClr val="dk1"/>
              </a:solidFill>
              <a:effectLst/>
              <a:latin typeface="+mn-lt"/>
              <a:ea typeface="+mn-ea"/>
              <a:cs typeface="+mn-cs"/>
            </a:rPr>
            <a:t>く、公債費の割合が低いことが影響していると考えている。</a:t>
          </a:r>
          <a:r>
            <a:rPr kumimoji="1" lang="ja-JP" altLang="ja-JP" sz="1100">
              <a:solidFill>
                <a:schemeClr val="dk1"/>
              </a:solidFill>
              <a:effectLst/>
              <a:latin typeface="+mn-lt"/>
              <a:ea typeface="+mn-ea"/>
              <a:cs typeface="+mn-cs"/>
            </a:rPr>
            <a:t>各分析欄に記載しているとおり行財政改革を進め、財政基盤の安定化を図る。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120142</xdr:rowOff>
    </xdr:from>
    <xdr:to>
      <xdr:col>82</xdr:col>
      <xdr:colOff>107950</xdr:colOff>
      <xdr:row>79</xdr:row>
      <xdr:rowOff>129287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6646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110998</xdr:rowOff>
    </xdr:from>
    <xdr:to>
      <xdr:col>78</xdr:col>
      <xdr:colOff>69850</xdr:colOff>
      <xdr:row>79</xdr:row>
      <xdr:rowOff>129287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79</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64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79</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080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38303</xdr:rowOff>
    </xdr:from>
    <xdr:to>
      <xdr:col>29</xdr:col>
      <xdr:colOff>127000</xdr:colOff>
      <xdr:row>18</xdr:row>
      <xdr:rowOff>58699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2028"/>
          <a:ext cx="647700" cy="20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58699</xdr:rowOff>
    </xdr:from>
    <xdr:to>
      <xdr:col>26</xdr:col>
      <xdr:colOff>50800</xdr:colOff>
      <xdr:row>18</xdr:row>
      <xdr:rowOff>89611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2424"/>
          <a:ext cx="698500" cy="3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89611</xdr:rowOff>
    </xdr:from>
    <xdr:to>
      <xdr:col>22</xdr:col>
      <xdr:colOff>114300</xdr:colOff>
      <xdr:row>18</xdr:row>
      <xdr:rowOff>112535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3336"/>
          <a:ext cx="698500" cy="22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112535</xdr:rowOff>
    </xdr:from>
    <xdr:to>
      <xdr:col>18</xdr:col>
      <xdr:colOff>177800</xdr:colOff>
      <xdr:row>18</xdr:row>
      <xdr:rowOff>141948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6260"/>
          <a:ext cx="6985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158953</xdr:rowOff>
    </xdr:from>
    <xdr:to>
      <xdr:col>29</xdr:col>
      <xdr:colOff>177800</xdr:colOff>
      <xdr:row>18</xdr:row>
      <xdr:rowOff>89103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131030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7899</xdr:rowOff>
    </xdr:from>
    <xdr:to>
      <xdr:col>26</xdr:col>
      <xdr:colOff>101600</xdr:colOff>
      <xdr:row>18</xdr:row>
      <xdr:rowOff>109499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94277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38811</xdr:rowOff>
    </xdr:from>
    <xdr:to>
      <xdr:col>22</xdr:col>
      <xdr:colOff>165100</xdr:colOff>
      <xdr:row>18</xdr:row>
      <xdr:rowOff>140411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125188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61735</xdr:rowOff>
    </xdr:from>
    <xdr:to>
      <xdr:col>19</xdr:col>
      <xdr:colOff>38100</xdr:colOff>
      <xdr:row>18</xdr:row>
      <xdr:rowOff>163335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148112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91148</xdr:rowOff>
    </xdr:from>
    <xdr:to>
      <xdr:col>15</xdr:col>
      <xdr:colOff>101600</xdr:colOff>
      <xdr:row>19</xdr:row>
      <xdr:rowOff>21298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8101</xdr:rowOff>
    </xdr:from>
    <xdr:to>
      <xdr:col>29</xdr:col>
      <xdr:colOff>127000</xdr:colOff>
      <xdr:row>38</xdr:row>
      <xdr:rowOff>23448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5701"/>
          <a:ext cx="647700" cy="1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23448</xdr:rowOff>
    </xdr:from>
    <xdr:to>
      <xdr:col>26</xdr:col>
      <xdr:colOff>50800</xdr:colOff>
      <xdr:row>38</xdr:row>
      <xdr:rowOff>42349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91048"/>
          <a:ext cx="698500" cy="1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37881</xdr:rowOff>
    </xdr:from>
    <xdr:to>
      <xdr:col>22</xdr:col>
      <xdr:colOff>114300</xdr:colOff>
      <xdr:row>38</xdr:row>
      <xdr:rowOff>42349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05481"/>
          <a:ext cx="698500" cy="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35633</xdr:rowOff>
    </xdr:from>
    <xdr:to>
      <xdr:col>18</xdr:col>
      <xdr:colOff>177800</xdr:colOff>
      <xdr:row>38</xdr:row>
      <xdr:rowOff>37881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03233"/>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300201</xdr:rowOff>
    </xdr:from>
    <xdr:to>
      <xdr:col>29</xdr:col>
      <xdr:colOff>177800</xdr:colOff>
      <xdr:row>38</xdr:row>
      <xdr:rowOff>58901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272278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315548</xdr:rowOff>
    </xdr:from>
    <xdr:to>
      <xdr:col>26</xdr:col>
      <xdr:colOff>101600</xdr:colOff>
      <xdr:row>38</xdr:row>
      <xdr:rowOff>74248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59025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6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334449</xdr:rowOff>
    </xdr:from>
    <xdr:to>
      <xdr:col>22</xdr:col>
      <xdr:colOff>165100</xdr:colOff>
      <xdr:row>38</xdr:row>
      <xdr:rowOff>93149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77926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4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329981</xdr:rowOff>
    </xdr:from>
    <xdr:to>
      <xdr:col>19</xdr:col>
      <xdr:colOff>38100</xdr:colOff>
      <xdr:row>38</xdr:row>
      <xdr:rowOff>88681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73458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327733</xdr:rowOff>
    </xdr:from>
    <xdr:to>
      <xdr:col>15</xdr:col>
      <xdr:colOff>101600</xdr:colOff>
      <xdr:row>38</xdr:row>
      <xdr:rowOff>86433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71210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3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150640</xdr:rowOff>
    </xdr:from>
    <xdr:to>
      <xdr:col>24</xdr:col>
      <xdr:colOff>63500</xdr:colOff>
      <xdr:row>37</xdr:row>
      <xdr:rowOff>7591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22840"/>
          <a:ext cx="8382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150640</xdr:rowOff>
    </xdr:from>
    <xdr:to>
      <xdr:col>19</xdr:col>
      <xdr:colOff>177800</xdr:colOff>
      <xdr:row>36</xdr:row>
      <xdr:rowOff>166653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2840"/>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166653</xdr:rowOff>
    </xdr:from>
    <xdr:to>
      <xdr:col>15</xdr:col>
      <xdr:colOff>50800</xdr:colOff>
      <xdr:row>37</xdr:row>
      <xdr:rowOff>40651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8853"/>
          <a:ext cx="8890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40651</xdr:rowOff>
    </xdr:from>
    <xdr:to>
      <xdr:col>10</xdr:col>
      <xdr:colOff>114300</xdr:colOff>
      <xdr:row>37</xdr:row>
      <xdr:rowOff>57502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4301"/>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128241</xdr:rowOff>
    </xdr:from>
    <xdr:to>
      <xdr:col>24</xdr:col>
      <xdr:colOff>114300</xdr:colOff>
      <xdr:row>37</xdr:row>
      <xdr:rowOff>58391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106668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99840</xdr:rowOff>
    </xdr:from>
    <xdr:to>
      <xdr:col>20</xdr:col>
      <xdr:colOff>38100</xdr:colOff>
      <xdr:row>37</xdr:row>
      <xdr:rowOff>29990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21117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115853</xdr:rowOff>
    </xdr:from>
    <xdr:to>
      <xdr:col>15</xdr:col>
      <xdr:colOff>101600</xdr:colOff>
      <xdr:row>37</xdr:row>
      <xdr:rowOff>46003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37130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161301</xdr:rowOff>
    </xdr:from>
    <xdr:to>
      <xdr:col>10</xdr:col>
      <xdr:colOff>165100</xdr:colOff>
      <xdr:row>37</xdr:row>
      <xdr:rowOff>91451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82578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6702</xdr:rowOff>
    </xdr:from>
    <xdr:to>
      <xdr:col>6</xdr:col>
      <xdr:colOff>38100</xdr:colOff>
      <xdr:row>37</xdr:row>
      <xdr:rowOff>108302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30754</xdr:rowOff>
    </xdr:from>
    <xdr:to>
      <xdr:col>24</xdr:col>
      <xdr:colOff>63500</xdr:colOff>
      <xdr:row>57</xdr:row>
      <xdr:rowOff>53980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03404"/>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53980</xdr:rowOff>
    </xdr:from>
    <xdr:to>
      <xdr:col>19</xdr:col>
      <xdr:colOff>177800</xdr:colOff>
      <xdr:row>57</xdr:row>
      <xdr:rowOff>69360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26630"/>
          <a:ext cx="8890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69360</xdr:rowOff>
    </xdr:from>
    <xdr:to>
      <xdr:col>15</xdr:col>
      <xdr:colOff>50800</xdr:colOff>
      <xdr:row>57</xdr:row>
      <xdr:rowOff>73388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42010"/>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73388</xdr:rowOff>
    </xdr:from>
    <xdr:to>
      <xdr:col>10</xdr:col>
      <xdr:colOff>114300</xdr:colOff>
      <xdr:row>57</xdr:row>
      <xdr:rowOff>92105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46038"/>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151404</xdr:rowOff>
    </xdr:from>
    <xdr:to>
      <xdr:col>24</xdr:col>
      <xdr:colOff>114300</xdr:colOff>
      <xdr:row>57</xdr:row>
      <xdr:rowOff>81554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66331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3180</xdr:rowOff>
    </xdr:from>
    <xdr:to>
      <xdr:col>20</xdr:col>
      <xdr:colOff>38100</xdr:colOff>
      <xdr:row>57</xdr:row>
      <xdr:rowOff>104780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95907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18560</xdr:rowOff>
    </xdr:from>
    <xdr:to>
      <xdr:col>15</xdr:col>
      <xdr:colOff>101600</xdr:colOff>
      <xdr:row>57</xdr:row>
      <xdr:rowOff>120160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111287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22588</xdr:rowOff>
    </xdr:from>
    <xdr:to>
      <xdr:col>10</xdr:col>
      <xdr:colOff>165100</xdr:colOff>
      <xdr:row>57</xdr:row>
      <xdr:rowOff>124188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115315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41305</xdr:rowOff>
    </xdr:from>
    <xdr:to>
      <xdr:col>6</xdr:col>
      <xdr:colOff>38100</xdr:colOff>
      <xdr:row>57</xdr:row>
      <xdr:rowOff>142905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134032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0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104107</xdr:rowOff>
    </xdr:from>
    <xdr:to>
      <xdr:col>24</xdr:col>
      <xdr:colOff>63500</xdr:colOff>
      <xdr:row>78</xdr:row>
      <xdr:rowOff>110096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77207"/>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110096</xdr:rowOff>
    </xdr:from>
    <xdr:to>
      <xdr:col>19</xdr:col>
      <xdr:colOff>177800</xdr:colOff>
      <xdr:row>78</xdr:row>
      <xdr:rowOff>110668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8319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110668</xdr:rowOff>
    </xdr:from>
    <xdr:to>
      <xdr:col>15</xdr:col>
      <xdr:colOff>50800</xdr:colOff>
      <xdr:row>78</xdr:row>
      <xdr:rowOff>111491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8376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111491</xdr:rowOff>
    </xdr:from>
    <xdr:to>
      <xdr:col>10</xdr:col>
      <xdr:colOff>114300</xdr:colOff>
      <xdr:row>78</xdr:row>
      <xdr:rowOff>113799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84591"/>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53307</xdr:rowOff>
    </xdr:from>
    <xdr:to>
      <xdr:col>24</xdr:col>
      <xdr:colOff>114300</xdr:colOff>
      <xdr:row>78</xdr:row>
      <xdr:rowOff>154907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139684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59296</xdr:rowOff>
    </xdr:from>
    <xdr:to>
      <xdr:col>20</xdr:col>
      <xdr:colOff>38100</xdr:colOff>
      <xdr:row>78</xdr:row>
      <xdr:rowOff>160896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152023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2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59868</xdr:rowOff>
    </xdr:from>
    <xdr:to>
      <xdr:col>15</xdr:col>
      <xdr:colOff>101600</xdr:colOff>
      <xdr:row>78</xdr:row>
      <xdr:rowOff>161468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152595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60691</xdr:rowOff>
    </xdr:from>
    <xdr:to>
      <xdr:col>10</xdr:col>
      <xdr:colOff>165100</xdr:colOff>
      <xdr:row>78</xdr:row>
      <xdr:rowOff>162291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153418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62999</xdr:rowOff>
    </xdr:from>
    <xdr:to>
      <xdr:col>6</xdr:col>
      <xdr:colOff>38100</xdr:colOff>
      <xdr:row>78</xdr:row>
      <xdr:rowOff>164599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155726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48006</xdr:rowOff>
    </xdr:from>
    <xdr:to>
      <xdr:col>24</xdr:col>
      <xdr:colOff>63500</xdr:colOff>
      <xdr:row>94</xdr:row>
      <xdr:rowOff>102654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64306"/>
          <a:ext cx="8382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102654</xdr:rowOff>
    </xdr:from>
    <xdr:to>
      <xdr:col>19</xdr:col>
      <xdr:colOff>177800</xdr:colOff>
      <xdr:row>94</xdr:row>
      <xdr:rowOff>126631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18954"/>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126631</xdr:rowOff>
    </xdr:from>
    <xdr:to>
      <xdr:col>15</xdr:col>
      <xdr:colOff>50800</xdr:colOff>
      <xdr:row>94</xdr:row>
      <xdr:rowOff>152615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42931"/>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152615</xdr:rowOff>
    </xdr:from>
    <xdr:to>
      <xdr:col>10</xdr:col>
      <xdr:colOff>114300</xdr:colOff>
      <xdr:row>95</xdr:row>
      <xdr:rowOff>71005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68915"/>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168656</xdr:rowOff>
    </xdr:from>
    <xdr:to>
      <xdr:col>24</xdr:col>
      <xdr:colOff>114300</xdr:colOff>
      <xdr:row>94</xdr:row>
      <xdr:rowOff>98806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20083</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6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51854</xdr:rowOff>
    </xdr:from>
    <xdr:to>
      <xdr:col>20</xdr:col>
      <xdr:colOff>38100</xdr:colOff>
      <xdr:row>94</xdr:row>
      <xdr:rowOff>153454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169981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94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75831</xdr:rowOff>
    </xdr:from>
    <xdr:to>
      <xdr:col>15</xdr:col>
      <xdr:colOff>101600</xdr:colOff>
      <xdr:row>95</xdr:row>
      <xdr:rowOff>5981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22508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9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101815</xdr:rowOff>
    </xdr:from>
    <xdr:to>
      <xdr:col>10</xdr:col>
      <xdr:colOff>165100</xdr:colOff>
      <xdr:row>95</xdr:row>
      <xdr:rowOff>31965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48492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99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20205</xdr:rowOff>
    </xdr:from>
    <xdr:to>
      <xdr:col>6</xdr:col>
      <xdr:colOff>38100</xdr:colOff>
      <xdr:row>95</xdr:row>
      <xdr:rowOff>121805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138332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08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38647</xdr:rowOff>
    </xdr:from>
    <xdr:to>
      <xdr:col>55</xdr:col>
      <xdr:colOff>0</xdr:colOff>
      <xdr:row>36</xdr:row>
      <xdr:rowOff>85785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10847"/>
          <a:ext cx="8382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85785</xdr:rowOff>
    </xdr:from>
    <xdr:to>
      <xdr:col>50</xdr:col>
      <xdr:colOff>114300</xdr:colOff>
      <xdr:row>36</xdr:row>
      <xdr:rowOff>120023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257985"/>
          <a:ext cx="889000" cy="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120023</xdr:rowOff>
    </xdr:from>
    <xdr:to>
      <xdr:col>45</xdr:col>
      <xdr:colOff>177800</xdr:colOff>
      <xdr:row>36</xdr:row>
      <xdr:rowOff>123527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92223"/>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89225</xdr:rowOff>
    </xdr:from>
    <xdr:to>
      <xdr:col>41</xdr:col>
      <xdr:colOff>50800</xdr:colOff>
      <xdr:row>36</xdr:row>
      <xdr:rowOff>123527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261425"/>
          <a:ext cx="889000" cy="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159297</xdr:rowOff>
    </xdr:from>
    <xdr:to>
      <xdr:col>55</xdr:col>
      <xdr:colOff>50800</xdr:colOff>
      <xdr:row>36</xdr:row>
      <xdr:rowOff>89447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137724</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34985</xdr:rowOff>
    </xdr:from>
    <xdr:to>
      <xdr:col>50</xdr:col>
      <xdr:colOff>165100</xdr:colOff>
      <xdr:row>36</xdr:row>
      <xdr:rowOff>136585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127712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9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69223</xdr:rowOff>
    </xdr:from>
    <xdr:to>
      <xdr:col>46</xdr:col>
      <xdr:colOff>38100</xdr:colOff>
      <xdr:row>36</xdr:row>
      <xdr:rowOff>170823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161950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72727</xdr:rowOff>
    </xdr:from>
    <xdr:to>
      <xdr:col>41</xdr:col>
      <xdr:colOff>101600</xdr:colOff>
      <xdr:row>37</xdr:row>
      <xdr:rowOff>2877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165454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38425</xdr:rowOff>
    </xdr:from>
    <xdr:to>
      <xdr:col>36</xdr:col>
      <xdr:colOff>165100</xdr:colOff>
      <xdr:row>36</xdr:row>
      <xdr:rowOff>140025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131152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144944</xdr:rowOff>
    </xdr:from>
    <xdr:to>
      <xdr:col>55</xdr:col>
      <xdr:colOff>0</xdr:colOff>
      <xdr:row>56</xdr:row>
      <xdr:rowOff>168554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46144"/>
          <a:ext cx="8382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144944</xdr:rowOff>
    </xdr:from>
    <xdr:to>
      <xdr:col>50</xdr:col>
      <xdr:colOff>114300</xdr:colOff>
      <xdr:row>57</xdr:row>
      <xdr:rowOff>17664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46144"/>
          <a:ext cx="8890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139206</xdr:rowOff>
    </xdr:from>
    <xdr:to>
      <xdr:col>45</xdr:col>
      <xdr:colOff>177800</xdr:colOff>
      <xdr:row>57</xdr:row>
      <xdr:rowOff>17664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568956"/>
          <a:ext cx="889000" cy="2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139206</xdr:rowOff>
    </xdr:from>
    <xdr:to>
      <xdr:col>41</xdr:col>
      <xdr:colOff>50800</xdr:colOff>
      <xdr:row>57</xdr:row>
      <xdr:rowOff>3162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68956"/>
          <a:ext cx="889000" cy="20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117754</xdr:rowOff>
    </xdr:from>
    <xdr:to>
      <xdr:col>55</xdr:col>
      <xdr:colOff>50800</xdr:colOff>
      <xdr:row>57</xdr:row>
      <xdr:rowOff>47904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96181</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6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94144</xdr:rowOff>
    </xdr:from>
    <xdr:to>
      <xdr:col>50</xdr:col>
      <xdr:colOff>165100</xdr:colOff>
      <xdr:row>57</xdr:row>
      <xdr:rowOff>24294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15421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138314</xdr:rowOff>
    </xdr:from>
    <xdr:to>
      <xdr:col>46</xdr:col>
      <xdr:colOff>38100</xdr:colOff>
      <xdr:row>57</xdr:row>
      <xdr:rowOff>68464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59591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88406</xdr:rowOff>
    </xdr:from>
    <xdr:to>
      <xdr:col>41</xdr:col>
      <xdr:colOff>101600</xdr:colOff>
      <xdr:row>56</xdr:row>
      <xdr:rowOff>18556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35083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9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123812</xdr:rowOff>
    </xdr:from>
    <xdr:to>
      <xdr:col>36</xdr:col>
      <xdr:colOff>165100</xdr:colOff>
      <xdr:row>57</xdr:row>
      <xdr:rowOff>53962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45089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82793</xdr:rowOff>
    </xdr:from>
    <xdr:to>
      <xdr:col>55</xdr:col>
      <xdr:colOff>0</xdr:colOff>
      <xdr:row>78</xdr:row>
      <xdr:rowOff>25873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284443"/>
          <a:ext cx="838200" cy="1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82793</xdr:rowOff>
    </xdr:from>
    <xdr:to>
      <xdr:col>50</xdr:col>
      <xdr:colOff>114300</xdr:colOff>
      <xdr:row>78</xdr:row>
      <xdr:rowOff>7218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284443"/>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19349</xdr:rowOff>
    </xdr:from>
    <xdr:to>
      <xdr:col>45</xdr:col>
      <xdr:colOff>177800</xdr:colOff>
      <xdr:row>78</xdr:row>
      <xdr:rowOff>7218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049549"/>
          <a:ext cx="889000" cy="3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19349</xdr:rowOff>
    </xdr:from>
    <xdr:to>
      <xdr:col>41</xdr:col>
      <xdr:colOff>50800</xdr:colOff>
      <xdr:row>76</xdr:row>
      <xdr:rowOff>148775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049549"/>
          <a:ext cx="889000" cy="1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146523</xdr:rowOff>
    </xdr:from>
    <xdr:to>
      <xdr:col>55</xdr:col>
      <xdr:colOff>50800</xdr:colOff>
      <xdr:row>78</xdr:row>
      <xdr:rowOff>76673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4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124950</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31993</xdr:rowOff>
    </xdr:from>
    <xdr:to>
      <xdr:col>50</xdr:col>
      <xdr:colOff>165100</xdr:colOff>
      <xdr:row>77</xdr:row>
      <xdr:rowOff>133593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150120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0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127868</xdr:rowOff>
    </xdr:from>
    <xdr:to>
      <xdr:col>46</xdr:col>
      <xdr:colOff>38100</xdr:colOff>
      <xdr:row>78</xdr:row>
      <xdr:rowOff>58018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74545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140000</xdr:rowOff>
    </xdr:from>
    <xdr:to>
      <xdr:col>41</xdr:col>
      <xdr:colOff>101600</xdr:colOff>
      <xdr:row>76</xdr:row>
      <xdr:rowOff>70151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29987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86677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7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97975</xdr:rowOff>
    </xdr:from>
    <xdr:to>
      <xdr:col>36</xdr:col>
      <xdr:colOff>165100</xdr:colOff>
      <xdr:row>77</xdr:row>
      <xdr:rowOff>28125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1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44652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13177</xdr:rowOff>
    </xdr:from>
    <xdr:to>
      <xdr:col>55</xdr:col>
      <xdr:colOff>0</xdr:colOff>
      <xdr:row>98</xdr:row>
      <xdr:rowOff>99391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15277"/>
          <a:ext cx="8382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160083</xdr:rowOff>
    </xdr:from>
    <xdr:to>
      <xdr:col>50</xdr:col>
      <xdr:colOff>114300</xdr:colOff>
      <xdr:row>98</xdr:row>
      <xdr:rowOff>99391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90733"/>
          <a:ext cx="889000" cy="1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160083</xdr:rowOff>
    </xdr:from>
    <xdr:to>
      <xdr:col>45</xdr:col>
      <xdr:colOff>177800</xdr:colOff>
      <xdr:row>98</xdr:row>
      <xdr:rowOff>164427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90733"/>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164427</xdr:rowOff>
    </xdr:from>
    <xdr:to>
      <xdr:col>41</xdr:col>
      <xdr:colOff>50800</xdr:colOff>
      <xdr:row>99</xdr:row>
      <xdr:rowOff>536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66527"/>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133827</xdr:rowOff>
    </xdr:from>
    <xdr:to>
      <xdr:col>55</xdr:col>
      <xdr:colOff>50800</xdr:colOff>
      <xdr:row>98</xdr:row>
      <xdr:rowOff>63977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6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112254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48591</xdr:rowOff>
    </xdr:from>
    <xdr:to>
      <xdr:col>50</xdr:col>
      <xdr:colOff>165100</xdr:colOff>
      <xdr:row>98</xdr:row>
      <xdr:rowOff>150191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109283</xdr:rowOff>
    </xdr:from>
    <xdr:to>
      <xdr:col>46</xdr:col>
      <xdr:colOff>38100</xdr:colOff>
      <xdr:row>98</xdr:row>
      <xdr:rowOff>39433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30560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113627</xdr:rowOff>
    </xdr:from>
    <xdr:to>
      <xdr:col>41</xdr:col>
      <xdr:colOff>101600</xdr:colOff>
      <xdr:row>99</xdr:row>
      <xdr:rowOff>43777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34904</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700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121186</xdr:rowOff>
    </xdr:from>
    <xdr:to>
      <xdr:col>36</xdr:col>
      <xdr:colOff>165100</xdr:colOff>
      <xdr:row>99</xdr:row>
      <xdr:rowOff>51336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9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42463</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701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80607</xdr:rowOff>
    </xdr:from>
    <xdr:to>
      <xdr:col>85</xdr:col>
      <xdr:colOff>127000</xdr:colOff>
      <xdr:row>39</xdr:row>
      <xdr:rowOff>82664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6715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80607</xdr:rowOff>
    </xdr:from>
    <xdr:to>
      <xdr:col>81</xdr:col>
      <xdr:colOff>50800</xdr:colOff>
      <xdr:row>39</xdr:row>
      <xdr:rowOff>96935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67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84232</xdr:rowOff>
    </xdr:from>
    <xdr:to>
      <xdr:col>76</xdr:col>
      <xdr:colOff>114300</xdr:colOff>
      <xdr:row>39</xdr:row>
      <xdr:rowOff>96935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70782"/>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84232</xdr:rowOff>
    </xdr:from>
    <xdr:to>
      <xdr:col>71</xdr:col>
      <xdr:colOff>177800</xdr:colOff>
      <xdr:row>39</xdr:row>
      <xdr:rowOff>96609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70782"/>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31864</xdr:rowOff>
    </xdr:from>
    <xdr:to>
      <xdr:col>85</xdr:col>
      <xdr:colOff>177800</xdr:colOff>
      <xdr:row>39</xdr:row>
      <xdr:rowOff>133464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118241</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3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29807</xdr:rowOff>
    </xdr:from>
    <xdr:to>
      <xdr:col>81</xdr:col>
      <xdr:colOff>101600</xdr:colOff>
      <xdr:row>39</xdr:row>
      <xdr:rowOff>131407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122534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8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46135</xdr:rowOff>
    </xdr:from>
    <xdr:to>
      <xdr:col>76</xdr:col>
      <xdr:colOff>165100</xdr:colOff>
      <xdr:row>39</xdr:row>
      <xdr:rowOff>147735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138862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2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33432</xdr:rowOff>
    </xdr:from>
    <xdr:to>
      <xdr:col>72</xdr:col>
      <xdr:colOff>38100</xdr:colOff>
      <xdr:row>39</xdr:row>
      <xdr:rowOff>135032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126159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1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45809</xdr:rowOff>
    </xdr:from>
    <xdr:to>
      <xdr:col>67</xdr:col>
      <xdr:colOff>101600</xdr:colOff>
      <xdr:row>39</xdr:row>
      <xdr:rowOff>147409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138536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2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169418</xdr:rowOff>
    </xdr:from>
    <xdr:to>
      <xdr:col>85</xdr:col>
      <xdr:colOff>127000</xdr:colOff>
      <xdr:row>79</xdr:row>
      <xdr:rowOff>12449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542518"/>
          <a:ext cx="8382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12449</xdr:rowOff>
    </xdr:from>
    <xdr:to>
      <xdr:col>81</xdr:col>
      <xdr:colOff>50800</xdr:colOff>
      <xdr:row>79</xdr:row>
      <xdr:rowOff>17104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556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16213</xdr:rowOff>
    </xdr:from>
    <xdr:to>
      <xdr:col>76</xdr:col>
      <xdr:colOff>114300</xdr:colOff>
      <xdr:row>79</xdr:row>
      <xdr:rowOff>17104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560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170858</xdr:rowOff>
    </xdr:from>
    <xdr:to>
      <xdr:col>71</xdr:col>
      <xdr:colOff>177800</xdr:colOff>
      <xdr:row>79</xdr:row>
      <xdr:rowOff>16213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543958"/>
          <a:ext cx="889000" cy="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118618</xdr:rowOff>
    </xdr:from>
    <xdr:to>
      <xdr:col>85</xdr:col>
      <xdr:colOff>177800</xdr:colOff>
      <xdr:row>79</xdr:row>
      <xdr:rowOff>48768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33545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4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133099</xdr:rowOff>
    </xdr:from>
    <xdr:to>
      <xdr:col>81</xdr:col>
      <xdr:colOff>101600</xdr:colOff>
      <xdr:row>79</xdr:row>
      <xdr:rowOff>63249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54376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137754</xdr:rowOff>
    </xdr:from>
    <xdr:to>
      <xdr:col>76</xdr:col>
      <xdr:colOff>165100</xdr:colOff>
      <xdr:row>79</xdr:row>
      <xdr:rowOff>67904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5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59031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136863</xdr:rowOff>
    </xdr:from>
    <xdr:to>
      <xdr:col>72</xdr:col>
      <xdr:colOff>38100</xdr:colOff>
      <xdr:row>79</xdr:row>
      <xdr:rowOff>67013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5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58140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6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120058</xdr:rowOff>
    </xdr:from>
    <xdr:to>
      <xdr:col>67</xdr:col>
      <xdr:colOff>101600</xdr:colOff>
      <xdr:row>79</xdr:row>
      <xdr:rowOff>50208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41335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8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40598</xdr:rowOff>
    </xdr:from>
    <xdr:to>
      <xdr:col>85</xdr:col>
      <xdr:colOff>127000</xdr:colOff>
      <xdr:row>98</xdr:row>
      <xdr:rowOff>52818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42698"/>
          <a:ext cx="838200" cy="1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52818</xdr:rowOff>
    </xdr:from>
    <xdr:to>
      <xdr:col>81</xdr:col>
      <xdr:colOff>50800</xdr:colOff>
      <xdr:row>98</xdr:row>
      <xdr:rowOff>64303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4918"/>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64303</xdr:rowOff>
    </xdr:from>
    <xdr:to>
      <xdr:col>76</xdr:col>
      <xdr:colOff>114300</xdr:colOff>
      <xdr:row>98</xdr:row>
      <xdr:rowOff>84923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66403"/>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84923</xdr:rowOff>
    </xdr:from>
    <xdr:to>
      <xdr:col>71</xdr:col>
      <xdr:colOff>177800</xdr:colOff>
      <xdr:row>98</xdr:row>
      <xdr:rowOff>89362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87023"/>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161248</xdr:rowOff>
    </xdr:from>
    <xdr:to>
      <xdr:col>85</xdr:col>
      <xdr:colOff>177800</xdr:colOff>
      <xdr:row>98</xdr:row>
      <xdr:rowOff>91398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2018</xdr:rowOff>
    </xdr:from>
    <xdr:to>
      <xdr:col>81</xdr:col>
      <xdr:colOff>101600</xdr:colOff>
      <xdr:row>98</xdr:row>
      <xdr:rowOff>103618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9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13503</xdr:rowOff>
    </xdr:from>
    <xdr:to>
      <xdr:col>76</xdr:col>
      <xdr:colOff>165100</xdr:colOff>
      <xdr:row>98</xdr:row>
      <xdr:rowOff>115103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106230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34123</xdr:rowOff>
    </xdr:from>
    <xdr:to>
      <xdr:col>72</xdr:col>
      <xdr:colOff>38100</xdr:colOff>
      <xdr:row>98</xdr:row>
      <xdr:rowOff>135723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126850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2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38562</xdr:rowOff>
    </xdr:from>
    <xdr:to>
      <xdr:col>67</xdr:col>
      <xdr:colOff>101600</xdr:colOff>
      <xdr:row>98</xdr:row>
      <xdr:rowOff>140162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131289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139380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4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139380</xdr:rowOff>
    </xdr:from>
    <xdr:to>
      <xdr:col>111</xdr:col>
      <xdr:colOff>177800</xdr:colOff>
      <xdr:row>38</xdr:row>
      <xdr:rowOff>139380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139380</xdr:rowOff>
    </xdr:from>
    <xdr:to>
      <xdr:col>107</xdr:col>
      <xdr:colOff>50800</xdr:colOff>
      <xdr:row>38</xdr:row>
      <xdr:rowOff>139380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139380</xdr:rowOff>
    </xdr:from>
    <xdr:to>
      <xdr:col>102</xdr:col>
      <xdr:colOff>114300</xdr:colOff>
      <xdr:row>38</xdr:row>
      <xdr:rowOff>139380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88580</xdr:rowOff>
    </xdr:from>
    <xdr:to>
      <xdr:col>112</xdr:col>
      <xdr:colOff>38100</xdr:colOff>
      <xdr:row>39</xdr:row>
      <xdr:rowOff>18730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9857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88580</xdr:rowOff>
    </xdr:from>
    <xdr:to>
      <xdr:col>107</xdr:col>
      <xdr:colOff>101600</xdr:colOff>
      <xdr:row>39</xdr:row>
      <xdr:rowOff>18730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9857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88580</xdr:rowOff>
    </xdr:from>
    <xdr:to>
      <xdr:col>102</xdr:col>
      <xdr:colOff>165100</xdr:colOff>
      <xdr:row>39</xdr:row>
      <xdr:rowOff>18730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9857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88580</xdr:rowOff>
    </xdr:from>
    <xdr:to>
      <xdr:col>98</xdr:col>
      <xdr:colOff>38100</xdr:colOff>
      <xdr:row>39</xdr:row>
      <xdr:rowOff>18730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9857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27915</xdr:rowOff>
    </xdr:from>
    <xdr:to>
      <xdr:col>116</xdr:col>
      <xdr:colOff>63500</xdr:colOff>
      <xdr:row>58</xdr:row>
      <xdr:rowOff>31115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97201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31115</xdr:rowOff>
    </xdr:from>
    <xdr:to>
      <xdr:col>111</xdr:col>
      <xdr:colOff>177800</xdr:colOff>
      <xdr:row>58</xdr:row>
      <xdr:rowOff>34936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75215"/>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34936</xdr:rowOff>
    </xdr:from>
    <xdr:to>
      <xdr:col>107</xdr:col>
      <xdr:colOff>50800</xdr:colOff>
      <xdr:row>58</xdr:row>
      <xdr:rowOff>37875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7903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37875</xdr:rowOff>
    </xdr:from>
    <xdr:to>
      <xdr:col>102</xdr:col>
      <xdr:colOff>114300</xdr:colOff>
      <xdr:row>58</xdr:row>
      <xdr:rowOff>40291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81975"/>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148565</xdr:rowOff>
    </xdr:from>
    <xdr:to>
      <xdr:col>116</xdr:col>
      <xdr:colOff>114300</xdr:colOff>
      <xdr:row>58</xdr:row>
      <xdr:rowOff>78715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171442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151765</xdr:rowOff>
    </xdr:from>
    <xdr:to>
      <xdr:col>112</xdr:col>
      <xdr:colOff>38100</xdr:colOff>
      <xdr:row>58</xdr:row>
      <xdr:rowOff>81915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98442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9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155586</xdr:rowOff>
    </xdr:from>
    <xdr:to>
      <xdr:col>107</xdr:col>
      <xdr:colOff>101600</xdr:colOff>
      <xdr:row>58</xdr:row>
      <xdr:rowOff>85736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102263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158525</xdr:rowOff>
    </xdr:from>
    <xdr:to>
      <xdr:col>102</xdr:col>
      <xdr:colOff>165100</xdr:colOff>
      <xdr:row>58</xdr:row>
      <xdr:rowOff>88675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3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105202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160941</xdr:rowOff>
    </xdr:from>
    <xdr:to>
      <xdr:col>98</xdr:col>
      <xdr:colOff>38100</xdr:colOff>
      <xdr:row>58</xdr:row>
      <xdr:rowOff>91091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107618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46986</xdr:rowOff>
    </xdr:from>
    <xdr:to>
      <xdr:col>116</xdr:col>
      <xdr:colOff>63500</xdr:colOff>
      <xdr:row>75</xdr:row>
      <xdr:rowOff>47362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05736"/>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169745</xdr:rowOff>
    </xdr:from>
    <xdr:to>
      <xdr:col>111</xdr:col>
      <xdr:colOff>177800</xdr:colOff>
      <xdr:row>75</xdr:row>
      <xdr:rowOff>46986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57045"/>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169745</xdr:rowOff>
    </xdr:from>
    <xdr:to>
      <xdr:col>107</xdr:col>
      <xdr:colOff>50800</xdr:colOff>
      <xdr:row>75</xdr:row>
      <xdr:rowOff>77750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57045"/>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77750</xdr:rowOff>
    </xdr:from>
    <xdr:to>
      <xdr:col>102</xdr:col>
      <xdr:colOff>114300</xdr:colOff>
      <xdr:row>75</xdr:row>
      <xdr:rowOff>99368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36500"/>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168012</xdr:rowOff>
    </xdr:from>
    <xdr:to>
      <xdr:col>116</xdr:col>
      <xdr:colOff>114300</xdr:colOff>
      <xdr:row>75</xdr:row>
      <xdr:rowOff>98162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19439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167636</xdr:rowOff>
    </xdr:from>
    <xdr:to>
      <xdr:col>112</xdr:col>
      <xdr:colOff>38100</xdr:colOff>
      <xdr:row>75</xdr:row>
      <xdr:rowOff>97786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114313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118945</xdr:rowOff>
    </xdr:from>
    <xdr:to>
      <xdr:col>107</xdr:col>
      <xdr:colOff>101600</xdr:colOff>
      <xdr:row>75</xdr:row>
      <xdr:rowOff>49095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65622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26950</xdr:rowOff>
    </xdr:from>
    <xdr:to>
      <xdr:col>102</xdr:col>
      <xdr:colOff>165100</xdr:colOff>
      <xdr:row>75</xdr:row>
      <xdr:rowOff>128550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119676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48568</xdr:rowOff>
    </xdr:from>
    <xdr:to>
      <xdr:col>98</xdr:col>
      <xdr:colOff>38100</xdr:colOff>
      <xdr:row>75</xdr:row>
      <xdr:rowOff>150168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141296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・扶助費、貸付金及び繰出金を除くと、住民一人当たりのコストは概ね類似団体内平均値より低い水準である。</a:t>
          </a:r>
          <a:endParaRPr lang="ja-JP" altLang="ja-JP" sz="1400">
            <a:effectLst/>
          </a:endParaRPr>
        </a:p>
        <a:p>
          <a:r>
            <a:rPr kumimoji="1" lang="ja-JP" altLang="ja-JP" sz="1100">
              <a:solidFill>
                <a:schemeClr val="dk1"/>
              </a:solidFill>
              <a:effectLst/>
              <a:latin typeface="+mn-lt"/>
              <a:ea typeface="+mn-ea"/>
              <a:cs typeface="+mn-cs"/>
            </a:rPr>
            <a:t>・扶助費が全国平均、類似団体内平均及び</a:t>
          </a:r>
          <a:r>
            <a:rPr kumimoji="1" lang="ja-JP" altLang="en-US" sz="1100">
              <a:solidFill>
                <a:schemeClr val="dk1"/>
              </a:solidFill>
              <a:effectLst/>
              <a:latin typeface="+mn-lt"/>
              <a:ea typeface="+mn-ea"/>
              <a:cs typeface="+mn-cs"/>
            </a:rPr>
            <a:t>佐賀</a:t>
          </a:r>
          <a:r>
            <a:rPr kumimoji="1" lang="ja-JP" altLang="ja-JP" sz="1100">
              <a:solidFill>
                <a:schemeClr val="dk1"/>
              </a:solidFill>
              <a:effectLst/>
              <a:latin typeface="+mn-lt"/>
              <a:ea typeface="+mn-ea"/>
              <a:cs typeface="+mn-cs"/>
            </a:rPr>
            <a:t>県平均を上回っている要因として、特に児童福祉費が高水準にあることが挙げられ、その背景には当市が他市に比べ幼稚園より保育所の比率が高く、保育所運営費が児童福祉費の多くを占めている点が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・繰出金が全国平均、類似団体内平均及び佐賀県平均を上回っている要因として、公共下水道事業への繰出金が他団体に比べ高いことが考えられる。</a:t>
          </a:r>
          <a:endParaRPr lang="ja-JP" altLang="ja-JP" sz="1400">
            <a:effectLst/>
          </a:endParaRPr>
        </a:p>
        <a:p>
          <a:r>
            <a:rPr kumimoji="1" lang="ja-JP" altLang="ja-JP" sz="1100">
              <a:solidFill>
                <a:schemeClr val="dk1"/>
              </a:solidFill>
              <a:effectLst/>
              <a:latin typeface="+mn-lt"/>
              <a:ea typeface="+mn-ea"/>
              <a:cs typeface="+mn-cs"/>
            </a:rPr>
            <a:t>・各性質の</a:t>
          </a:r>
          <a:r>
            <a:rPr kumimoji="1" lang="ja-JP" altLang="en-US" sz="1100">
              <a:solidFill>
                <a:schemeClr val="dk1"/>
              </a:solidFill>
              <a:effectLst/>
              <a:latin typeface="+mn-lt"/>
              <a:ea typeface="+mn-ea"/>
              <a:cs typeface="+mn-cs"/>
            </a:rPr>
            <a:t>前年度比</a:t>
          </a:r>
          <a:r>
            <a:rPr kumimoji="1" lang="ja-JP" altLang="ja-JP" sz="1100">
              <a:solidFill>
                <a:schemeClr val="dk1"/>
              </a:solidFill>
              <a:effectLst/>
              <a:latin typeface="+mn-lt"/>
              <a:ea typeface="+mn-ea"/>
              <a:cs typeface="+mn-cs"/>
            </a:rPr>
            <a:t>増加の主な要因として、物件費はプレミアム商品券発行事業やふるさと納税件数の伸びに伴う経費の増、</a:t>
          </a:r>
          <a:r>
            <a:rPr kumimoji="1" lang="ja-JP" altLang="en-US" sz="1100">
              <a:solidFill>
                <a:schemeClr val="dk1"/>
              </a:solidFill>
              <a:effectLst/>
              <a:latin typeface="+mn-lt"/>
              <a:ea typeface="+mn-ea"/>
              <a:cs typeface="+mn-cs"/>
            </a:rPr>
            <a:t>補助費は広域ごみ処理施設運営負担金の増、</a:t>
          </a:r>
          <a:r>
            <a:rPr kumimoji="1" lang="ja-JP" altLang="ja-JP" sz="1100">
              <a:solidFill>
                <a:schemeClr val="dk1"/>
              </a:solidFill>
              <a:effectLst/>
              <a:latin typeface="+mn-lt"/>
              <a:ea typeface="+mn-ea"/>
              <a:cs typeface="+mn-cs"/>
            </a:rPr>
            <a:t>積立金はふるさと納税の伸びに伴う</a:t>
          </a:r>
          <a:r>
            <a:rPr kumimoji="1" lang="ja-JP" altLang="en-US" sz="1100">
              <a:solidFill>
                <a:schemeClr val="dk1"/>
              </a:solidFill>
              <a:effectLst/>
              <a:latin typeface="+mn-lt"/>
              <a:ea typeface="+mn-ea"/>
              <a:cs typeface="+mn-cs"/>
            </a:rPr>
            <a:t>基金積立の</a:t>
          </a:r>
          <a:r>
            <a:rPr kumimoji="1" lang="ja-JP" altLang="ja-JP" sz="1100">
              <a:solidFill>
                <a:schemeClr val="dk1"/>
              </a:solidFill>
              <a:effectLst/>
              <a:latin typeface="+mn-lt"/>
              <a:ea typeface="+mn-ea"/>
              <a:cs typeface="+mn-cs"/>
            </a:rPr>
            <a:t>増、普通建設事業費（うち</a:t>
          </a:r>
          <a:r>
            <a:rPr kumimoji="1" lang="ja-JP" altLang="en-US" sz="1100">
              <a:solidFill>
                <a:schemeClr val="dk1"/>
              </a:solidFill>
              <a:effectLst/>
              <a:latin typeface="+mn-lt"/>
              <a:ea typeface="+mn-ea"/>
              <a:cs typeface="+mn-cs"/>
            </a:rPr>
            <a:t>更新整備</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小中学校の施設改修事業</a:t>
          </a:r>
          <a:r>
            <a:rPr kumimoji="1" lang="ja-JP" altLang="ja-JP" sz="1100">
              <a:solidFill>
                <a:schemeClr val="dk1"/>
              </a:solidFill>
              <a:effectLst/>
              <a:latin typeface="+mn-lt"/>
              <a:ea typeface="+mn-ea"/>
              <a:cs typeface="+mn-cs"/>
            </a:rPr>
            <a:t>の増が考えられる。</a:t>
          </a:r>
          <a:endParaRPr lang="ja-JP" altLang="ja-JP" sz="1400">
            <a:effectLst/>
          </a:endParaRPr>
        </a:p>
        <a:p>
          <a:r>
            <a:rPr kumimoji="1" lang="ja-JP" altLang="ja-JP" sz="1100">
              <a:solidFill>
                <a:schemeClr val="dk1"/>
              </a:solidFill>
              <a:effectLst/>
              <a:latin typeface="+mn-lt"/>
              <a:ea typeface="+mn-ea"/>
              <a:cs typeface="+mn-cs"/>
            </a:rPr>
            <a:t>　また、減少の主な要因として、</a:t>
          </a:r>
          <a:r>
            <a:rPr kumimoji="1" lang="ja-JP" altLang="en-US" sz="1100">
              <a:solidFill>
                <a:schemeClr val="dk1"/>
              </a:solidFill>
              <a:effectLst/>
              <a:latin typeface="+mn-lt"/>
              <a:ea typeface="+mn-ea"/>
              <a:cs typeface="+mn-cs"/>
            </a:rPr>
            <a:t>人件費は退職金の減によるもの、普通建設事業費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市営住宅建設事業や強い農業づくり交付金事業の減によるものと</a:t>
          </a:r>
          <a:r>
            <a:rPr kumimoji="1" lang="ja-JP" altLang="ja-JP" sz="1100">
              <a:solidFill>
                <a:schemeClr val="dk1"/>
              </a:solidFill>
              <a:effectLst/>
              <a:latin typeface="+mn-lt"/>
              <a:ea typeface="+mn-ea"/>
              <a:cs typeface="+mn-cs"/>
            </a:rPr>
            <a:t>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104077</xdr:rowOff>
    </xdr:from>
    <xdr:to>
      <xdr:col>24</xdr:col>
      <xdr:colOff>63500</xdr:colOff>
      <xdr:row>35</xdr:row>
      <xdr:rowOff>125793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4827"/>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109029</xdr:rowOff>
    </xdr:from>
    <xdr:to>
      <xdr:col>19</xdr:col>
      <xdr:colOff>177800</xdr:colOff>
      <xdr:row>35</xdr:row>
      <xdr:rowOff>125793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9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109029</xdr:rowOff>
    </xdr:from>
    <xdr:to>
      <xdr:col>15</xdr:col>
      <xdr:colOff>50800</xdr:colOff>
      <xdr:row>35</xdr:row>
      <xdr:rowOff>137795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977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71310</xdr:rowOff>
    </xdr:from>
    <xdr:to>
      <xdr:col>10</xdr:col>
      <xdr:colOff>114300</xdr:colOff>
      <xdr:row>35</xdr:row>
      <xdr:rowOff>137795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2060"/>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53277</xdr:rowOff>
    </xdr:from>
    <xdr:to>
      <xdr:col>24</xdr:col>
      <xdr:colOff>114300</xdr:colOff>
      <xdr:row>35</xdr:row>
      <xdr:rowOff>154877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76154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74993</xdr:rowOff>
    </xdr:from>
    <xdr:to>
      <xdr:col>20</xdr:col>
      <xdr:colOff>38100</xdr:colOff>
      <xdr:row>36</xdr:row>
      <xdr:rowOff>5143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58229</xdr:rowOff>
    </xdr:from>
    <xdr:to>
      <xdr:col>15</xdr:col>
      <xdr:colOff>101600</xdr:colOff>
      <xdr:row>35</xdr:row>
      <xdr:rowOff>159829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4906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86995</xdr:rowOff>
    </xdr:from>
    <xdr:to>
      <xdr:col>10</xdr:col>
      <xdr:colOff>165100</xdr:colOff>
      <xdr:row>36</xdr:row>
      <xdr:rowOff>17145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33672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113237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7906</xdr:rowOff>
    </xdr:from>
    <xdr:to>
      <xdr:col>24</xdr:col>
      <xdr:colOff>63500</xdr:colOff>
      <xdr:row>58</xdr:row>
      <xdr:rowOff>46862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2006"/>
          <a:ext cx="838200" cy="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46862</xdr:rowOff>
    </xdr:from>
    <xdr:to>
      <xdr:col>19</xdr:col>
      <xdr:colOff>177800</xdr:colOff>
      <xdr:row>58</xdr:row>
      <xdr:rowOff>72720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90962"/>
          <a:ext cx="889000" cy="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72720</xdr:rowOff>
    </xdr:from>
    <xdr:to>
      <xdr:col>15</xdr:col>
      <xdr:colOff>50800</xdr:colOff>
      <xdr:row>58</xdr:row>
      <xdr:rowOff>103552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6820"/>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103552</xdr:rowOff>
    </xdr:from>
    <xdr:to>
      <xdr:col>10</xdr:col>
      <xdr:colOff>114300</xdr:colOff>
      <xdr:row>58</xdr:row>
      <xdr:rowOff>110197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7652"/>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128556</xdr:rowOff>
    </xdr:from>
    <xdr:to>
      <xdr:col>24</xdr:col>
      <xdr:colOff>114300</xdr:colOff>
      <xdr:row>58</xdr:row>
      <xdr:rowOff>58706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106983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167512</xdr:rowOff>
    </xdr:from>
    <xdr:to>
      <xdr:col>20</xdr:col>
      <xdr:colOff>38100</xdr:colOff>
      <xdr:row>58</xdr:row>
      <xdr:rowOff>97662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88789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21920</xdr:rowOff>
    </xdr:from>
    <xdr:to>
      <xdr:col>15</xdr:col>
      <xdr:colOff>101600</xdr:colOff>
      <xdr:row>58</xdr:row>
      <xdr:rowOff>123520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114647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52752</xdr:rowOff>
    </xdr:from>
    <xdr:to>
      <xdr:col>10</xdr:col>
      <xdr:colOff>165100</xdr:colOff>
      <xdr:row>58</xdr:row>
      <xdr:rowOff>154352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145479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8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59397</xdr:rowOff>
    </xdr:from>
    <xdr:to>
      <xdr:col>6</xdr:col>
      <xdr:colOff>38100</xdr:colOff>
      <xdr:row>58</xdr:row>
      <xdr:rowOff>160997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152124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96274</xdr:rowOff>
    </xdr:from>
    <xdr:to>
      <xdr:col>24</xdr:col>
      <xdr:colOff>63500</xdr:colOff>
      <xdr:row>75</xdr:row>
      <xdr:rowOff>34437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83574"/>
          <a:ext cx="838200" cy="10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27640</xdr:rowOff>
    </xdr:from>
    <xdr:to>
      <xdr:col>19</xdr:col>
      <xdr:colOff>177800</xdr:colOff>
      <xdr:row>75</xdr:row>
      <xdr:rowOff>34437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86390"/>
          <a:ext cx="889000" cy="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27640</xdr:rowOff>
    </xdr:from>
    <xdr:to>
      <xdr:col>15</xdr:col>
      <xdr:colOff>50800</xdr:colOff>
      <xdr:row>75</xdr:row>
      <xdr:rowOff>87206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86390"/>
          <a:ext cx="889000" cy="5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87206</xdr:rowOff>
    </xdr:from>
    <xdr:to>
      <xdr:col>10</xdr:col>
      <xdr:colOff>114300</xdr:colOff>
      <xdr:row>76</xdr:row>
      <xdr:rowOff>13833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45956"/>
          <a:ext cx="889000" cy="9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45474</xdr:rowOff>
    </xdr:from>
    <xdr:to>
      <xdr:col>24</xdr:col>
      <xdr:colOff>114300</xdr:colOff>
      <xdr:row>74</xdr:row>
      <xdr:rowOff>147074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68351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8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155087</xdr:rowOff>
    </xdr:from>
    <xdr:to>
      <xdr:col>20</xdr:col>
      <xdr:colOff>38100</xdr:colOff>
      <xdr:row>75</xdr:row>
      <xdr:rowOff>85237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101764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1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148290</xdr:rowOff>
    </xdr:from>
    <xdr:to>
      <xdr:col>15</xdr:col>
      <xdr:colOff>101600</xdr:colOff>
      <xdr:row>75</xdr:row>
      <xdr:rowOff>78440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94967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1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36406</xdr:rowOff>
    </xdr:from>
    <xdr:to>
      <xdr:col>10</xdr:col>
      <xdr:colOff>165100</xdr:colOff>
      <xdr:row>75</xdr:row>
      <xdr:rowOff>138006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154533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134482</xdr:rowOff>
    </xdr:from>
    <xdr:to>
      <xdr:col>6</xdr:col>
      <xdr:colOff>38100</xdr:colOff>
      <xdr:row>76</xdr:row>
      <xdr:rowOff>64632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81159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17475</xdr:rowOff>
    </xdr:from>
    <xdr:to>
      <xdr:col>24</xdr:col>
      <xdr:colOff>63500</xdr:colOff>
      <xdr:row>98</xdr:row>
      <xdr:rowOff>37725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19575"/>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37725</xdr:rowOff>
    </xdr:from>
    <xdr:to>
      <xdr:col>19</xdr:col>
      <xdr:colOff>177800</xdr:colOff>
      <xdr:row>98</xdr:row>
      <xdr:rowOff>64948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39825"/>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49118</xdr:rowOff>
    </xdr:from>
    <xdr:to>
      <xdr:col>15</xdr:col>
      <xdr:colOff>50800</xdr:colOff>
      <xdr:row>98</xdr:row>
      <xdr:rowOff>64948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51218"/>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42507</xdr:rowOff>
    </xdr:from>
    <xdr:to>
      <xdr:col>10</xdr:col>
      <xdr:colOff>114300</xdr:colOff>
      <xdr:row>98</xdr:row>
      <xdr:rowOff>49118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44607"/>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138125</xdr:rowOff>
    </xdr:from>
    <xdr:to>
      <xdr:col>24</xdr:col>
      <xdr:colOff>114300</xdr:colOff>
      <xdr:row>98</xdr:row>
      <xdr:rowOff>68275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53052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158375</xdr:rowOff>
    </xdr:from>
    <xdr:to>
      <xdr:col>20</xdr:col>
      <xdr:colOff>38100</xdr:colOff>
      <xdr:row>98</xdr:row>
      <xdr:rowOff>88525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79652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14148</xdr:rowOff>
    </xdr:from>
    <xdr:to>
      <xdr:col>15</xdr:col>
      <xdr:colOff>101600</xdr:colOff>
      <xdr:row>98</xdr:row>
      <xdr:rowOff>115748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106875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169768</xdr:rowOff>
    </xdr:from>
    <xdr:to>
      <xdr:col>10</xdr:col>
      <xdr:colOff>165100</xdr:colOff>
      <xdr:row>98</xdr:row>
      <xdr:rowOff>99918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91045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163157</xdr:rowOff>
    </xdr:from>
    <xdr:to>
      <xdr:col>6</xdr:col>
      <xdr:colOff>38100</xdr:colOff>
      <xdr:row>98</xdr:row>
      <xdr:rowOff>93307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84434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8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84836</xdr:rowOff>
    </xdr:from>
    <xdr:to>
      <xdr:col>55</xdr:col>
      <xdr:colOff>0</xdr:colOff>
      <xdr:row>35</xdr:row>
      <xdr:rowOff>123698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08558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84836</xdr:rowOff>
    </xdr:from>
    <xdr:to>
      <xdr:col>50</xdr:col>
      <xdr:colOff>114300</xdr:colOff>
      <xdr:row>35</xdr:row>
      <xdr:rowOff>94633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08558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94633</xdr:rowOff>
    </xdr:from>
    <xdr:to>
      <xdr:col>45</xdr:col>
      <xdr:colOff>177800</xdr:colOff>
      <xdr:row>35</xdr:row>
      <xdr:rowOff>120432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09538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107696</xdr:rowOff>
    </xdr:from>
    <xdr:to>
      <xdr:col>41</xdr:col>
      <xdr:colOff>50800</xdr:colOff>
      <xdr:row>35</xdr:row>
      <xdr:rowOff>120432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108446"/>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72898</xdr:rowOff>
    </xdr:from>
    <xdr:to>
      <xdr:col>55</xdr:col>
      <xdr:colOff>50800</xdr:colOff>
      <xdr:row>36</xdr:row>
      <xdr:rowOff>3048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95775</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34036</xdr:rowOff>
    </xdr:from>
    <xdr:to>
      <xdr:col>50</xdr:col>
      <xdr:colOff>165100</xdr:colOff>
      <xdr:row>35</xdr:row>
      <xdr:rowOff>135636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152163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43833</xdr:rowOff>
    </xdr:from>
    <xdr:to>
      <xdr:col>46</xdr:col>
      <xdr:colOff>38100</xdr:colOff>
      <xdr:row>35</xdr:row>
      <xdr:rowOff>145433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161960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69632</xdr:rowOff>
    </xdr:from>
    <xdr:to>
      <xdr:col>41</xdr:col>
      <xdr:colOff>101600</xdr:colOff>
      <xdr:row>35</xdr:row>
      <xdr:rowOff>171232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16309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56896</xdr:rowOff>
    </xdr:from>
    <xdr:to>
      <xdr:col>36</xdr:col>
      <xdr:colOff>165100</xdr:colOff>
      <xdr:row>35</xdr:row>
      <xdr:rowOff>158496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3573</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8509</xdr:rowOff>
    </xdr:from>
    <xdr:to>
      <xdr:col>55</xdr:col>
      <xdr:colOff>0</xdr:colOff>
      <xdr:row>57</xdr:row>
      <xdr:rowOff>368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609709"/>
          <a:ext cx="838200" cy="1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8509</xdr:rowOff>
    </xdr:from>
    <xdr:to>
      <xdr:col>50</xdr:col>
      <xdr:colOff>114300</xdr:colOff>
      <xdr:row>56</xdr:row>
      <xdr:rowOff>48501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609709"/>
          <a:ext cx="889000" cy="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72822</xdr:rowOff>
    </xdr:from>
    <xdr:to>
      <xdr:col>45</xdr:col>
      <xdr:colOff>177800</xdr:colOff>
      <xdr:row>56</xdr:row>
      <xdr:rowOff>48501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502572"/>
          <a:ext cx="889000" cy="1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72822</xdr:rowOff>
    </xdr:from>
    <xdr:to>
      <xdr:col>41</xdr:col>
      <xdr:colOff>50800</xdr:colOff>
      <xdr:row>57</xdr:row>
      <xdr:rowOff>25324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502572"/>
          <a:ext cx="889000" cy="2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121018</xdr:rowOff>
    </xdr:from>
    <xdr:to>
      <xdr:col>55</xdr:col>
      <xdr:colOff>50800</xdr:colOff>
      <xdr:row>57</xdr:row>
      <xdr:rowOff>51168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99445</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129159</xdr:rowOff>
    </xdr:from>
    <xdr:to>
      <xdr:col>50</xdr:col>
      <xdr:colOff>165100</xdr:colOff>
      <xdr:row>56</xdr:row>
      <xdr:rowOff>59309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5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75836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3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169151</xdr:rowOff>
    </xdr:from>
    <xdr:to>
      <xdr:col>46</xdr:col>
      <xdr:colOff>38100</xdr:colOff>
      <xdr:row>56</xdr:row>
      <xdr:rowOff>99301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5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115828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3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22022</xdr:rowOff>
    </xdr:from>
    <xdr:to>
      <xdr:col>41</xdr:col>
      <xdr:colOff>101600</xdr:colOff>
      <xdr:row>55</xdr:row>
      <xdr:rowOff>123622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4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140149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2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145974</xdr:rowOff>
    </xdr:from>
    <xdr:to>
      <xdr:col>36</xdr:col>
      <xdr:colOff>165100</xdr:colOff>
      <xdr:row>57</xdr:row>
      <xdr:rowOff>76124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67251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44314</xdr:rowOff>
    </xdr:from>
    <xdr:to>
      <xdr:col>55</xdr:col>
      <xdr:colOff>0</xdr:colOff>
      <xdr:row>78</xdr:row>
      <xdr:rowOff>119050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17414"/>
          <a:ext cx="8382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44314</xdr:rowOff>
    </xdr:from>
    <xdr:to>
      <xdr:col>50</xdr:col>
      <xdr:colOff>114300</xdr:colOff>
      <xdr:row>78</xdr:row>
      <xdr:rowOff>113929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17414"/>
          <a:ext cx="889000" cy="6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113929</xdr:rowOff>
    </xdr:from>
    <xdr:to>
      <xdr:col>45</xdr:col>
      <xdr:colOff>177800</xdr:colOff>
      <xdr:row>78</xdr:row>
      <xdr:rowOff>139036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87029"/>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125549</xdr:rowOff>
    </xdr:from>
    <xdr:to>
      <xdr:col>41</xdr:col>
      <xdr:colOff>50800</xdr:colOff>
      <xdr:row>78</xdr:row>
      <xdr:rowOff>139036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98649"/>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68250</xdr:rowOff>
    </xdr:from>
    <xdr:to>
      <xdr:col>55</xdr:col>
      <xdr:colOff>50800</xdr:colOff>
      <xdr:row>78</xdr:row>
      <xdr:rowOff>169850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154627</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164964</xdr:rowOff>
    </xdr:from>
    <xdr:to>
      <xdr:col>50</xdr:col>
      <xdr:colOff>165100</xdr:colOff>
      <xdr:row>78</xdr:row>
      <xdr:rowOff>95114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111641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63129</xdr:rowOff>
    </xdr:from>
    <xdr:to>
      <xdr:col>46</xdr:col>
      <xdr:colOff>38100</xdr:colOff>
      <xdr:row>78</xdr:row>
      <xdr:rowOff>164729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155856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88236</xdr:rowOff>
    </xdr:from>
    <xdr:to>
      <xdr:col>41</xdr:col>
      <xdr:colOff>101600</xdr:colOff>
      <xdr:row>79</xdr:row>
      <xdr:rowOff>18386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9513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74749</xdr:rowOff>
    </xdr:from>
    <xdr:to>
      <xdr:col>36</xdr:col>
      <xdr:colOff>165100</xdr:colOff>
      <xdr:row>79</xdr:row>
      <xdr:rowOff>4899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167476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153673</xdr:rowOff>
    </xdr:from>
    <xdr:to>
      <xdr:col>55</xdr:col>
      <xdr:colOff>0</xdr:colOff>
      <xdr:row>97</xdr:row>
      <xdr:rowOff>54308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612873"/>
          <a:ext cx="8382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153673</xdr:rowOff>
    </xdr:from>
    <xdr:to>
      <xdr:col>50</xdr:col>
      <xdr:colOff>114300</xdr:colOff>
      <xdr:row>97</xdr:row>
      <xdr:rowOff>104076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612873"/>
          <a:ext cx="889000" cy="1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104076</xdr:rowOff>
    </xdr:from>
    <xdr:to>
      <xdr:col>45</xdr:col>
      <xdr:colOff>177800</xdr:colOff>
      <xdr:row>97</xdr:row>
      <xdr:rowOff>104639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34726"/>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80787</xdr:rowOff>
    </xdr:from>
    <xdr:to>
      <xdr:col>41</xdr:col>
      <xdr:colOff>50800</xdr:colOff>
      <xdr:row>97</xdr:row>
      <xdr:rowOff>104639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711437"/>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3508</xdr:rowOff>
    </xdr:from>
    <xdr:to>
      <xdr:col>55</xdr:col>
      <xdr:colOff>50800</xdr:colOff>
      <xdr:row>97</xdr:row>
      <xdr:rowOff>105108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6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153385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102873</xdr:rowOff>
    </xdr:from>
    <xdr:to>
      <xdr:col>50</xdr:col>
      <xdr:colOff>165100</xdr:colOff>
      <xdr:row>97</xdr:row>
      <xdr:rowOff>33023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24150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5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53276</xdr:rowOff>
    </xdr:from>
    <xdr:to>
      <xdr:col>46</xdr:col>
      <xdr:colOff>38100</xdr:colOff>
      <xdr:row>97</xdr:row>
      <xdr:rowOff>154876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146003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7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53839</xdr:rowOff>
    </xdr:from>
    <xdr:to>
      <xdr:col>41</xdr:col>
      <xdr:colOff>101600</xdr:colOff>
      <xdr:row>97</xdr:row>
      <xdr:rowOff>155439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29987</xdr:rowOff>
    </xdr:from>
    <xdr:to>
      <xdr:col>36</xdr:col>
      <xdr:colOff>165100</xdr:colOff>
      <xdr:row>97</xdr:row>
      <xdr:rowOff>131587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122714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76911</xdr:rowOff>
    </xdr:from>
    <xdr:to>
      <xdr:col>85</xdr:col>
      <xdr:colOff>127000</xdr:colOff>
      <xdr:row>37</xdr:row>
      <xdr:rowOff>84969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420561"/>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76911</xdr:rowOff>
    </xdr:from>
    <xdr:to>
      <xdr:col>81</xdr:col>
      <xdr:colOff>50800</xdr:colOff>
      <xdr:row>37</xdr:row>
      <xdr:rowOff>94171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420561"/>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19399</xdr:rowOff>
    </xdr:from>
    <xdr:to>
      <xdr:col>76</xdr:col>
      <xdr:colOff>114300</xdr:colOff>
      <xdr:row>37</xdr:row>
      <xdr:rowOff>94171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5505799"/>
          <a:ext cx="889000" cy="9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19399</xdr:rowOff>
    </xdr:from>
    <xdr:to>
      <xdr:col>71</xdr:col>
      <xdr:colOff>177800</xdr:colOff>
      <xdr:row>35</xdr:row>
      <xdr:rowOff>56185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5505799"/>
          <a:ext cx="889000" cy="55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34169</xdr:rowOff>
    </xdr:from>
    <xdr:to>
      <xdr:col>85</xdr:col>
      <xdr:colOff>177800</xdr:colOff>
      <xdr:row>37</xdr:row>
      <xdr:rowOff>135769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120546</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26111</xdr:rowOff>
    </xdr:from>
    <xdr:to>
      <xdr:col>81</xdr:col>
      <xdr:colOff>101600</xdr:colOff>
      <xdr:row>37</xdr:row>
      <xdr:rowOff>127711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118838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43371</xdr:rowOff>
    </xdr:from>
    <xdr:to>
      <xdr:col>76</xdr:col>
      <xdr:colOff>165100</xdr:colOff>
      <xdr:row>37</xdr:row>
      <xdr:rowOff>144971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136097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140049</xdr:rowOff>
    </xdr:from>
    <xdr:to>
      <xdr:col>72</xdr:col>
      <xdr:colOff>38100</xdr:colOff>
      <xdr:row>32</xdr:row>
      <xdr:rowOff>70199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54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86726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23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5385</xdr:rowOff>
    </xdr:from>
    <xdr:to>
      <xdr:col>67</xdr:col>
      <xdr:colOff>101600</xdr:colOff>
      <xdr:row>35</xdr:row>
      <xdr:rowOff>106985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0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123512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78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159527</xdr:rowOff>
    </xdr:from>
    <xdr:to>
      <xdr:col>85</xdr:col>
      <xdr:colOff>127000</xdr:colOff>
      <xdr:row>57</xdr:row>
      <xdr:rowOff>103002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60727"/>
          <a:ext cx="838200" cy="1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169578</xdr:rowOff>
    </xdr:from>
    <xdr:to>
      <xdr:col>81</xdr:col>
      <xdr:colOff>50800</xdr:colOff>
      <xdr:row>57</xdr:row>
      <xdr:rowOff>103002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770778"/>
          <a:ext cx="8890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169578</xdr:rowOff>
    </xdr:from>
    <xdr:to>
      <xdr:col>76</xdr:col>
      <xdr:colOff>114300</xdr:colOff>
      <xdr:row>57</xdr:row>
      <xdr:rowOff>75326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70778"/>
          <a:ext cx="889000" cy="7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19601</xdr:rowOff>
    </xdr:from>
    <xdr:to>
      <xdr:col>71</xdr:col>
      <xdr:colOff>177800</xdr:colOff>
      <xdr:row>57</xdr:row>
      <xdr:rowOff>75326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92251"/>
          <a:ext cx="889000" cy="5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108727</xdr:rowOff>
    </xdr:from>
    <xdr:to>
      <xdr:col>85</xdr:col>
      <xdr:colOff>177800</xdr:colOff>
      <xdr:row>57</xdr:row>
      <xdr:rowOff>38877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87154</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52202</xdr:rowOff>
    </xdr:from>
    <xdr:to>
      <xdr:col>81</xdr:col>
      <xdr:colOff>101600</xdr:colOff>
      <xdr:row>57</xdr:row>
      <xdr:rowOff>153802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144929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118778</xdr:rowOff>
    </xdr:from>
    <xdr:to>
      <xdr:col>76</xdr:col>
      <xdr:colOff>165100</xdr:colOff>
      <xdr:row>57</xdr:row>
      <xdr:rowOff>48928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40055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24526</xdr:rowOff>
    </xdr:from>
    <xdr:to>
      <xdr:col>72</xdr:col>
      <xdr:colOff>38100</xdr:colOff>
      <xdr:row>57</xdr:row>
      <xdr:rowOff>126126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117253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140251</xdr:rowOff>
    </xdr:from>
    <xdr:to>
      <xdr:col>67</xdr:col>
      <xdr:colOff>101600</xdr:colOff>
      <xdr:row>57</xdr:row>
      <xdr:rowOff>70401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61528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80607</xdr:rowOff>
    </xdr:from>
    <xdr:to>
      <xdr:col>85</xdr:col>
      <xdr:colOff>127000</xdr:colOff>
      <xdr:row>79</xdr:row>
      <xdr:rowOff>82665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62515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80607</xdr:rowOff>
    </xdr:from>
    <xdr:to>
      <xdr:col>81</xdr:col>
      <xdr:colOff>50800</xdr:colOff>
      <xdr:row>79</xdr:row>
      <xdr:rowOff>96935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62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84232</xdr:rowOff>
    </xdr:from>
    <xdr:to>
      <xdr:col>76</xdr:col>
      <xdr:colOff>114300</xdr:colOff>
      <xdr:row>79</xdr:row>
      <xdr:rowOff>96935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28782"/>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84232</xdr:rowOff>
    </xdr:from>
    <xdr:to>
      <xdr:col>71</xdr:col>
      <xdr:colOff>177800</xdr:colOff>
      <xdr:row>79</xdr:row>
      <xdr:rowOff>96610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2878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31865</xdr:rowOff>
    </xdr:from>
    <xdr:to>
      <xdr:col>85</xdr:col>
      <xdr:colOff>177800</xdr:colOff>
      <xdr:row>79</xdr:row>
      <xdr:rowOff>133465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118242</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9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29807</xdr:rowOff>
    </xdr:from>
    <xdr:to>
      <xdr:col>81</xdr:col>
      <xdr:colOff>101600</xdr:colOff>
      <xdr:row>79</xdr:row>
      <xdr:rowOff>131407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122534</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6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46135</xdr:rowOff>
    </xdr:from>
    <xdr:to>
      <xdr:col>76</xdr:col>
      <xdr:colOff>165100</xdr:colOff>
      <xdr:row>79</xdr:row>
      <xdr:rowOff>147735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138862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83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33432</xdr:rowOff>
    </xdr:from>
    <xdr:to>
      <xdr:col>72</xdr:col>
      <xdr:colOff>38100</xdr:colOff>
      <xdr:row>79</xdr:row>
      <xdr:rowOff>135032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126159</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7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45810</xdr:rowOff>
    </xdr:from>
    <xdr:to>
      <xdr:col>67</xdr:col>
      <xdr:colOff>101600</xdr:colOff>
      <xdr:row>79</xdr:row>
      <xdr:rowOff>147410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138537</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83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169418</xdr:rowOff>
    </xdr:from>
    <xdr:to>
      <xdr:col>85</xdr:col>
      <xdr:colOff>127000</xdr:colOff>
      <xdr:row>99</xdr:row>
      <xdr:rowOff>12449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71518"/>
          <a:ext cx="8382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12449</xdr:rowOff>
    </xdr:from>
    <xdr:to>
      <xdr:col>81</xdr:col>
      <xdr:colOff>50800</xdr:colOff>
      <xdr:row>99</xdr:row>
      <xdr:rowOff>17104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985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16213</xdr:rowOff>
    </xdr:from>
    <xdr:to>
      <xdr:col>76</xdr:col>
      <xdr:colOff>114300</xdr:colOff>
      <xdr:row>99</xdr:row>
      <xdr:rowOff>17104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89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170858</xdr:rowOff>
    </xdr:from>
    <xdr:to>
      <xdr:col>71</xdr:col>
      <xdr:colOff>177800</xdr:colOff>
      <xdr:row>99</xdr:row>
      <xdr:rowOff>16213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72958"/>
          <a:ext cx="889000" cy="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118618</xdr:rowOff>
    </xdr:from>
    <xdr:to>
      <xdr:col>85</xdr:col>
      <xdr:colOff>177800</xdr:colOff>
      <xdr:row>99</xdr:row>
      <xdr:rowOff>48768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33545</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8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133099</xdr:rowOff>
    </xdr:from>
    <xdr:to>
      <xdr:col>81</xdr:col>
      <xdr:colOff>101600</xdr:colOff>
      <xdr:row>99</xdr:row>
      <xdr:rowOff>63249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9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54376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70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137754</xdr:rowOff>
    </xdr:from>
    <xdr:to>
      <xdr:col>76</xdr:col>
      <xdr:colOff>165100</xdr:colOff>
      <xdr:row>99</xdr:row>
      <xdr:rowOff>67904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59031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136863</xdr:rowOff>
    </xdr:from>
    <xdr:to>
      <xdr:col>72</xdr:col>
      <xdr:colOff>38100</xdr:colOff>
      <xdr:row>99</xdr:row>
      <xdr:rowOff>67013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9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58140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70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120058</xdr:rowOff>
    </xdr:from>
    <xdr:to>
      <xdr:col>67</xdr:col>
      <xdr:colOff>101600</xdr:colOff>
      <xdr:row>99</xdr:row>
      <xdr:rowOff>50208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9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41335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701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・民生費、労働費を除くと、住民一人当たりのコストは類似団体内平均値と比較して概ね</a:t>
          </a:r>
          <a:r>
            <a:rPr kumimoji="1" lang="ja-JP" altLang="en-US" sz="1100">
              <a:solidFill>
                <a:schemeClr val="dk1"/>
              </a:solidFill>
              <a:effectLst/>
              <a:latin typeface="+mn-lt"/>
              <a:ea typeface="+mn-ea"/>
              <a:cs typeface="+mn-cs"/>
            </a:rPr>
            <a:t>同等または</a:t>
          </a:r>
          <a:r>
            <a:rPr kumimoji="1" lang="ja-JP" altLang="ja-JP" sz="1100">
              <a:solidFill>
                <a:schemeClr val="dk1"/>
              </a:solidFill>
              <a:effectLst/>
              <a:latin typeface="+mn-lt"/>
              <a:ea typeface="+mn-ea"/>
              <a:cs typeface="+mn-cs"/>
            </a:rPr>
            <a:t>低い水準である。</a:t>
          </a:r>
          <a:endParaRPr lang="ja-JP" altLang="ja-JP" sz="1400">
            <a:effectLst/>
          </a:endParaRPr>
        </a:p>
        <a:p>
          <a:r>
            <a:rPr kumimoji="1" lang="ja-JP" altLang="ja-JP" sz="1100">
              <a:solidFill>
                <a:schemeClr val="dk1"/>
              </a:solidFill>
              <a:effectLst/>
              <a:latin typeface="+mn-lt"/>
              <a:ea typeface="+mn-ea"/>
              <a:cs typeface="+mn-cs"/>
            </a:rPr>
            <a:t>・民生費は他自治体に比べ老年人口割合が高く、幼稚園に比べ保育所の割合が高いこと、労働費は勤労者福利厚生資金等貸付金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・各目的の</a:t>
          </a:r>
          <a:r>
            <a:rPr kumimoji="1" lang="ja-JP" altLang="en-US" sz="1100">
              <a:solidFill>
                <a:schemeClr val="dk1"/>
              </a:solidFill>
              <a:effectLst/>
              <a:latin typeface="+mn-lt"/>
              <a:ea typeface="+mn-ea"/>
              <a:cs typeface="+mn-cs"/>
            </a:rPr>
            <a:t>前年度比</a:t>
          </a:r>
          <a:r>
            <a:rPr kumimoji="1" lang="ja-JP" altLang="ja-JP" sz="1100">
              <a:solidFill>
                <a:schemeClr val="dk1"/>
              </a:solidFill>
              <a:effectLst/>
              <a:latin typeface="+mn-lt"/>
              <a:ea typeface="+mn-ea"/>
              <a:cs typeface="+mn-cs"/>
            </a:rPr>
            <a:t>増加の主な要因として、総務費は</a:t>
          </a:r>
          <a:r>
            <a:rPr kumimoji="1" lang="ja-JP" altLang="en-US" sz="1100">
              <a:solidFill>
                <a:schemeClr val="dk1"/>
              </a:solidFill>
              <a:effectLst/>
              <a:latin typeface="+mn-lt"/>
              <a:ea typeface="+mn-ea"/>
              <a:cs typeface="+mn-cs"/>
            </a:rPr>
            <a:t>市民会館建設事業や</a:t>
          </a:r>
          <a:r>
            <a:rPr kumimoji="1" lang="ja-JP" altLang="ja-JP" sz="1100">
              <a:solidFill>
                <a:schemeClr val="dk1"/>
              </a:solidFill>
              <a:effectLst/>
              <a:latin typeface="+mn-lt"/>
              <a:ea typeface="+mn-ea"/>
              <a:cs typeface="+mn-cs"/>
            </a:rPr>
            <a:t>ふるさと納税件数の伸びに伴う関係経費の増、</a:t>
          </a:r>
          <a:r>
            <a:rPr kumimoji="1" lang="ja-JP" altLang="en-US" sz="1100">
              <a:solidFill>
                <a:schemeClr val="dk1"/>
              </a:solidFill>
              <a:effectLst/>
              <a:latin typeface="+mn-lt"/>
              <a:ea typeface="+mn-ea"/>
              <a:cs typeface="+mn-cs"/>
            </a:rPr>
            <a:t>民生費は保育所や放課後児童クラブの施設整備費の増、</a:t>
          </a:r>
          <a:r>
            <a:rPr kumimoji="1" lang="ja-JP" altLang="ja-JP" sz="1100">
              <a:solidFill>
                <a:schemeClr val="dk1"/>
              </a:solidFill>
              <a:effectLst/>
              <a:latin typeface="+mn-lt"/>
              <a:ea typeface="+mn-ea"/>
              <a:cs typeface="+mn-cs"/>
            </a:rPr>
            <a:t>衛生費はごみ処理施設運営負担金の増、</a:t>
          </a:r>
          <a:r>
            <a:rPr kumimoji="1" lang="ja-JP" altLang="en-US" sz="1100">
              <a:solidFill>
                <a:schemeClr val="dk1"/>
              </a:solidFill>
              <a:effectLst/>
              <a:latin typeface="+mn-lt"/>
              <a:ea typeface="+mn-ea"/>
              <a:cs typeface="+mn-cs"/>
            </a:rPr>
            <a:t>教育費は小中学校空調設備設設置事業の</a:t>
          </a:r>
          <a:r>
            <a:rPr kumimoji="1" lang="ja-JP" altLang="ja-JP" sz="1100">
              <a:solidFill>
                <a:schemeClr val="dk1"/>
              </a:solidFill>
              <a:effectLst/>
              <a:latin typeface="+mn-lt"/>
              <a:ea typeface="+mn-ea"/>
              <a:cs typeface="+mn-cs"/>
            </a:rPr>
            <a:t>増などが考えられる。</a:t>
          </a:r>
          <a:endParaRPr lang="ja-JP" altLang="ja-JP" sz="1400">
            <a:effectLst/>
          </a:endParaRPr>
        </a:p>
        <a:p>
          <a:r>
            <a:rPr kumimoji="1" lang="ja-JP" altLang="ja-JP" sz="1100">
              <a:solidFill>
                <a:schemeClr val="dk1"/>
              </a:solidFill>
              <a:effectLst/>
              <a:latin typeface="+mn-lt"/>
              <a:ea typeface="+mn-ea"/>
              <a:cs typeface="+mn-cs"/>
            </a:rPr>
            <a:t>　また、減少の主な要因として、</a:t>
          </a:r>
          <a:r>
            <a:rPr kumimoji="1" lang="ja-JP" altLang="en-US" sz="1100">
              <a:solidFill>
                <a:schemeClr val="dk1"/>
              </a:solidFill>
              <a:effectLst/>
              <a:latin typeface="+mn-lt"/>
              <a:ea typeface="+mn-ea"/>
              <a:cs typeface="+mn-cs"/>
            </a:rPr>
            <a:t>農林水産費は強い農業づくり交付金事業の減、商工費は道の駅整備業の減、土木費は市営住宅建設事業の減、消防費は全国操法大会出場臨時交付金の減などが</a:t>
          </a:r>
          <a:r>
            <a:rPr kumimoji="1" lang="ja-JP" altLang="ja-JP" sz="1100">
              <a:solidFill>
                <a:schemeClr val="dk1"/>
              </a:solidFill>
              <a:effectLst/>
              <a:latin typeface="+mn-lt"/>
              <a:ea typeface="+mn-ea"/>
              <a:cs typeface="+mn-cs"/>
            </a:rPr>
            <a:t>考えれる。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財政調整基金は、財源不足の補填や年度間の財源平準化のために、取崩や積立を行っており、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末</a:t>
          </a:r>
          <a:r>
            <a:rPr kumimoji="1" lang="ja-JP" altLang="ja-JP" sz="1100">
              <a:solidFill>
                <a:schemeClr val="dk1"/>
              </a:solidFill>
              <a:effectLst/>
              <a:latin typeface="+mn-lt"/>
              <a:ea typeface="+mn-ea"/>
              <a:cs typeface="+mn-cs"/>
            </a:rPr>
            <a:t>残高は前年度を下回ったが、一般的に適正といわれる標準財政規模比の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で推移している。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令和元年度は財政調整基金取り崩し額が大きく、</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もマイナス値となった。</a:t>
          </a:r>
          <a:r>
            <a:rPr kumimoji="1" lang="ja-JP" altLang="ja-JP" sz="1100">
              <a:solidFill>
                <a:schemeClr val="dk1"/>
              </a:solidFill>
              <a:effectLst/>
              <a:latin typeface="+mn-lt"/>
              <a:ea typeface="+mn-ea"/>
              <a:cs typeface="+mn-cs"/>
            </a:rPr>
            <a:t>今後も大型投資事業が控えて</a:t>
          </a:r>
          <a:r>
            <a:rPr kumimoji="1" lang="ja-JP" altLang="en-US" sz="1100">
              <a:solidFill>
                <a:schemeClr val="dk1"/>
              </a:solidFill>
              <a:effectLst/>
              <a:latin typeface="+mn-lt"/>
              <a:ea typeface="+mn-ea"/>
              <a:cs typeface="+mn-cs"/>
            </a:rPr>
            <a:t>いるが、財政調整基金の取崩しを最小限にとどめ</a:t>
          </a:r>
          <a:r>
            <a:rPr kumimoji="1" lang="ja-JP" altLang="ja-JP" sz="1100">
              <a:solidFill>
                <a:schemeClr val="dk1"/>
              </a:solidFill>
              <a:effectLst/>
              <a:latin typeface="+mn-lt"/>
              <a:ea typeface="+mn-ea"/>
              <a:cs typeface="+mn-cs"/>
            </a:rPr>
            <a:t>財政基盤の強化を図る。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年度以降全ての会計で黒字決算となっている。</a:t>
          </a:r>
          <a:endParaRPr lang="ja-JP" altLang="ja-JP" sz="1400">
            <a:effectLst/>
          </a:endParaRPr>
        </a:p>
        <a:p>
          <a:r>
            <a:rPr kumimoji="1" lang="ja-JP" altLang="ja-JP" sz="1100">
              <a:solidFill>
                <a:schemeClr val="dk1"/>
              </a:solidFill>
              <a:effectLst/>
              <a:latin typeface="+mn-lt"/>
              <a:ea typeface="+mn-ea"/>
              <a:cs typeface="+mn-cs"/>
            </a:rPr>
            <a:t>　国民健康保険特別会計については、高齢化による保険給付費の増や景気低迷等により保険税収が伸び悩み、平成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年度決算以降は赤字となっていたが、平成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年度に一般会計からの法定外繰入を</a:t>
          </a:r>
          <a:r>
            <a:rPr kumimoji="1" lang="ja-JP" altLang="en-US" sz="1100">
              <a:solidFill>
                <a:schemeClr val="dk1"/>
              </a:solidFill>
              <a:effectLst/>
              <a:latin typeface="+mn-lt"/>
              <a:ea typeface="+mn-ea"/>
              <a:cs typeface="+mn-cs"/>
            </a:rPr>
            <a:t>実施、その後、県単位での広域運営になったことにより再び黒字に転じている。</a:t>
          </a:r>
          <a:endParaRPr lang="ja-JP" altLang="ja-JP" sz="1400">
            <a:effectLst/>
          </a:endParaRPr>
        </a:p>
        <a:p>
          <a:r>
            <a:rPr kumimoji="1" lang="ja-JP" altLang="ja-JP" sz="1100">
              <a:solidFill>
                <a:schemeClr val="dk1"/>
              </a:solidFill>
              <a:effectLst/>
              <a:latin typeface="+mn-lt"/>
              <a:ea typeface="+mn-ea"/>
              <a:cs typeface="+mn-cs"/>
            </a:rPr>
            <a:t>　今後も保険税収納率の向上や医療費給付の適正化をすすめ、黒字を維持できるよう努めるとともに、他会計についても健全な事業運営を図る。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Y8" sqref="AY8:BM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15145409</v>
      </c>
      <c r="BO4" s="462"/>
      <c r="BP4" s="462"/>
      <c r="BQ4" s="462"/>
      <c r="BR4" s="462"/>
      <c r="BS4" s="462"/>
      <c r="BT4" s="462"/>
      <c r="BU4" s="463"/>
      <c r="BV4" s="461">
        <v>14922198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3.7</v>
      </c>
      <c r="CU4" s="646"/>
      <c r="CV4" s="646"/>
      <c r="CW4" s="646"/>
      <c r="CX4" s="646"/>
      <c r="CY4" s="646"/>
      <c r="CZ4" s="646"/>
      <c r="DA4" s="647"/>
      <c r="DB4" s="645">
        <v>4.9000000000000004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14844285</v>
      </c>
      <c r="BO5" s="467"/>
      <c r="BP5" s="467"/>
      <c r="BQ5" s="467"/>
      <c r="BR5" s="467"/>
      <c r="BS5" s="467"/>
      <c r="BT5" s="467"/>
      <c r="BU5" s="468"/>
      <c r="BV5" s="466">
        <v>14538795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95.9</v>
      </c>
      <c r="CU5" s="437"/>
      <c r="CV5" s="437"/>
      <c r="CW5" s="437"/>
      <c r="CX5" s="437"/>
      <c r="CY5" s="437"/>
      <c r="CZ5" s="437"/>
      <c r="DA5" s="438"/>
      <c r="DB5" s="436">
        <v>94.4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301124</v>
      </c>
      <c r="BO6" s="467"/>
      <c r="BP6" s="467"/>
      <c r="BQ6" s="467"/>
      <c r="BR6" s="467"/>
      <c r="BS6" s="467"/>
      <c r="BT6" s="467"/>
      <c r="BU6" s="468"/>
      <c r="BV6" s="466">
        <v>383403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100.1</v>
      </c>
      <c r="CU6" s="620"/>
      <c r="CV6" s="620"/>
      <c r="CW6" s="620"/>
      <c r="CX6" s="620"/>
      <c r="CY6" s="620"/>
      <c r="CZ6" s="620"/>
      <c r="DA6" s="621"/>
      <c r="DB6" s="619">
        <v>99.5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37791</v>
      </c>
      <c r="BO7" s="467"/>
      <c r="BP7" s="467"/>
      <c r="BQ7" s="467"/>
      <c r="BR7" s="467"/>
      <c r="BS7" s="467"/>
      <c r="BT7" s="467"/>
      <c r="BU7" s="468"/>
      <c r="BV7" s="466">
        <v>30600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7137323</v>
      </c>
      <c r="CU7" s="467"/>
      <c r="CV7" s="467"/>
      <c r="CW7" s="467"/>
      <c r="CX7" s="467"/>
      <c r="CY7" s="467"/>
      <c r="CZ7" s="467"/>
      <c r="DA7" s="468"/>
      <c r="DB7" s="466">
        <v>7136654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102</v>
      </c>
      <c r="AV8" s="524"/>
      <c r="AW8" s="524"/>
      <c r="AX8" s="524"/>
      <c r="AY8" s="446" t="s">
        <v>110</v>
      </c>
      <c r="AZ8" s="447"/>
      <c r="BA8" s="447"/>
      <c r="BB8" s="447"/>
      <c r="BC8" s="447"/>
      <c r="BD8" s="447"/>
      <c r="BE8" s="447"/>
      <c r="BF8" s="447"/>
      <c r="BG8" s="447"/>
      <c r="BH8" s="447"/>
      <c r="BI8" s="447"/>
      <c r="BJ8" s="447"/>
      <c r="BK8" s="447"/>
      <c r="BL8" s="447"/>
      <c r="BM8" s="448"/>
      <c r="BN8" s="466">
        <v>263333</v>
      </c>
      <c r="BO8" s="467"/>
      <c r="BP8" s="467"/>
      <c r="BQ8" s="467"/>
      <c r="BR8" s="467"/>
      <c r="BS8" s="467"/>
      <c r="BT8" s="467"/>
      <c r="BU8" s="468"/>
      <c r="BV8" s="466">
        <v>352803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0.48</v>
      </c>
      <c r="CU8" s="580"/>
      <c r="CV8" s="580"/>
      <c r="CW8" s="580"/>
      <c r="CX8" s="580"/>
      <c r="CY8" s="580"/>
      <c r="CZ8" s="580"/>
      <c r="DA8" s="581"/>
      <c r="DB8" s="579">
        <v>0.47</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29684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-89470</v>
      </c>
      <c r="BO9" s="467"/>
      <c r="BP9" s="467"/>
      <c r="BQ9" s="467"/>
      <c r="BR9" s="467"/>
      <c r="BS9" s="467"/>
      <c r="BT9" s="467"/>
      <c r="BU9" s="468"/>
      <c r="BV9" s="466">
        <v>113857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10.3</v>
      </c>
      <c r="CU9" s="437"/>
      <c r="CV9" s="437"/>
      <c r="CW9" s="437"/>
      <c r="CX9" s="437"/>
      <c r="CY9" s="437"/>
      <c r="CZ9" s="437"/>
      <c r="DA9" s="438"/>
      <c r="DB9" s="436">
        <v>9.1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30720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186312</v>
      </c>
      <c r="BO10" s="467"/>
      <c r="BP10" s="467"/>
      <c r="BQ10" s="467"/>
      <c r="BR10" s="467"/>
      <c r="BS10" s="467"/>
      <c r="BT10" s="467"/>
      <c r="BU10" s="468"/>
      <c r="BV10" s="466">
        <v>155209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28964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428000</v>
      </c>
      <c r="BO12" s="467"/>
      <c r="BP12" s="467"/>
      <c r="BQ12" s="467"/>
      <c r="BR12" s="467"/>
      <c r="BS12" s="467"/>
      <c r="BT12" s="467"/>
      <c r="BU12" s="468"/>
      <c r="BV12" s="466">
        <v>260000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28805</v>
      </c>
      <c r="S13" s="570"/>
      <c r="T13" s="570"/>
      <c r="U13" s="570"/>
      <c r="V13" s="571"/>
      <c r="W13" s="557" t="s">
        <v>141</v>
      </c>
      <c r="X13" s="479"/>
      <c r="Y13" s="479"/>
      <c r="Z13" s="479"/>
      <c r="AA13" s="479"/>
      <c r="AB13" s="480"/>
      <c r="AC13" s="442">
        <v>2220</v>
      </c>
      <c r="AD13" s="443"/>
      <c r="AE13" s="443"/>
      <c r="AF13" s="443"/>
      <c r="AG13" s="444"/>
      <c r="AH13" s="442">
        <v>1956</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-331158</v>
      </c>
      <c r="BO13" s="467"/>
      <c r="BP13" s="467"/>
      <c r="BQ13" s="467"/>
      <c r="BR13" s="467"/>
      <c r="BS13" s="467"/>
      <c r="BT13" s="467"/>
      <c r="BU13" s="468"/>
      <c r="BV13" s="466">
        <v>9066</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7.9</v>
      </c>
      <c r="CU13" s="437"/>
      <c r="CV13" s="437"/>
      <c r="CW13" s="437"/>
      <c r="CX13" s="437"/>
      <c r="CY13" s="437"/>
      <c r="CZ13" s="437"/>
      <c r="DA13" s="438"/>
      <c r="DB13" s="436">
        <v>6.8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29351</v>
      </c>
      <c r="S14" s="570"/>
      <c r="T14" s="570"/>
      <c r="U14" s="570"/>
      <c r="V14" s="571"/>
      <c r="W14" s="572"/>
      <c r="X14" s="482"/>
      <c r="Y14" s="482"/>
      <c r="Z14" s="482"/>
      <c r="AA14" s="482"/>
      <c r="AB14" s="483"/>
      <c r="AC14" s="562">
        <v>14.2</v>
      </c>
      <c r="AD14" s="563"/>
      <c r="AE14" s="563"/>
      <c r="AF14" s="563"/>
      <c r="AG14" s="564"/>
      <c r="AH14" s="562">
        <v>13.3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97.8</v>
      </c>
      <c r="CU14" s="574"/>
      <c r="CV14" s="574"/>
      <c r="CW14" s="574"/>
      <c r="CX14" s="574"/>
      <c r="CY14" s="574"/>
      <c r="CZ14" s="574"/>
      <c r="DA14" s="575"/>
      <c r="DB14" s="573">
        <v>97.2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29198</v>
      </c>
      <c r="S15" s="570"/>
      <c r="T15" s="570"/>
      <c r="U15" s="570"/>
      <c r="V15" s="571"/>
      <c r="W15" s="557" t="s">
        <v>148</v>
      </c>
      <c r="X15" s="479"/>
      <c r="Y15" s="479"/>
      <c r="Z15" s="479"/>
      <c r="AA15" s="479"/>
      <c r="AB15" s="480"/>
      <c r="AC15" s="442">
        <v>4007</v>
      </c>
      <c r="AD15" s="443"/>
      <c r="AE15" s="443"/>
      <c r="AF15" s="443"/>
      <c r="AG15" s="444"/>
      <c r="AH15" s="442">
        <v>3814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2913486</v>
      </c>
      <c r="BO15" s="462"/>
      <c r="BP15" s="462"/>
      <c r="BQ15" s="462"/>
      <c r="BR15" s="462"/>
      <c r="BS15" s="462"/>
      <c r="BT15" s="462"/>
      <c r="BU15" s="463"/>
      <c r="BV15" s="461">
        <v>2890711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25.7</v>
      </c>
      <c r="AD16" s="563"/>
      <c r="AE16" s="563"/>
      <c r="AF16" s="563"/>
      <c r="AG16" s="564"/>
      <c r="AH16" s="562">
        <v>26</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6091270</v>
      </c>
      <c r="BO16" s="467"/>
      <c r="BP16" s="467"/>
      <c r="BQ16" s="467"/>
      <c r="BR16" s="467"/>
      <c r="BS16" s="467"/>
      <c r="BT16" s="467"/>
      <c r="BU16" s="468"/>
      <c r="BV16" s="466">
        <v>5975826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152</v>
      </c>
      <c r="S17" s="555"/>
      <c r="T17" s="555"/>
      <c r="U17" s="555"/>
      <c r="V17" s="556"/>
      <c r="W17" s="557" t="s">
        <v>155</v>
      </c>
      <c r="X17" s="479"/>
      <c r="Y17" s="479"/>
      <c r="Z17" s="479"/>
      <c r="AA17" s="479"/>
      <c r="AB17" s="480"/>
      <c r="AC17" s="442">
        <v>9378</v>
      </c>
      <c r="AD17" s="443"/>
      <c r="AE17" s="443"/>
      <c r="AF17" s="443"/>
      <c r="AG17" s="444"/>
      <c r="AH17" s="442">
        <v>8886</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3671460</v>
      </c>
      <c r="BO17" s="467"/>
      <c r="BP17" s="467"/>
      <c r="BQ17" s="467"/>
      <c r="BR17" s="467"/>
      <c r="BS17" s="467"/>
      <c r="BT17" s="467"/>
      <c r="BU17" s="468"/>
      <c r="BV17" s="466">
        <v>3679997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112.12</v>
      </c>
      <c r="M18" s="531"/>
      <c r="N18" s="531"/>
      <c r="O18" s="531"/>
      <c r="P18" s="531"/>
      <c r="Q18" s="531"/>
      <c r="R18" s="532"/>
      <c r="S18" s="532"/>
      <c r="T18" s="532"/>
      <c r="U18" s="532"/>
      <c r="V18" s="533"/>
      <c r="W18" s="547"/>
      <c r="X18" s="548"/>
      <c r="Y18" s="548"/>
      <c r="Z18" s="548"/>
      <c r="AA18" s="548"/>
      <c r="AB18" s="558"/>
      <c r="AC18" s="430">
        <v>60.1</v>
      </c>
      <c r="AD18" s="431"/>
      <c r="AE18" s="431"/>
      <c r="AF18" s="431"/>
      <c r="AG18" s="534"/>
      <c r="AH18" s="430">
        <v>60.6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6961826</v>
      </c>
      <c r="BO18" s="467"/>
      <c r="BP18" s="467"/>
      <c r="BQ18" s="467"/>
      <c r="BR18" s="467"/>
      <c r="BS18" s="467"/>
      <c r="BT18" s="467"/>
      <c r="BU18" s="468"/>
      <c r="BV18" s="466">
        <v>6825927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265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8697651</v>
      </c>
      <c r="BO19" s="467"/>
      <c r="BP19" s="467"/>
      <c r="BQ19" s="467"/>
      <c r="BR19" s="467"/>
      <c r="BS19" s="467"/>
      <c r="BT19" s="467"/>
      <c r="BU19" s="468"/>
      <c r="BV19" s="466">
        <v>8408435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10124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11204896</v>
      </c>
      <c r="BO23" s="467"/>
      <c r="BP23" s="467"/>
      <c r="BQ23" s="467"/>
      <c r="BR23" s="467"/>
      <c r="BS23" s="467"/>
      <c r="BT23" s="467"/>
      <c r="BU23" s="468"/>
      <c r="BV23" s="466">
        <v>10922063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7860</v>
      </c>
      <c r="R24" s="443"/>
      <c r="S24" s="443"/>
      <c r="T24" s="443"/>
      <c r="U24" s="443"/>
      <c r="V24" s="444"/>
      <c r="W24" s="508"/>
      <c r="X24" s="499"/>
      <c r="Y24" s="500"/>
      <c r="Z24" s="439" t="s">
        <v>171</v>
      </c>
      <c r="AA24" s="440"/>
      <c r="AB24" s="440"/>
      <c r="AC24" s="440"/>
      <c r="AD24" s="440"/>
      <c r="AE24" s="440"/>
      <c r="AF24" s="440"/>
      <c r="AG24" s="441"/>
      <c r="AH24" s="442">
        <v>196</v>
      </c>
      <c r="AI24" s="443"/>
      <c r="AJ24" s="443"/>
      <c r="AK24" s="443"/>
      <c r="AL24" s="444"/>
      <c r="AM24" s="442">
        <v>630728</v>
      </c>
      <c r="AN24" s="443"/>
      <c r="AO24" s="443"/>
      <c r="AP24" s="443"/>
      <c r="AQ24" s="443"/>
      <c r="AR24" s="444"/>
      <c r="AS24" s="442">
        <v>3218</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9897134</v>
      </c>
      <c r="BO24" s="467"/>
      <c r="BP24" s="467"/>
      <c r="BQ24" s="467"/>
      <c r="BR24" s="467"/>
      <c r="BS24" s="467"/>
      <c r="BT24" s="467"/>
      <c r="BU24" s="468"/>
      <c r="BV24" s="466">
        <v>9744366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6350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2249392</v>
      </c>
      <c r="BO25" s="462"/>
      <c r="BP25" s="462"/>
      <c r="BQ25" s="462"/>
      <c r="BR25" s="462"/>
      <c r="BS25" s="462"/>
      <c r="BT25" s="462"/>
      <c r="BU25" s="463"/>
      <c r="BV25" s="461">
        <v>2552592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5960</v>
      </c>
      <c r="R26" s="443"/>
      <c r="S26" s="443"/>
      <c r="T26" s="443"/>
      <c r="U26" s="443"/>
      <c r="V26" s="444"/>
      <c r="W26" s="508"/>
      <c r="X26" s="499"/>
      <c r="Y26" s="500"/>
      <c r="Z26" s="439" t="s">
        <v>178</v>
      </c>
      <c r="AA26" s="521"/>
      <c r="AB26" s="521"/>
      <c r="AC26" s="521"/>
      <c r="AD26" s="521"/>
      <c r="AE26" s="521"/>
      <c r="AF26" s="521"/>
      <c r="AG26" s="522"/>
      <c r="AH26" s="442" t="s">
        <v>175</v>
      </c>
      <c r="AI26" s="443"/>
      <c r="AJ26" s="443"/>
      <c r="AK26" s="443"/>
      <c r="AL26" s="444"/>
      <c r="AM26" s="442" t="s">
        <v>175</v>
      </c>
      <c r="AN26" s="443"/>
      <c r="AO26" s="443"/>
      <c r="AP26" s="443"/>
      <c r="AQ26" s="443"/>
      <c r="AR26" s="444"/>
      <c r="AS26" s="442" t="s">
        <v>175</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4200</v>
      </c>
      <c r="R27" s="443"/>
      <c r="S27" s="443"/>
      <c r="T27" s="443"/>
      <c r="U27" s="443"/>
      <c r="V27" s="444"/>
      <c r="W27" s="508"/>
      <c r="X27" s="499"/>
      <c r="Y27" s="500"/>
      <c r="Z27" s="439" t="s">
        <v>181</v>
      </c>
      <c r="AA27" s="440"/>
      <c r="AB27" s="440"/>
      <c r="AC27" s="440"/>
      <c r="AD27" s="440"/>
      <c r="AE27" s="440"/>
      <c r="AF27" s="440"/>
      <c r="AG27" s="441"/>
      <c r="AH27" s="442">
        <v>3</v>
      </c>
      <c r="AI27" s="443"/>
      <c r="AJ27" s="443"/>
      <c r="AK27" s="443"/>
      <c r="AL27" s="444"/>
      <c r="AM27" s="442">
        <v>11601</v>
      </c>
      <c r="AN27" s="443"/>
      <c r="AO27" s="443"/>
      <c r="AP27" s="443"/>
      <c r="AQ27" s="443"/>
      <c r="AR27" s="444"/>
      <c r="AS27" s="442">
        <v>3867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309826</v>
      </c>
      <c r="BO27" s="470"/>
      <c r="BP27" s="470"/>
      <c r="BQ27" s="470"/>
      <c r="BR27" s="470"/>
      <c r="BS27" s="470"/>
      <c r="BT27" s="470"/>
      <c r="BU27" s="471"/>
      <c r="BV27" s="469">
        <v>309528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3540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175</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1085355</v>
      </c>
      <c r="BO28" s="462"/>
      <c r="BP28" s="462"/>
      <c r="BQ28" s="462"/>
      <c r="BR28" s="462"/>
      <c r="BS28" s="462"/>
      <c r="BT28" s="462"/>
      <c r="BU28" s="463"/>
      <c r="BV28" s="461">
        <v>1327043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14</v>
      </c>
      <c r="M29" s="443"/>
      <c r="N29" s="443"/>
      <c r="O29" s="443"/>
      <c r="P29" s="444"/>
      <c r="Q29" s="442">
        <v>3340</v>
      </c>
      <c r="R29" s="443"/>
      <c r="S29" s="443"/>
      <c r="T29" s="443"/>
      <c r="U29" s="443"/>
      <c r="V29" s="444"/>
      <c r="W29" s="509"/>
      <c r="X29" s="510"/>
      <c r="Y29" s="511"/>
      <c r="Z29" s="439" t="s">
        <v>187</v>
      </c>
      <c r="AA29" s="440"/>
      <c r="AB29" s="440"/>
      <c r="AC29" s="440"/>
      <c r="AD29" s="440"/>
      <c r="AE29" s="440"/>
      <c r="AF29" s="440"/>
      <c r="AG29" s="441"/>
      <c r="AH29" s="442">
        <v>199</v>
      </c>
      <c r="AI29" s="443"/>
      <c r="AJ29" s="443"/>
      <c r="AK29" s="443"/>
      <c r="AL29" s="444"/>
      <c r="AM29" s="442">
        <v>642329</v>
      </c>
      <c r="AN29" s="443"/>
      <c r="AO29" s="443"/>
      <c r="AP29" s="443"/>
      <c r="AQ29" s="443"/>
      <c r="AR29" s="444"/>
      <c r="AS29" s="442">
        <v>3228</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186278</v>
      </c>
      <c r="BO29" s="467"/>
      <c r="BP29" s="467"/>
      <c r="BQ29" s="467"/>
      <c r="BR29" s="467"/>
      <c r="BS29" s="467"/>
      <c r="BT29" s="467"/>
      <c r="BU29" s="468"/>
      <c r="BV29" s="466">
        <v>190559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1637088</v>
      </c>
      <c r="BO30" s="470"/>
      <c r="BP30" s="470"/>
      <c r="BQ30" s="470"/>
      <c r="BR30" s="470"/>
      <c r="BS30" s="470"/>
      <c r="BT30" s="470"/>
      <c r="BU30" s="471"/>
      <c r="BV30" s="469">
        <v>1414473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199</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鹿島・藤津地区衛生施設組合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鹿島市土地開発公社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杵藤地区広域市町村圏組合</v>
      </c>
      <c r="BZ35" s="424"/>
      <c r="CA35" s="424"/>
      <c r="CB35" s="424"/>
      <c r="CC35" s="424"/>
      <c r="CD35" s="424"/>
      <c r="CE35" s="424"/>
      <c r="CF35" s="424"/>
      <c r="CG35" s="424"/>
      <c r="CH35" s="424"/>
      <c r="CI35" s="424"/>
      <c r="CJ35" s="424"/>
      <c r="CK35" s="424"/>
      <c r="CL35" s="424"/>
      <c r="CM35" s="424"/>
      <c r="CN35" s="214"/>
      <c r="CO35" s="425">
        <f t="shared" ref="CO35:CO43" si="3">IF(CQ35="","",CO34+1)</f>
        <v>12</v>
      </c>
      <c r="CP35" s="425"/>
      <c r="CQ35" s="424" t="str">
        <f>IF('各会計、関係団体の財政状況及び健全化判断比率'!BS8="","",'各会計、関係団体の財政状況及び健全化判断比率'!BS8)</f>
        <v>鹿島市体育協会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佐賀県後期高齢者医療広域連合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佐賀県市町総合事務組合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佐賀県西部広域環境組合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iuwT4lMYFY95n9JwyfgYPoimQU9F7UTjzKW5M6r7at7TN4rmFgIV4NvuaL5iIR6+W3Pe+RI0KfzryQKuW5Lu3A==" saltValue="jR2klSxtmQ7sTU5YGgSZ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zoomScale="80" zoomScaleNormal="80" zoomScaleSheetLayoutView="100" workbookViewId="0">
      <selection activeCell="AY8" sqref="AY8:BM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558</v>
      </c>
      <c r="D34" s="1248"/>
      <c r="E34" s="1249"/>
      <c r="F34" s="32">
        <v>8.82</v>
      </c>
      <c r="G34" s="33">
        <v>8.7799999999999994</v>
      </c>
      <c r="H34" s="33">
        <v>8.83</v>
      </c>
      <c r="I34" s="33">
        <v>8.2100000000000009</v>
      </c>
      <c r="J34" s="34">
        <v>9.92</v>
      </c>
      <c r="K34" s="22"/>
      <c r="L34" s="22"/>
      <c r="M34" s="22"/>
      <c r="N34" s="22"/>
      <c r="O34" s="22"/>
      <c r="P34" s="22"/>
    </row>
    <row r="35" spans="1:16" ht="39" customHeight="1" x14ac:dyDescent="0.15">
      <c r="A35" s="22"/>
      <c r="B35" s="35"/>
      <c r="C35" s="1242" t="s">
        <v>559</v>
      </c>
      <c r="D35" s="1243"/>
      <c r="E35" s="1244"/>
      <c r="F35" s="36">
        <v>3.9</v>
      </c>
      <c r="G35" s="37">
        <v>4.2699999999999996</v>
      </c>
      <c r="H35" s="37">
        <v>3.37</v>
      </c>
      <c r="I35" s="37">
        <v>4.9400000000000004</v>
      </c>
      <c r="J35" s="38">
        <v>3.68</v>
      </c>
      <c r="K35" s="22"/>
      <c r="L35" s="22"/>
      <c r="M35" s="22"/>
      <c r="N35" s="22"/>
      <c r="O35" s="22"/>
      <c r="P35" s="22"/>
    </row>
    <row r="36" spans="1:16" ht="39" customHeight="1" x14ac:dyDescent="0.15">
      <c r="A36" s="22"/>
      <c r="B36" s="35"/>
      <c r="C36" s="1242" t="s">
        <v>560</v>
      </c>
      <c r="D36" s="1243"/>
      <c r="E36" s="1244"/>
      <c r="F36" s="36">
        <v>0</v>
      </c>
      <c r="G36" s="37">
        <v>0</v>
      </c>
      <c r="H36" s="37">
        <v>0</v>
      </c>
      <c r="I36" s="37">
        <v>0</v>
      </c>
      <c r="J36" s="38">
        <v>0.61</v>
      </c>
      <c r="K36" s="22"/>
      <c r="L36" s="22"/>
      <c r="M36" s="22"/>
      <c r="N36" s="22"/>
      <c r="O36" s="22"/>
      <c r="P36" s="22"/>
    </row>
    <row r="37" spans="1:16" ht="39" customHeight="1" x14ac:dyDescent="0.15">
      <c r="A37" s="22"/>
      <c r="B37" s="35"/>
      <c r="C37" s="1242" t="s">
        <v>561</v>
      </c>
      <c r="D37" s="1243"/>
      <c r="E37" s="1244"/>
      <c r="F37" s="36" t="s">
        <v>562</v>
      </c>
      <c r="G37" s="37" t="s">
        <v>563</v>
      </c>
      <c r="H37" s="37">
        <v>0.66</v>
      </c>
      <c r="I37" s="37">
        <v>1.23</v>
      </c>
      <c r="J37" s="38">
        <v>0.3</v>
      </c>
      <c r="K37" s="22"/>
      <c r="L37" s="22"/>
      <c r="M37" s="22"/>
      <c r="N37" s="22"/>
      <c r="O37" s="22"/>
      <c r="P37" s="22"/>
    </row>
    <row r="38" spans="1:16" ht="39" customHeight="1" x14ac:dyDescent="0.15">
      <c r="A38" s="22"/>
      <c r="B38" s="35"/>
      <c r="C38" s="1242" t="s">
        <v>564</v>
      </c>
      <c r="D38" s="1243"/>
      <c r="E38" s="1244"/>
      <c r="F38" s="36">
        <v>0.01</v>
      </c>
      <c r="G38" s="37">
        <v>0.01</v>
      </c>
      <c r="H38" s="37">
        <v>0.02</v>
      </c>
      <c r="I38" s="37">
        <v>0.02</v>
      </c>
      <c r="J38" s="38">
        <v>0</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565</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566</v>
      </c>
      <c r="D43" s="1246"/>
      <c r="E43" s="1247"/>
      <c r="F43" s="41">
        <v>1.28</v>
      </c>
      <c r="G43" s="42">
        <v>1.32</v>
      </c>
      <c r="H43" s="42">
        <v>1.33</v>
      </c>
      <c r="I43" s="42">
        <v>0.96</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G/bKnW07vkud1Egrqo8xMX8dBYTEui8v0kCTlXdp1e0b5oz3ues4XBPQjCQSBtJ1IcNzEegppQwpEfQ7y3H7Q==" saltValue="n/MTcxgnwu6mBjHSMHWz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zoomScale="80" zoomScaleNormal="80" zoomScaleSheetLayoutView="55" workbookViewId="0">
      <selection activeCell="AY8" sqref="AY8:BM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929</v>
      </c>
      <c r="L45" s="60">
        <v>764</v>
      </c>
      <c r="M45" s="60">
        <v>747</v>
      </c>
      <c r="N45" s="60">
        <v>777</v>
      </c>
      <c r="O45" s="61">
        <v>895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15">
      <c r="A48" s="48"/>
      <c r="B48" s="1270"/>
      <c r="C48" s="1271"/>
      <c r="D48" s="62"/>
      <c r="E48" s="1252" t="s">
        <v>15</v>
      </c>
      <c r="F48" s="1252"/>
      <c r="G48" s="1252"/>
      <c r="H48" s="1252"/>
      <c r="I48" s="1252"/>
      <c r="J48" s="1253"/>
      <c r="K48" s="63">
        <v>484</v>
      </c>
      <c r="L48" s="64">
        <v>519</v>
      </c>
      <c r="M48" s="64">
        <v>467</v>
      </c>
      <c r="N48" s="64">
        <v>484</v>
      </c>
      <c r="O48" s="65">
        <v>482</v>
      </c>
      <c r="P48" s="48"/>
      <c r="Q48" s="48"/>
      <c r="R48" s="48"/>
      <c r="S48" s="48"/>
      <c r="T48" s="48"/>
      <c r="U48" s="48"/>
    </row>
    <row r="49" spans="1:21" ht="30.75" customHeight="1" x14ac:dyDescent="0.15">
      <c r="A49" s="48"/>
      <c r="B49" s="1270"/>
      <c r="C49" s="1271"/>
      <c r="D49" s="62"/>
      <c r="E49" s="1252" t="s">
        <v>16</v>
      </c>
      <c r="F49" s="1252"/>
      <c r="G49" s="1252"/>
      <c r="H49" s="1252"/>
      <c r="I49" s="1252"/>
      <c r="J49" s="1253"/>
      <c r="K49" s="63">
        <v>9</v>
      </c>
      <c r="L49" s="64">
        <v>30</v>
      </c>
      <c r="M49" s="64">
        <v>56</v>
      </c>
      <c r="N49" s="64">
        <v>112</v>
      </c>
      <c r="O49" s="65">
        <v>116</v>
      </c>
      <c r="P49" s="48"/>
      <c r="Q49" s="48"/>
      <c r="R49" s="48"/>
      <c r="S49" s="48"/>
      <c r="T49" s="48"/>
      <c r="U49" s="48"/>
    </row>
    <row r="50" spans="1:21" ht="30.75" customHeight="1" x14ac:dyDescent="0.15">
      <c r="A50" s="48"/>
      <c r="B50" s="1270"/>
      <c r="C50" s="1271"/>
      <c r="D50" s="62"/>
      <c r="E50" s="1252" t="s">
        <v>17</v>
      </c>
      <c r="F50" s="1252"/>
      <c r="G50" s="1252"/>
      <c r="H50" s="1252"/>
      <c r="I50" s="1252"/>
      <c r="J50" s="1253"/>
      <c r="K50" s="63">
        <v>1</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508</v>
      </c>
      <c r="L51" s="64" t="s">
        <v>508</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996</v>
      </c>
      <c r="L52" s="64">
        <v>909</v>
      </c>
      <c r="M52" s="64">
        <v>905</v>
      </c>
      <c r="N52" s="64">
        <v>869</v>
      </c>
      <c r="O52" s="65">
        <v>879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427</v>
      </c>
      <c r="L53" s="69">
        <v>404</v>
      </c>
      <c r="M53" s="69">
        <v>365</v>
      </c>
      <c r="N53" s="69">
        <v>504</v>
      </c>
      <c r="O53" s="70">
        <v>614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vKePzSqwKXqz02bLMwa1/HBR+SCvN3/sTMfVFLwRDgS/6b1tzSpiKRFHfxUPLktpCFsWPgwiY+VhG8Cv0+BHA==" saltValue="ACeCtcmwxP8miw6qEjsX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abSelected="1" zoomScale="80" zoomScaleNormal="80" zoomScaleSheetLayoutView="100" workbookViewId="0">
      <selection activeCell="AY8" sqref="AY8:BM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8" t="s">
        <v>30</v>
      </c>
      <c r="C41" s="1289"/>
      <c r="D41" s="102"/>
      <c r="E41" s="1290" t="s">
        <v>31</v>
      </c>
      <c r="F41" s="1290"/>
      <c r="G41" s="1290"/>
      <c r="H41" s="1291"/>
      <c r="I41" s="103">
        <v>9363</v>
      </c>
      <c r="J41" s="104">
        <v>10487</v>
      </c>
      <c r="K41" s="104">
        <v>10789</v>
      </c>
      <c r="L41" s="104">
        <v>10922</v>
      </c>
      <c r="M41" s="105">
        <v>11205</v>
      </c>
    </row>
    <row r="42" spans="2:13" ht="27.75" customHeight="1" x14ac:dyDescent="0.15">
      <c r="B42" s="1278"/>
      <c r="C42" s="1279"/>
      <c r="D42" s="106"/>
      <c r="E42" s="1282" t="s">
        <v>32</v>
      </c>
      <c r="F42" s="1282"/>
      <c r="G42" s="1282"/>
      <c r="H42" s="1283"/>
      <c r="I42" s="107" t="s">
        <v>508</v>
      </c>
      <c r="J42" s="108" t="s">
        <v>508</v>
      </c>
      <c r="K42" s="108" t="s">
        <v>508</v>
      </c>
      <c r="L42" s="108">
        <v>482</v>
      </c>
      <c r="M42" s="109">
        <v>468</v>
      </c>
    </row>
    <row r="43" spans="2:13" ht="27.75" customHeight="1" x14ac:dyDescent="0.15">
      <c r="B43" s="1278"/>
      <c r="C43" s="1279"/>
      <c r="D43" s="106"/>
      <c r="E43" s="1282" t="s">
        <v>33</v>
      </c>
      <c r="F43" s="1282"/>
      <c r="G43" s="1282"/>
      <c r="H43" s="1283"/>
      <c r="I43" s="107">
        <v>5257</v>
      </c>
      <c r="J43" s="108">
        <v>5450</v>
      </c>
      <c r="K43" s="108">
        <v>5035</v>
      </c>
      <c r="L43" s="108">
        <v>5172</v>
      </c>
      <c r="M43" s="109">
        <v>4923</v>
      </c>
    </row>
    <row r="44" spans="2:13" ht="27.75" customHeight="1" x14ac:dyDescent="0.15">
      <c r="B44" s="1278"/>
      <c r="C44" s="1279"/>
      <c r="D44" s="106"/>
      <c r="E44" s="1282" t="s">
        <v>34</v>
      </c>
      <c r="F44" s="1282"/>
      <c r="G44" s="1282"/>
      <c r="H44" s="1283"/>
      <c r="I44" s="107">
        <v>1704</v>
      </c>
      <c r="J44" s="108">
        <v>1693</v>
      </c>
      <c r="K44" s="108">
        <v>1643</v>
      </c>
      <c r="L44" s="108">
        <v>1592</v>
      </c>
      <c r="M44" s="109">
        <v>1445</v>
      </c>
    </row>
    <row r="45" spans="2:13" ht="27.75" customHeight="1" x14ac:dyDescent="0.15">
      <c r="B45" s="1278"/>
      <c r="C45" s="1279"/>
      <c r="D45" s="106"/>
      <c r="E45" s="1282" t="s">
        <v>35</v>
      </c>
      <c r="F45" s="1282"/>
      <c r="G45" s="1282"/>
      <c r="H45" s="1283"/>
      <c r="I45" s="107">
        <v>1933</v>
      </c>
      <c r="J45" s="108">
        <v>1926</v>
      </c>
      <c r="K45" s="108">
        <v>1898</v>
      </c>
      <c r="L45" s="108">
        <v>1853</v>
      </c>
      <c r="M45" s="109">
        <v>1897</v>
      </c>
    </row>
    <row r="46" spans="2:13" ht="27.75" customHeight="1" x14ac:dyDescent="0.15">
      <c r="B46" s="1278"/>
      <c r="C46" s="1279"/>
      <c r="D46" s="110"/>
      <c r="E46" s="1282" t="s">
        <v>36</v>
      </c>
      <c r="F46" s="1282"/>
      <c r="G46" s="1282"/>
      <c r="H46" s="1283"/>
      <c r="I46" s="107" t="s">
        <v>508</v>
      </c>
      <c r="J46" s="108" t="s">
        <v>508</v>
      </c>
      <c r="K46" s="108" t="s">
        <v>508</v>
      </c>
      <c r="L46" s="108" t="s">
        <v>508</v>
      </c>
      <c r="M46" s="109" t="s">
        <v>508</v>
      </c>
    </row>
    <row r="47" spans="2:13" ht="27.75" customHeight="1" x14ac:dyDescent="0.15">
      <c r="B47" s="1278"/>
      <c r="C47" s="1279"/>
      <c r="D47" s="111"/>
      <c r="E47" s="1292" t="s">
        <v>37</v>
      </c>
      <c r="F47" s="1293"/>
      <c r="G47" s="1293"/>
      <c r="H47" s="1294"/>
      <c r="I47" s="107" t="s">
        <v>508</v>
      </c>
      <c r="J47" s="108" t="s">
        <v>508</v>
      </c>
      <c r="K47" s="108" t="s">
        <v>508</v>
      </c>
      <c r="L47" s="108" t="s">
        <v>508</v>
      </c>
      <c r="M47" s="109" t="s">
        <v>508</v>
      </c>
    </row>
    <row r="48" spans="2:13" ht="27.75" customHeight="1" x14ac:dyDescent="0.15">
      <c r="B48" s="1278"/>
      <c r="C48" s="1279"/>
      <c r="D48" s="106"/>
      <c r="E48" s="1282" t="s">
        <v>38</v>
      </c>
      <c r="F48" s="1282"/>
      <c r="G48" s="1282"/>
      <c r="H48" s="1283"/>
      <c r="I48" s="107" t="s">
        <v>508</v>
      </c>
      <c r="J48" s="108" t="s">
        <v>508</v>
      </c>
      <c r="K48" s="108" t="s">
        <v>508</v>
      </c>
      <c r="L48" s="108" t="s">
        <v>508</v>
      </c>
      <c r="M48" s="109" t="s">
        <v>508</v>
      </c>
    </row>
    <row r="49" spans="2:13" ht="27.75" customHeight="1" x14ac:dyDescent="0.15">
      <c r="B49" s="1280"/>
      <c r="C49" s="1281"/>
      <c r="D49" s="106"/>
      <c r="E49" s="1282" t="s">
        <v>39</v>
      </c>
      <c r="F49" s="1282"/>
      <c r="G49" s="1282"/>
      <c r="H49" s="1283"/>
      <c r="I49" s="107" t="s">
        <v>508</v>
      </c>
      <c r="J49" s="108" t="s">
        <v>508</v>
      </c>
      <c r="K49" s="108" t="s">
        <v>508</v>
      </c>
      <c r="L49" s="108" t="s">
        <v>508</v>
      </c>
      <c r="M49" s="109" t="s">
        <v>508</v>
      </c>
    </row>
    <row r="50" spans="2:13" ht="27.75" customHeight="1" x14ac:dyDescent="0.15">
      <c r="B50" s="1276" t="s">
        <v>40</v>
      </c>
      <c r="C50" s="1277"/>
      <c r="D50" s="112"/>
      <c r="E50" s="1282" t="s">
        <v>41</v>
      </c>
      <c r="F50" s="1282"/>
      <c r="G50" s="1282"/>
      <c r="H50" s="1283"/>
      <c r="I50" s="107">
        <v>3230</v>
      </c>
      <c r="J50" s="108">
        <v>3252</v>
      </c>
      <c r="K50" s="108">
        <v>3159</v>
      </c>
      <c r="L50" s="108">
        <v>3244</v>
      </c>
      <c r="M50" s="109">
        <v>3223</v>
      </c>
    </row>
    <row r="51" spans="2:13" ht="27.75" customHeight="1" x14ac:dyDescent="0.15">
      <c r="B51" s="1278"/>
      <c r="C51" s="1279"/>
      <c r="D51" s="106"/>
      <c r="E51" s="1282" t="s">
        <v>42</v>
      </c>
      <c r="F51" s="1282"/>
      <c r="G51" s="1282"/>
      <c r="H51" s="1283"/>
      <c r="I51" s="107">
        <v>37</v>
      </c>
      <c r="J51" s="108">
        <v>28</v>
      </c>
      <c r="K51" s="108">
        <v>22</v>
      </c>
      <c r="L51" s="108">
        <v>521</v>
      </c>
      <c r="M51" s="109">
        <v>530</v>
      </c>
    </row>
    <row r="52" spans="2:13" ht="27.75" customHeight="1" x14ac:dyDescent="0.15">
      <c r="B52" s="1280"/>
      <c r="C52" s="1281"/>
      <c r="D52" s="106"/>
      <c r="E52" s="1282" t="s">
        <v>43</v>
      </c>
      <c r="F52" s="1282"/>
      <c r="G52" s="1282"/>
      <c r="H52" s="1283"/>
      <c r="I52" s="107">
        <v>10672</v>
      </c>
      <c r="J52" s="108">
        <v>10500</v>
      </c>
      <c r="K52" s="108">
        <v>10161</v>
      </c>
      <c r="L52" s="108">
        <v>10154</v>
      </c>
      <c r="M52" s="109">
        <v>10058</v>
      </c>
    </row>
    <row r="53" spans="2:13" ht="27.75" customHeight="1" thickBot="1" x14ac:dyDescent="0.2">
      <c r="B53" s="1284" t="s">
        <v>44</v>
      </c>
      <c r="C53" s="1285"/>
      <c r="D53" s="113"/>
      <c r="E53" s="1286" t="s">
        <v>45</v>
      </c>
      <c r="F53" s="1286"/>
      <c r="G53" s="1286"/>
      <c r="H53" s="1287"/>
      <c r="I53" s="114">
        <v>4317</v>
      </c>
      <c r="J53" s="115">
        <v>5777</v>
      </c>
      <c r="K53" s="115">
        <v>6023</v>
      </c>
      <c r="L53" s="115">
        <v>6102</v>
      </c>
      <c r="M53" s="116">
        <v>6127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ASuWP5NyLnrtWSO6sjl7waCZKadPpSb7d86qIPqOjNTulKMycedSv3oR2ovbaYhYCYvcljc+AQbrRdUmYiJzw==" saltValue="LtmKEPaHCt6G2sdbnhE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80" zoomScaleNormal="80" zoomScaleSheetLayoutView="100" workbookViewId="0">
      <selection activeCell="AY8" sqref="AY8:BM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48</v>
      </c>
      <c r="D55" s="1303"/>
      <c r="E55" s="1304"/>
      <c r="F55" s="128">
        <v>1432</v>
      </c>
      <c r="G55" s="128">
        <v>1327</v>
      </c>
      <c r="H55" s="129">
        <v>1085</v>
      </c>
    </row>
    <row r="56" spans="2:8" ht="52.5" customHeight="1" x14ac:dyDescent="0.15">
      <c r="B56" s="130"/>
      <c r="C56" s="1305" t="s">
        <v>49</v>
      </c>
      <c r="D56" s="1305"/>
      <c r="E56" s="1306"/>
      <c r="F56" s="131">
        <v>197</v>
      </c>
      <c r="G56" s="131">
        <v>191</v>
      </c>
      <c r="H56" s="132">
        <v>186</v>
      </c>
    </row>
    <row r="57" spans="2:8" ht="53.25" customHeight="1" x14ac:dyDescent="0.15">
      <c r="B57" s="130"/>
      <c r="C57" s="1307" t="s">
        <v>50</v>
      </c>
      <c r="D57" s="1307"/>
      <c r="E57" s="1308"/>
      <c r="F57" s="133">
        <v>1220</v>
      </c>
      <c r="G57" s="133">
        <v>1414</v>
      </c>
      <c r="H57" s="134">
        <v>1637</v>
      </c>
    </row>
    <row r="58" spans="2:8" ht="45.75" customHeight="1" x14ac:dyDescent="0.15">
      <c r="B58" s="135"/>
      <c r="C58" s="1295" t="s">
        <v>581</v>
      </c>
      <c r="D58" s="1296"/>
      <c r="E58" s="1297"/>
      <c r="F58" s="136">
        <v>213</v>
      </c>
      <c r="G58" s="136">
        <v>475</v>
      </c>
      <c r="H58" s="137">
        <v>706</v>
      </c>
    </row>
    <row r="59" spans="2:8" ht="45.75" customHeight="1" x14ac:dyDescent="0.15">
      <c r="B59" s="135"/>
      <c r="C59" s="1295" t="s">
        <v>582</v>
      </c>
      <c r="D59" s="1296"/>
      <c r="E59" s="1297"/>
      <c r="F59" s="136">
        <v>704</v>
      </c>
      <c r="G59" s="136">
        <v>643</v>
      </c>
      <c r="H59" s="137">
        <v>623</v>
      </c>
    </row>
    <row r="60" spans="2:8" ht="45.75" customHeight="1" x14ac:dyDescent="0.15">
      <c r="B60" s="135"/>
      <c r="C60" s="1295" t="s">
        <v>583</v>
      </c>
      <c r="D60" s="1296"/>
      <c r="E60" s="1297"/>
      <c r="F60" s="136">
        <v>233</v>
      </c>
      <c r="G60" s="136">
        <v>232</v>
      </c>
      <c r="H60" s="137">
        <v>232</v>
      </c>
    </row>
    <row r="61" spans="2:8" ht="45.75" customHeight="1" x14ac:dyDescent="0.15">
      <c r="B61" s="135"/>
      <c r="C61" s="1295" t="s">
        <v>584</v>
      </c>
      <c r="D61" s="1296"/>
      <c r="E61" s="1297"/>
      <c r="F61" s="136">
        <v>17</v>
      </c>
      <c r="G61" s="136">
        <v>19</v>
      </c>
      <c r="H61" s="137">
        <v>25</v>
      </c>
    </row>
    <row r="62" spans="2:8" ht="45.75" customHeight="1" thickBot="1" x14ac:dyDescent="0.2">
      <c r="B62" s="138"/>
      <c r="C62" s="1298" t="s">
        <v>585</v>
      </c>
      <c r="D62" s="1299"/>
      <c r="E62" s="1300"/>
      <c r="F62" s="139">
        <v>28</v>
      </c>
      <c r="G62" s="139">
        <v>22</v>
      </c>
      <c r="H62" s="140">
        <v>22</v>
      </c>
    </row>
    <row r="63" spans="2:8" ht="52.5" customHeight="1" thickBot="1" x14ac:dyDescent="0.2">
      <c r="B63" s="141"/>
      <c r="C63" s="1301" t="s">
        <v>51</v>
      </c>
      <c r="D63" s="1301"/>
      <c r="E63" s="1302"/>
      <c r="F63" s="142">
        <v>2849</v>
      </c>
      <c r="G63" s="142">
        <v>2932</v>
      </c>
      <c r="H63" s="143">
        <v>2909</v>
      </c>
    </row>
    <row r="64" spans="2:8" ht="15" customHeight="1" x14ac:dyDescent="0.15"/>
  </sheetData>
  <sheetProtection algorithmName="SHA-512" hashValue="EfjG83HZrA1NXtjWyw28sJgaJmqCVQLO1ujPoigSbzs5tLiUAA0tjBUX+AwlRB3nDjSgwbZH8JnbfAXXhOwNVw==" saltValue="cTdLtoXSCsfab1OWMF3h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zoomScale="85" zoomScaleNormal="85" zoomScaleSheetLayoutView="55" workbookViewId="0">
      <selection activeCell="AY8" sqref="AY8:BM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589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591</v>
      </c>
      <c r="AO51" s="1312"/>
      <c r="AP51" s="1312"/>
      <c r="AQ51" s="1312"/>
      <c r="AR51" s="1312"/>
      <c r="AS51" s="1312"/>
      <c r="AT51" s="1312"/>
      <c r="AU51" s="1312"/>
      <c r="AV51" s="1312"/>
      <c r="AW51" s="1312"/>
      <c r="AX51" s="1312"/>
      <c r="AY51" s="1312"/>
      <c r="AZ51" s="1312"/>
      <c r="BA51" s="1312"/>
      <c r="BB51" s="1312" t="s">
        <v>592</v>
      </c>
      <c r="BC51" s="1312"/>
      <c r="BD51" s="1312"/>
      <c r="BE51" s="1312"/>
      <c r="BF51" s="1312"/>
      <c r="BG51" s="1312"/>
      <c r="BH51" s="1312"/>
      <c r="BI51" s="1312"/>
      <c r="BJ51" s="1312"/>
      <c r="BK51" s="1312"/>
      <c r="BL51" s="1312"/>
      <c r="BM51" s="1312"/>
      <c r="BN51" s="1312"/>
      <c r="BO51" s="1312"/>
      <c r="BP51" s="1309">
        <v>68.900000000000006</v>
      </c>
      <c r="BQ51" s="1309"/>
      <c r="BR51" s="1309"/>
      <c r="BS51" s="1309"/>
      <c r="BT51" s="1309"/>
      <c r="BU51" s="1309"/>
      <c r="BV51" s="1309"/>
      <c r="BW51" s="1309"/>
      <c r="BX51" s="1309">
        <v>92.6</v>
      </c>
      <c r="BY51" s="1309"/>
      <c r="BZ51" s="1309"/>
      <c r="CA51" s="1309"/>
      <c r="CB51" s="1309"/>
      <c r="CC51" s="1309"/>
      <c r="CD51" s="1309"/>
      <c r="CE51" s="1309"/>
      <c r="CF51" s="1309">
        <v>97.2</v>
      </c>
      <c r="CG51" s="1309"/>
      <c r="CH51" s="1309"/>
      <c r="CI51" s="1309"/>
      <c r="CJ51" s="1309"/>
      <c r="CK51" s="1309"/>
      <c r="CL51" s="1309"/>
      <c r="CM51" s="1309"/>
      <c r="CN51" s="1309">
        <v>97.2</v>
      </c>
      <c r="CO51" s="1309"/>
      <c r="CP51" s="1309"/>
      <c r="CQ51" s="1309"/>
      <c r="CR51" s="1309"/>
      <c r="CS51" s="1309"/>
      <c r="CT51" s="1309"/>
      <c r="CU51" s="1309"/>
      <c r="CV51" s="1309">
        <v>97.8</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593</v>
      </c>
      <c r="BC53" s="1312"/>
      <c r="BD53" s="1312"/>
      <c r="BE53" s="1312"/>
      <c r="BF53" s="1312"/>
      <c r="BG53" s="1312"/>
      <c r="BH53" s="1312"/>
      <c r="BI53" s="1312"/>
      <c r="BJ53" s="1312"/>
      <c r="BK53" s="1312"/>
      <c r="BL53" s="1312"/>
      <c r="BM53" s="1312"/>
      <c r="BN53" s="1312"/>
      <c r="BO53" s="1312"/>
      <c r="BP53" s="1309">
        <v>56.8</v>
      </c>
      <c r="BQ53" s="1309"/>
      <c r="BR53" s="1309"/>
      <c r="BS53" s="1309"/>
      <c r="BT53" s="1309"/>
      <c r="BU53" s="1309"/>
      <c r="BV53" s="1309"/>
      <c r="BW53" s="1309"/>
      <c r="BX53" s="1309">
        <v>56.1</v>
      </c>
      <c r="BY53" s="1309"/>
      <c r="BZ53" s="1309"/>
      <c r="CA53" s="1309"/>
      <c r="CB53" s="1309"/>
      <c r="CC53" s="1309"/>
      <c r="CD53" s="1309"/>
      <c r="CE53" s="1309"/>
      <c r="CF53" s="1309">
        <v>57.8</v>
      </c>
      <c r="CG53" s="1309"/>
      <c r="CH53" s="1309"/>
      <c r="CI53" s="1309"/>
      <c r="CJ53" s="1309"/>
      <c r="CK53" s="1309"/>
      <c r="CL53" s="1309"/>
      <c r="CM53" s="1309"/>
      <c r="CN53" s="1309">
        <v>59.5</v>
      </c>
      <c r="CO53" s="1309"/>
      <c r="CP53" s="1309"/>
      <c r="CQ53" s="1309"/>
      <c r="CR53" s="1309"/>
      <c r="CS53" s="1309"/>
      <c r="CT53" s="1309"/>
      <c r="CU53" s="1309"/>
      <c r="CV53" s="1309">
        <v>60.6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594</v>
      </c>
      <c r="AO55" s="1314"/>
      <c r="AP55" s="1314"/>
      <c r="AQ55" s="1314"/>
      <c r="AR55" s="1314"/>
      <c r="AS55" s="1314"/>
      <c r="AT55" s="1314"/>
      <c r="AU55" s="1314"/>
      <c r="AV55" s="1314"/>
      <c r="AW55" s="1314"/>
      <c r="AX55" s="1314"/>
      <c r="AY55" s="1314"/>
      <c r="AZ55" s="1314"/>
      <c r="BA55" s="1314"/>
      <c r="BB55" s="1312" t="s">
        <v>592</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593</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595</v>
      </c>
    </row>
    <row r="64" spans="1:109" x14ac:dyDescent="0.15">
      <c r="B64" s="395"/>
      <c r="G64" s="402"/>
      <c r="I64" s="415"/>
      <c r="J64" s="415"/>
      <c r="K64" s="415"/>
      <c r="L64" s="415"/>
      <c r="M64" s="415"/>
      <c r="N64" s="416"/>
      <c r="AM64" s="402"/>
      <c r="AN64" s="402" t="s">
        <v>588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596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591</v>
      </c>
      <c r="AO73" s="1312"/>
      <c r="AP73" s="1312"/>
      <c r="AQ73" s="1312"/>
      <c r="AR73" s="1312"/>
      <c r="AS73" s="1312"/>
      <c r="AT73" s="1312"/>
      <c r="AU73" s="1312"/>
      <c r="AV73" s="1312"/>
      <c r="AW73" s="1312"/>
      <c r="AX73" s="1312"/>
      <c r="AY73" s="1312"/>
      <c r="AZ73" s="1312"/>
      <c r="BA73" s="1312"/>
      <c r="BB73" s="1312" t="s">
        <v>592</v>
      </c>
      <c r="BC73" s="1312"/>
      <c r="BD73" s="1312"/>
      <c r="BE73" s="1312"/>
      <c r="BF73" s="1312"/>
      <c r="BG73" s="1312"/>
      <c r="BH73" s="1312"/>
      <c r="BI73" s="1312"/>
      <c r="BJ73" s="1312"/>
      <c r="BK73" s="1312"/>
      <c r="BL73" s="1312"/>
      <c r="BM73" s="1312"/>
      <c r="BN73" s="1312"/>
      <c r="BO73" s="1312"/>
      <c r="BP73" s="1309">
        <v>68.900000000000006</v>
      </c>
      <c r="BQ73" s="1309"/>
      <c r="BR73" s="1309"/>
      <c r="BS73" s="1309"/>
      <c r="BT73" s="1309"/>
      <c r="BU73" s="1309"/>
      <c r="BV73" s="1309"/>
      <c r="BW73" s="1309"/>
      <c r="BX73" s="1309">
        <v>92.6</v>
      </c>
      <c r="BY73" s="1309"/>
      <c r="BZ73" s="1309"/>
      <c r="CA73" s="1309"/>
      <c r="CB73" s="1309"/>
      <c r="CC73" s="1309"/>
      <c r="CD73" s="1309"/>
      <c r="CE73" s="1309"/>
      <c r="CF73" s="1309">
        <v>97.2</v>
      </c>
      <c r="CG73" s="1309"/>
      <c r="CH73" s="1309"/>
      <c r="CI73" s="1309"/>
      <c r="CJ73" s="1309"/>
      <c r="CK73" s="1309"/>
      <c r="CL73" s="1309"/>
      <c r="CM73" s="1309"/>
      <c r="CN73" s="1309">
        <v>97.2</v>
      </c>
      <c r="CO73" s="1309"/>
      <c r="CP73" s="1309"/>
      <c r="CQ73" s="1309"/>
      <c r="CR73" s="1309"/>
      <c r="CS73" s="1309"/>
      <c r="CT73" s="1309"/>
      <c r="CU73" s="1309"/>
      <c r="CV73" s="1309">
        <v>97.8</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597</v>
      </c>
      <c r="BC75" s="1312"/>
      <c r="BD75" s="1312"/>
      <c r="BE75" s="1312"/>
      <c r="BF75" s="1312"/>
      <c r="BG75" s="1312"/>
      <c r="BH75" s="1312"/>
      <c r="BI75" s="1312"/>
      <c r="BJ75" s="1312"/>
      <c r="BK75" s="1312"/>
      <c r="BL75" s="1312"/>
      <c r="BM75" s="1312"/>
      <c r="BN75" s="1312"/>
      <c r="BO75" s="1312"/>
      <c r="BP75" s="1309">
        <v>8</v>
      </c>
      <c r="BQ75" s="1309"/>
      <c r="BR75" s="1309"/>
      <c r="BS75" s="1309"/>
      <c r="BT75" s="1309"/>
      <c r="BU75" s="1309"/>
      <c r="BV75" s="1309"/>
      <c r="BW75" s="1309"/>
      <c r="BX75" s="1309">
        <v>7</v>
      </c>
      <c r="BY75" s="1309"/>
      <c r="BZ75" s="1309"/>
      <c r="CA75" s="1309"/>
      <c r="CB75" s="1309"/>
      <c r="CC75" s="1309"/>
      <c r="CD75" s="1309"/>
      <c r="CE75" s="1309"/>
      <c r="CF75" s="1309">
        <v>6.3</v>
      </c>
      <c r="CG75" s="1309"/>
      <c r="CH75" s="1309"/>
      <c r="CI75" s="1309"/>
      <c r="CJ75" s="1309"/>
      <c r="CK75" s="1309"/>
      <c r="CL75" s="1309"/>
      <c r="CM75" s="1309"/>
      <c r="CN75" s="1309">
        <v>6.8</v>
      </c>
      <c r="CO75" s="1309"/>
      <c r="CP75" s="1309"/>
      <c r="CQ75" s="1309"/>
      <c r="CR75" s="1309"/>
      <c r="CS75" s="1309"/>
      <c r="CT75" s="1309"/>
      <c r="CU75" s="1309"/>
      <c r="CV75" s="1309">
        <v>7.9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594</v>
      </c>
      <c r="AO77" s="1314"/>
      <c r="AP77" s="1314"/>
      <c r="AQ77" s="1314"/>
      <c r="AR77" s="1314"/>
      <c r="AS77" s="1314"/>
      <c r="AT77" s="1314"/>
      <c r="AU77" s="1314"/>
      <c r="AV77" s="1314"/>
      <c r="AW77" s="1314"/>
      <c r="AX77" s="1314"/>
      <c r="AY77" s="1314"/>
      <c r="AZ77" s="1314"/>
      <c r="BA77" s="1314"/>
      <c r="BB77" s="1312" t="s">
        <v>592</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597</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HSxxIuuLSBiM0DNKEyB28ltvioOGQYAilXx6vLWYmn9v1j87UmiDE7qKjx+xcwec8Tz78BrarRKY+iPuvSnxQ==" saltValue="r53QEq8PjzxSFJ2McsU2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zoomScaleNormal="100" zoomScaleSheetLayoutView="70" workbookViewId="0">
      <selection activeCell="AY8" sqref="AY8:BM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Smu62VVn45uN1ZVc0h48/gmqB0b0dvhi4E8Ze12THJkQ7GaU2db4jQBdMrnEbp7+6x7YeaKC8PSHS5kHdAT6Fw==" saltValue="D1vMptglammW1lARbisuO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zoomScaleNormal="100" zoomScaleSheetLayoutView="55" workbookViewId="0">
      <selection activeCell="AY8" sqref="AY8:BM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Zxt9XCz+qA15aDTgGWSfEGx92nYGSwQGrjuMGDntJkr6tD4fPO2YiPFDgY+KEXed6Y0TUGy+SIhGbJjKrLJFNg==" saltValue="0F9Tshnr0rcBu03tOzASs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67364</v>
      </c>
      <c r="E3" s="162"/>
      <c r="F3" s="163">
        <v>85459</v>
      </c>
      <c r="G3" s="164"/>
      <c r="H3" s="165"/>
    </row>
    <row r="4" spans="1:8" x14ac:dyDescent="0.15">
      <c r="A4" s="166"/>
      <c r="B4" s="167"/>
      <c r="C4" s="168"/>
      <c r="D4" s="169">
        <v>46513</v>
      </c>
      <c r="E4" s="170"/>
      <c r="F4" s="171">
        <v>44378</v>
      </c>
      <c r="G4" s="172"/>
      <c r="H4" s="173"/>
    </row>
    <row r="5" spans="1:8" x14ac:dyDescent="0.15">
      <c r="A5" s="154" t="s">
        <v>542</v>
      </c>
      <c r="B5" s="159"/>
      <c r="C5" s="160"/>
      <c r="D5" s="161">
        <v>112608</v>
      </c>
      <c r="E5" s="162"/>
      <c r="F5" s="163">
        <v>83280</v>
      </c>
      <c r="G5" s="164"/>
      <c r="H5" s="165"/>
    </row>
    <row r="6" spans="1:8" x14ac:dyDescent="0.15">
      <c r="A6" s="166"/>
      <c r="B6" s="167"/>
      <c r="C6" s="168"/>
      <c r="D6" s="169">
        <v>72603</v>
      </c>
      <c r="E6" s="170"/>
      <c r="F6" s="171">
        <v>43123</v>
      </c>
      <c r="G6" s="172"/>
      <c r="H6" s="173"/>
    </row>
    <row r="7" spans="1:8" x14ac:dyDescent="0.15">
      <c r="A7" s="154" t="s">
        <v>543</v>
      </c>
      <c r="B7" s="159"/>
      <c r="C7" s="160"/>
      <c r="D7" s="161">
        <v>64192</v>
      </c>
      <c r="E7" s="162"/>
      <c r="F7" s="163">
        <v>88968</v>
      </c>
      <c r="G7" s="164"/>
      <c r="H7" s="165"/>
    </row>
    <row r="8" spans="1:8" x14ac:dyDescent="0.15">
      <c r="A8" s="166"/>
      <c r="B8" s="167"/>
      <c r="C8" s="168"/>
      <c r="D8" s="169">
        <v>22012</v>
      </c>
      <c r="E8" s="170"/>
      <c r="F8" s="171">
        <v>45482</v>
      </c>
      <c r="G8" s="172"/>
      <c r="H8" s="173"/>
    </row>
    <row r="9" spans="1:8" x14ac:dyDescent="0.15">
      <c r="A9" s="154" t="s">
        <v>544</v>
      </c>
      <c r="B9" s="159"/>
      <c r="C9" s="160"/>
      <c r="D9" s="161">
        <v>73853</v>
      </c>
      <c r="E9" s="162"/>
      <c r="F9" s="163">
        <v>85173</v>
      </c>
      <c r="G9" s="164"/>
      <c r="H9" s="165"/>
    </row>
    <row r="10" spans="1:8" x14ac:dyDescent="0.15">
      <c r="A10" s="166"/>
      <c r="B10" s="167"/>
      <c r="C10" s="168"/>
      <c r="D10" s="169">
        <v>24716</v>
      </c>
      <c r="E10" s="170"/>
      <c r="F10" s="171">
        <v>43913</v>
      </c>
      <c r="G10" s="172"/>
      <c r="H10" s="173"/>
    </row>
    <row r="11" spans="1:8" x14ac:dyDescent="0.15">
      <c r="A11" s="154" t="s">
        <v>545</v>
      </c>
      <c r="B11" s="159"/>
      <c r="C11" s="160"/>
      <c r="D11" s="161">
        <v>68689</v>
      </c>
      <c r="E11" s="162"/>
      <c r="F11" s="163">
        <v>94081</v>
      </c>
      <c r="G11" s="164"/>
      <c r="H11" s="165"/>
    </row>
    <row r="12" spans="1:8" x14ac:dyDescent="0.15">
      <c r="A12" s="166"/>
      <c r="B12" s="167"/>
      <c r="C12" s="174"/>
      <c r="D12" s="169">
        <v>30208</v>
      </c>
      <c r="E12" s="170"/>
      <c r="F12" s="171">
        <v>48949</v>
      </c>
      <c r="G12" s="172"/>
      <c r="H12" s="173"/>
    </row>
    <row r="13" spans="1:8" x14ac:dyDescent="0.15">
      <c r="A13" s="154"/>
      <c r="B13" s="159"/>
      <c r="C13" s="175"/>
      <c r="D13" s="176">
        <v>77341</v>
      </c>
      <c r="E13" s="177"/>
      <c r="F13" s="178">
        <v>87392</v>
      </c>
      <c r="G13" s="179"/>
      <c r="H13" s="165"/>
    </row>
    <row r="14" spans="1:8" x14ac:dyDescent="0.15">
      <c r="A14" s="166"/>
      <c r="B14" s="167"/>
      <c r="C14" s="168"/>
      <c r="D14" s="169">
        <v>39210</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3.91</v>
      </c>
      <c r="C19" s="180">
        <f>ROUND(VALUE(SUBSTITUTE(実質収支比率等に係る経年分析!G$48,"▲","-")),2)</f>
        <v>4.28</v>
      </c>
      <c r="D19" s="180">
        <f>ROUND(VALUE(SUBSTITUTE(実質収支比率等に係る経年分析!H$48,"▲","-")),2)</f>
        <v>3.37</v>
      </c>
      <c r="E19" s="180">
        <f>ROUND(VALUE(SUBSTITUTE(実質収支比率等に係る経年分析!I$48,"▲","-")),2)</f>
        <v>4.9400000000000004</v>
      </c>
      <c r="F19" s="180">
        <f>ROUND(VALUE(SUBSTITUTE(実質収支比率等に係る経年分析!J$48,"▲","-")),2)</f>
        <v>3.69</v>
      </c>
    </row>
    <row r="20" spans="1:11" x14ac:dyDescent="0.15">
      <c r="A20" s="180" t="s">
        <v>55</v>
      </c>
      <c r="B20" s="180">
        <f>ROUND(VALUE(SUBSTITUTE(実質収支比率等に係る経年分析!F$47,"▲","-")),2)</f>
        <v>20.63</v>
      </c>
      <c r="C20" s="180">
        <f>ROUND(VALUE(SUBSTITUTE(実質収支比率等に係る経年分析!G$47,"▲","-")),2)</f>
        <v>20.91</v>
      </c>
      <c r="D20" s="180">
        <f>ROUND(VALUE(SUBSTITUTE(実質収支比率等に係る経年分析!H$47,"▲","-")),2)</f>
        <v>20.190000000000001</v>
      </c>
      <c r="E20" s="180">
        <f>ROUND(VALUE(SUBSTITUTE(実質収支比率等に係る経年分析!I$47,"▲","-")),2)</f>
        <v>18.59</v>
      </c>
      <c r="F20" s="180">
        <f>ROUND(VALUE(SUBSTITUTE(実質収支比率等に係る経年分析!J$47,"▲","-")),2)</f>
        <v>15.21</v>
      </c>
    </row>
    <row r="21" spans="1:11" x14ac:dyDescent="0.15">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0.26</v>
      </c>
      <c r="D21" s="180">
        <f>IF(ISNUMBER(VALUE(SUBSTITUTE(実質収支比率等に係る経年分析!H$49,"▲","-"))),ROUND(VALUE(SUBSTITUTE(実質収支比率等に係る経年分析!H$49,"▲","-")),2),NA())</f>
        <v>-1.81</v>
      </c>
      <c r="E21" s="180">
        <f>IF(ISNUMBER(VALUE(SUBSTITUTE(実質収支比率等に係る経年分析!I$49,"▲","-"))),ROUND(VALUE(SUBSTITUTE(実質収支比率等に係る経年分析!I$49,"▲","-")),2),NA())</f>
        <v>0.13</v>
      </c>
      <c r="F21" s="180">
        <f>IF(ISNUMBER(VALUE(SUBSTITUTE(実質収支比率等に係る経年分析!J$49,"▲","-"))),ROUND(VALUE(SUBSTITUTE(実質収支比率等に係る経年分析!J$49,"▲","-")),2),NA())</f>
        <v>-4.6399999999999997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2.86</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1.79</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4.2699999999999996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4.9400000000000004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8.7799999999999994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8.2100000000000009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996</v>
      </c>
      <c r="E42" s="182"/>
      <c r="F42" s="182"/>
      <c r="G42" s="182">
        <f>'実質公債費比率（分子）の構造'!L$52</f>
        <v>909</v>
      </c>
      <c r="H42" s="182"/>
      <c r="I42" s="182"/>
      <c r="J42" s="182">
        <f>'実質公債費比率（分子）の構造'!M$52</f>
        <v>905</v>
      </c>
      <c r="K42" s="182"/>
      <c r="L42" s="182"/>
      <c r="M42" s="182">
        <f>'実質公債費比率（分子）の構造'!N$52</f>
        <v>869</v>
      </c>
      <c r="N42" s="182"/>
      <c r="O42" s="182"/>
      <c r="P42" s="182">
        <f>'実質公債費比率（分子）の構造'!O$52</f>
        <v>879</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9</v>
      </c>
      <c r="C45" s="182"/>
      <c r="D45" s="182"/>
      <c r="E45" s="182">
        <f>'実質公債費比率（分子）の構造'!L$49</f>
        <v>30</v>
      </c>
      <c r="F45" s="182"/>
      <c r="G45" s="182"/>
      <c r="H45" s="182">
        <f>'実質公債費比率（分子）の構造'!M$49</f>
        <v>56</v>
      </c>
      <c r="I45" s="182"/>
      <c r="J45" s="182"/>
      <c r="K45" s="182">
        <f>'実質公債費比率（分子）の構造'!N$49</f>
        <v>112</v>
      </c>
      <c r="L45" s="182"/>
      <c r="M45" s="182"/>
      <c r="N45" s="182">
        <f>'実質公債費比率（分子）の構造'!O$49</f>
        <v>116</v>
      </c>
      <c r="O45" s="182"/>
      <c r="P45" s="182"/>
    </row>
    <row r="46" spans="1:16" x14ac:dyDescent="0.15">
      <c r="A46" s="182" t="s">
        <v>67</v>
      </c>
      <c r="B46" s="182">
        <f>'実質公債費比率（分子）の構造'!K$48</f>
        <v>484</v>
      </c>
      <c r="C46" s="182"/>
      <c r="D46" s="182"/>
      <c r="E46" s="182">
        <f>'実質公債費比率（分子）の構造'!L$48</f>
        <v>519</v>
      </c>
      <c r="F46" s="182"/>
      <c r="G46" s="182"/>
      <c r="H46" s="182">
        <f>'実質公債費比率（分子）の構造'!M$48</f>
        <v>467</v>
      </c>
      <c r="I46" s="182"/>
      <c r="J46" s="182"/>
      <c r="K46" s="182">
        <f>'実質公債費比率（分子）の構造'!N$48</f>
        <v>484</v>
      </c>
      <c r="L46" s="182"/>
      <c r="M46" s="182"/>
      <c r="N46" s="182">
        <f>'実質公債費比率（分子）の構造'!O$48</f>
        <v>482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929</v>
      </c>
      <c r="C49" s="182"/>
      <c r="D49" s="182"/>
      <c r="E49" s="182">
        <f>'実質公債費比率（分子）の構造'!L$45</f>
        <v>764</v>
      </c>
      <c r="F49" s="182"/>
      <c r="G49" s="182"/>
      <c r="H49" s="182">
        <f>'実質公債費比率（分子）の構造'!M$45</f>
        <v>747</v>
      </c>
      <c r="I49" s="182"/>
      <c r="J49" s="182"/>
      <c r="K49" s="182">
        <f>'実質公債費比率（分子）の構造'!N$45</f>
        <v>777</v>
      </c>
      <c r="L49" s="182"/>
      <c r="M49" s="182"/>
      <c r="N49" s="182">
        <f>'実質公債費比率（分子）の構造'!O$45</f>
        <v>895</v>
      </c>
      <c r="O49" s="182"/>
      <c r="P49" s="182"/>
    </row>
    <row r="50" spans="1:16" x14ac:dyDescent="0.15">
      <c r="A50" s="182" t="s">
        <v>71</v>
      </c>
      <c r="B50" s="182" t="e">
        <f>NA()</f>
        <v>#N/A</v>
      </c>
      <c r="C50" s="182">
        <f>IF(ISNUMBER('実質公債費比率（分子）の構造'!K$53),'実質公債費比率（分子）の構造'!K$53,NA())</f>
        <v>427</v>
      </c>
      <c r="D50" s="182" t="e">
        <f>NA()</f>
        <v>#N/A</v>
      </c>
      <c r="E50" s="182" t="e">
        <f>NA()</f>
        <v>#N/A</v>
      </c>
      <c r="F50" s="182">
        <f>IF(ISNUMBER('実質公債費比率（分子）の構造'!L$53),'実質公債費比率（分子）の構造'!L$53,NA())</f>
        <v>404</v>
      </c>
      <c r="G50" s="182" t="e">
        <f>NA()</f>
        <v>#N/A</v>
      </c>
      <c r="H50" s="182" t="e">
        <f>NA()</f>
        <v>#N/A</v>
      </c>
      <c r="I50" s="182">
        <f>IF(ISNUMBER('実質公債費比率（分子）の構造'!M$53),'実質公債費比率（分子）の構造'!M$53,NA())</f>
        <v>365</v>
      </c>
      <c r="J50" s="182" t="e">
        <f>NA()</f>
        <v>#N/A</v>
      </c>
      <c r="K50" s="182" t="e">
        <f>NA()</f>
        <v>#N/A</v>
      </c>
      <c r="L50" s="182">
        <f>IF(ISNUMBER('実質公債費比率（分子）の構造'!N$53),'実質公債費比率（分子）の構造'!N$53,NA())</f>
        <v>504</v>
      </c>
      <c r="M50" s="182" t="e">
        <f>NA()</f>
        <v>#N/A</v>
      </c>
      <c r="N50" s="182" t="e">
        <f>NA()</f>
        <v>#N/A</v>
      </c>
      <c r="O50" s="182">
        <f>IF(ISNUMBER('実質公債費比率（分子）の構造'!O$53),'実質公債費比率（分子）の構造'!O$53,NA())</f>
        <v>614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10672</v>
      </c>
      <c r="E56" s="181"/>
      <c r="F56" s="181"/>
      <c r="G56" s="181">
        <f>'将来負担比率（分子）の構造'!J$52</f>
        <v>10500</v>
      </c>
      <c r="H56" s="181"/>
      <c r="I56" s="181"/>
      <c r="J56" s="181">
        <f>'将来負担比率（分子）の構造'!K$52</f>
        <v>10161</v>
      </c>
      <c r="K56" s="181"/>
      <c r="L56" s="181"/>
      <c r="M56" s="181">
        <f>'将来負担比率（分子）の構造'!L$52</f>
        <v>10154</v>
      </c>
      <c r="N56" s="181"/>
      <c r="O56" s="181"/>
      <c r="P56" s="181">
        <f>'将来負担比率（分子）の構造'!M$52</f>
        <v>10058</v>
      </c>
    </row>
    <row r="57" spans="1:16" x14ac:dyDescent="0.15">
      <c r="A57" s="181" t="s">
        <v>42</v>
      </c>
      <c r="B57" s="181"/>
      <c r="C57" s="181"/>
      <c r="D57" s="181">
        <f>'将来負担比率（分子）の構造'!I$51</f>
        <v>37</v>
      </c>
      <c r="E57" s="181"/>
      <c r="F57" s="181"/>
      <c r="G57" s="181">
        <f>'将来負担比率（分子）の構造'!J$51</f>
        <v>28</v>
      </c>
      <c r="H57" s="181"/>
      <c r="I57" s="181"/>
      <c r="J57" s="181">
        <f>'将来負担比率（分子）の構造'!K$51</f>
        <v>22</v>
      </c>
      <c r="K57" s="181"/>
      <c r="L57" s="181"/>
      <c r="M57" s="181">
        <f>'将来負担比率（分子）の構造'!L$51</f>
        <v>521</v>
      </c>
      <c r="N57" s="181"/>
      <c r="O57" s="181"/>
      <c r="P57" s="181">
        <f>'将来負担比率（分子）の構造'!M$51</f>
        <v>530</v>
      </c>
    </row>
    <row r="58" spans="1:16" x14ac:dyDescent="0.15">
      <c r="A58" s="181" t="s">
        <v>41</v>
      </c>
      <c r="B58" s="181"/>
      <c r="C58" s="181"/>
      <c r="D58" s="181">
        <f>'将来負担比率（分子）の構造'!I$50</f>
        <v>3230</v>
      </c>
      <c r="E58" s="181"/>
      <c r="F58" s="181"/>
      <c r="G58" s="181">
        <f>'将来負担比率（分子）の構造'!J$50</f>
        <v>3252</v>
      </c>
      <c r="H58" s="181"/>
      <c r="I58" s="181"/>
      <c r="J58" s="181">
        <f>'将来負担比率（分子）の構造'!K$50</f>
        <v>3159</v>
      </c>
      <c r="K58" s="181"/>
      <c r="L58" s="181"/>
      <c r="M58" s="181">
        <f>'将来負担比率（分子）の構造'!L$50</f>
        <v>3244</v>
      </c>
      <c r="N58" s="181"/>
      <c r="O58" s="181"/>
      <c r="P58" s="181">
        <f>'将来負担比率（分子）の構造'!M$50</f>
        <v>3223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1933</v>
      </c>
      <c r="C62" s="181"/>
      <c r="D62" s="181"/>
      <c r="E62" s="181">
        <f>'将来負担比率（分子）の構造'!J$45</f>
        <v>1926</v>
      </c>
      <c r="F62" s="181"/>
      <c r="G62" s="181"/>
      <c r="H62" s="181">
        <f>'将来負担比率（分子）の構造'!K$45</f>
        <v>1898</v>
      </c>
      <c r="I62" s="181"/>
      <c r="J62" s="181"/>
      <c r="K62" s="181">
        <f>'将来負担比率（分子）の構造'!L$45</f>
        <v>1853</v>
      </c>
      <c r="L62" s="181"/>
      <c r="M62" s="181"/>
      <c r="N62" s="181">
        <f>'将来負担比率（分子）の構造'!M$45</f>
        <v>1897</v>
      </c>
      <c r="O62" s="181"/>
      <c r="P62" s="181"/>
    </row>
    <row r="63" spans="1:16" x14ac:dyDescent="0.15">
      <c r="A63" s="181" t="s">
        <v>34</v>
      </c>
      <c r="B63" s="181">
        <f>'将来負担比率（分子）の構造'!I$44</f>
        <v>1704</v>
      </c>
      <c r="C63" s="181"/>
      <c r="D63" s="181"/>
      <c r="E63" s="181">
        <f>'将来負担比率（分子）の構造'!J$44</f>
        <v>1693</v>
      </c>
      <c r="F63" s="181"/>
      <c r="G63" s="181"/>
      <c r="H63" s="181">
        <f>'将来負担比率（分子）の構造'!K$44</f>
        <v>1643</v>
      </c>
      <c r="I63" s="181"/>
      <c r="J63" s="181"/>
      <c r="K63" s="181">
        <f>'将来負担比率（分子）の構造'!L$44</f>
        <v>1592</v>
      </c>
      <c r="L63" s="181"/>
      <c r="M63" s="181"/>
      <c r="N63" s="181">
        <f>'将来負担比率（分子）の構造'!M$44</f>
        <v>1445</v>
      </c>
      <c r="O63" s="181"/>
      <c r="P63" s="181"/>
    </row>
    <row r="64" spans="1:16" x14ac:dyDescent="0.15">
      <c r="A64" s="181" t="s">
        <v>33</v>
      </c>
      <c r="B64" s="181">
        <f>'将来負担比率（分子）の構造'!I$43</f>
        <v>5257</v>
      </c>
      <c r="C64" s="181"/>
      <c r="D64" s="181"/>
      <c r="E64" s="181">
        <f>'将来負担比率（分子）の構造'!J$43</f>
        <v>5450</v>
      </c>
      <c r="F64" s="181"/>
      <c r="G64" s="181"/>
      <c r="H64" s="181">
        <f>'将来負担比率（分子）の構造'!K$43</f>
        <v>5035</v>
      </c>
      <c r="I64" s="181"/>
      <c r="J64" s="181"/>
      <c r="K64" s="181">
        <f>'将来負担比率（分子）の構造'!L$43</f>
        <v>5172</v>
      </c>
      <c r="L64" s="181"/>
      <c r="M64" s="181"/>
      <c r="N64" s="181">
        <f>'将来負担比率（分子）の構造'!M$43</f>
        <v>4923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482</v>
      </c>
      <c r="L65" s="181"/>
      <c r="M65" s="181"/>
      <c r="N65" s="181">
        <f>'将来負担比率（分子）の構造'!M$42</f>
        <v>468</v>
      </c>
      <c r="O65" s="181"/>
      <c r="P65" s="181"/>
    </row>
    <row r="66" spans="1:16" x14ac:dyDescent="0.15">
      <c r="A66" s="181" t="s">
        <v>31</v>
      </c>
      <c r="B66" s="181">
        <f>'将来負担比率（分子）の構造'!I$41</f>
        <v>9363</v>
      </c>
      <c r="C66" s="181"/>
      <c r="D66" s="181"/>
      <c r="E66" s="181">
        <f>'将来負担比率（分子）の構造'!J$41</f>
        <v>10487</v>
      </c>
      <c r="F66" s="181"/>
      <c r="G66" s="181"/>
      <c r="H66" s="181">
        <f>'将来負担比率（分子）の構造'!K$41</f>
        <v>10789</v>
      </c>
      <c r="I66" s="181"/>
      <c r="J66" s="181"/>
      <c r="K66" s="181">
        <f>'将来負担比率（分子）の構造'!L$41</f>
        <v>10922</v>
      </c>
      <c r="L66" s="181"/>
      <c r="M66" s="181"/>
      <c r="N66" s="181">
        <f>'将来負担比率（分子）の構造'!M$41</f>
        <v>11205</v>
      </c>
      <c r="O66" s="181"/>
      <c r="P66" s="181"/>
    </row>
    <row r="67" spans="1:16" x14ac:dyDescent="0.15">
      <c r="A67" s="181" t="s">
        <v>75</v>
      </c>
      <c r="B67" s="181" t="e">
        <f>NA()</f>
        <v>#N/A</v>
      </c>
      <c r="C67" s="181">
        <f>IF(ISNUMBER('将来負担比率（分子）の構造'!I$53), IF('将来負担比率（分子）の構造'!I$53 &lt; 0, 0, '将来負担比率（分子）の構造'!I$53), NA())</f>
        <v>4317</v>
      </c>
      <c r="D67" s="181" t="e">
        <f>NA()</f>
        <v>#N/A</v>
      </c>
      <c r="E67" s="181" t="e">
        <f>NA()</f>
        <v>#N/A</v>
      </c>
      <c r="F67" s="181">
        <f>IF(ISNUMBER('将来負担比率（分子）の構造'!J$53), IF('将来負担比率（分子）の構造'!J$53 &lt; 0, 0, '将来負担比率（分子）の構造'!J$53), NA())</f>
        <v>5777</v>
      </c>
      <c r="G67" s="181" t="e">
        <f>NA()</f>
        <v>#N/A</v>
      </c>
      <c r="H67" s="181" t="e">
        <f>NA()</f>
        <v>#N/A</v>
      </c>
      <c r="I67" s="181">
        <f>IF(ISNUMBER('将来負担比率（分子）の構造'!K$53), IF('将来負担比率（分子）の構造'!K$53 &lt; 0, 0, '将来負担比率（分子）の構造'!K$53), NA())</f>
        <v>6023</v>
      </c>
      <c r="J67" s="181" t="e">
        <f>NA()</f>
        <v>#N/A</v>
      </c>
      <c r="K67" s="181" t="e">
        <f>NA()</f>
        <v>#N/A</v>
      </c>
      <c r="L67" s="181">
        <f>IF(ISNUMBER('将来負担比率（分子）の構造'!L$53), IF('将来負担比率（分子）の構造'!L$53 &lt; 0, 0, '将来負担比率（分子）の構造'!L$53), NA())</f>
        <v>6102</v>
      </c>
      <c r="M67" s="181" t="e">
        <f>NA()</f>
        <v>#N/A</v>
      </c>
      <c r="N67" s="181" t="e">
        <f>NA()</f>
        <v>#N/A</v>
      </c>
      <c r="O67" s="181">
        <f>IF(ISNUMBER('将来負担比率（分子）の構造'!M$53), IF('将来負担比率（分子）の構造'!M$53 &lt; 0, 0, '将来負担比率（分子）の構造'!M$53), NA())</f>
        <v>6127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1432</v>
      </c>
      <c r="C72" s="185">
        <f>基金残高に係る経年分析!G55</f>
        <v>1327</v>
      </c>
      <c r="D72" s="185">
        <f>基金残高に係る経年分析!H55</f>
        <v>1085</v>
      </c>
    </row>
    <row r="73" spans="1:16" x14ac:dyDescent="0.15">
      <c r="A73" s="184" t="s">
        <v>78</v>
      </c>
      <c r="B73" s="185">
        <f>基金残高に係る経年分析!F56</f>
        <v>197</v>
      </c>
      <c r="C73" s="185">
        <f>基金残高に係る経年分析!G56</f>
        <v>191</v>
      </c>
      <c r="D73" s="185">
        <f>基金残高に係る経年分析!H56</f>
        <v>186</v>
      </c>
    </row>
    <row r="74" spans="1:16" x14ac:dyDescent="0.15">
      <c r="A74" s="184" t="s">
        <v>79</v>
      </c>
      <c r="B74" s="185">
        <f>基金残高に係る経年分析!F57</f>
        <v>1220</v>
      </c>
      <c r="C74" s="185">
        <f>基金残高に係る経年分析!G57</f>
        <v>1414</v>
      </c>
      <c r="D74" s="185">
        <f>基金残高に係る経年分析!H57</f>
        <v>1637</v>
      </c>
    </row>
  </sheetData>
  <sheetProtection algorithmName="SHA-512" hashValue="UCYJyWwHwf2//Vkxt6S9TCx+fnVTdlYaTMHMlXdX6FTF44Z13wQCJb81tftu4vtkyWhLbmKKtiBZRGV5EqAlUw==" saltValue="iB53YyUMI/mkMulLhEwa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workbookViewId="0">
      <selection activeCell="AY8" sqref="AY8:BM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226</v>
      </c>
      <c r="C5" s="747"/>
      <c r="D5" s="747"/>
      <c r="E5" s="747"/>
      <c r="F5" s="747"/>
      <c r="G5" s="747"/>
      <c r="H5" s="747"/>
      <c r="I5" s="747"/>
      <c r="J5" s="747"/>
      <c r="K5" s="747"/>
      <c r="L5" s="747"/>
      <c r="M5" s="747"/>
      <c r="N5" s="747"/>
      <c r="O5" s="747"/>
      <c r="P5" s="747"/>
      <c r="Q5" s="748"/>
      <c r="R5" s="733">
        <v>3074695</v>
      </c>
      <c r="S5" s="734"/>
      <c r="T5" s="734"/>
      <c r="U5" s="734"/>
      <c r="V5" s="734"/>
      <c r="W5" s="734"/>
      <c r="X5" s="734"/>
      <c r="Y5" s="777"/>
      <c r="Z5" s="795">
        <v>20.3</v>
      </c>
      <c r="AA5" s="795"/>
      <c r="AB5" s="795"/>
      <c r="AC5" s="795"/>
      <c r="AD5" s="796">
        <v>3074695</v>
      </c>
      <c r="AE5" s="796"/>
      <c r="AF5" s="796"/>
      <c r="AG5" s="796"/>
      <c r="AH5" s="796"/>
      <c r="AI5" s="796"/>
      <c r="AJ5" s="796"/>
      <c r="AK5" s="796"/>
      <c r="AL5" s="778">
        <v>44.2</v>
      </c>
      <c r="AM5" s="751"/>
      <c r="AN5" s="751"/>
      <c r="AO5" s="779"/>
      <c r="AP5" s="746" t="s">
        <v>227</v>
      </c>
      <c r="AQ5" s="747"/>
      <c r="AR5" s="747"/>
      <c r="AS5" s="747"/>
      <c r="AT5" s="747"/>
      <c r="AU5" s="747"/>
      <c r="AV5" s="747"/>
      <c r="AW5" s="747"/>
      <c r="AX5" s="747"/>
      <c r="AY5" s="747"/>
      <c r="AZ5" s="747"/>
      <c r="BA5" s="747"/>
      <c r="BB5" s="747"/>
      <c r="BC5" s="747"/>
      <c r="BD5" s="747"/>
      <c r="BE5" s="747"/>
      <c r="BF5" s="748"/>
      <c r="BG5" s="678">
        <v>3073625</v>
      </c>
      <c r="BH5" s="679"/>
      <c r="BI5" s="679"/>
      <c r="BJ5" s="679"/>
      <c r="BK5" s="679"/>
      <c r="BL5" s="679"/>
      <c r="BM5" s="679"/>
      <c r="BN5" s="680"/>
      <c r="BO5" s="715">
        <v>100</v>
      </c>
      <c r="BP5" s="715"/>
      <c r="BQ5" s="715"/>
      <c r="BR5" s="715"/>
      <c r="BS5" s="716">
        <v>108386</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116503</v>
      </c>
      <c r="S6" s="679"/>
      <c r="T6" s="679"/>
      <c r="U6" s="679"/>
      <c r="V6" s="679"/>
      <c r="W6" s="679"/>
      <c r="X6" s="679"/>
      <c r="Y6" s="680"/>
      <c r="Z6" s="715">
        <v>0.8</v>
      </c>
      <c r="AA6" s="715"/>
      <c r="AB6" s="715"/>
      <c r="AC6" s="715"/>
      <c r="AD6" s="716">
        <v>116503</v>
      </c>
      <c r="AE6" s="716"/>
      <c r="AF6" s="716"/>
      <c r="AG6" s="716"/>
      <c r="AH6" s="716"/>
      <c r="AI6" s="716"/>
      <c r="AJ6" s="716"/>
      <c r="AK6" s="716"/>
      <c r="AL6" s="681">
        <v>1.7</v>
      </c>
      <c r="AM6" s="682"/>
      <c r="AN6" s="682"/>
      <c r="AO6" s="717"/>
      <c r="AP6" s="675" t="s">
        <v>232</v>
      </c>
      <c r="AQ6" s="676"/>
      <c r="AR6" s="676"/>
      <c r="AS6" s="676"/>
      <c r="AT6" s="676"/>
      <c r="AU6" s="676"/>
      <c r="AV6" s="676"/>
      <c r="AW6" s="676"/>
      <c r="AX6" s="676"/>
      <c r="AY6" s="676"/>
      <c r="AZ6" s="676"/>
      <c r="BA6" s="676"/>
      <c r="BB6" s="676"/>
      <c r="BC6" s="676"/>
      <c r="BD6" s="676"/>
      <c r="BE6" s="676"/>
      <c r="BF6" s="677"/>
      <c r="BG6" s="678">
        <v>3073625</v>
      </c>
      <c r="BH6" s="679"/>
      <c r="BI6" s="679"/>
      <c r="BJ6" s="679"/>
      <c r="BK6" s="679"/>
      <c r="BL6" s="679"/>
      <c r="BM6" s="679"/>
      <c r="BN6" s="680"/>
      <c r="BO6" s="715">
        <v>100</v>
      </c>
      <c r="BP6" s="715"/>
      <c r="BQ6" s="715"/>
      <c r="BR6" s="715"/>
      <c r="BS6" s="716">
        <v>108386</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153143</v>
      </c>
      <c r="CS6" s="679"/>
      <c r="CT6" s="679"/>
      <c r="CU6" s="679"/>
      <c r="CV6" s="679"/>
      <c r="CW6" s="679"/>
      <c r="CX6" s="679"/>
      <c r="CY6" s="680"/>
      <c r="CZ6" s="778">
        <v>1</v>
      </c>
      <c r="DA6" s="751"/>
      <c r="DB6" s="751"/>
      <c r="DC6" s="781"/>
      <c r="DD6" s="684" t="s">
        <v>138</v>
      </c>
      <c r="DE6" s="679"/>
      <c r="DF6" s="679"/>
      <c r="DG6" s="679"/>
      <c r="DH6" s="679"/>
      <c r="DI6" s="679"/>
      <c r="DJ6" s="679"/>
      <c r="DK6" s="679"/>
      <c r="DL6" s="679"/>
      <c r="DM6" s="679"/>
      <c r="DN6" s="679"/>
      <c r="DO6" s="679"/>
      <c r="DP6" s="680"/>
      <c r="DQ6" s="684">
        <v>153143</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2624</v>
      </c>
      <c r="S7" s="679"/>
      <c r="T7" s="679"/>
      <c r="U7" s="679"/>
      <c r="V7" s="679"/>
      <c r="W7" s="679"/>
      <c r="X7" s="679"/>
      <c r="Y7" s="680"/>
      <c r="Z7" s="715">
        <v>0</v>
      </c>
      <c r="AA7" s="715"/>
      <c r="AB7" s="715"/>
      <c r="AC7" s="715"/>
      <c r="AD7" s="716">
        <v>2624</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1257414</v>
      </c>
      <c r="BH7" s="679"/>
      <c r="BI7" s="679"/>
      <c r="BJ7" s="679"/>
      <c r="BK7" s="679"/>
      <c r="BL7" s="679"/>
      <c r="BM7" s="679"/>
      <c r="BN7" s="680"/>
      <c r="BO7" s="715">
        <v>40.9</v>
      </c>
      <c r="BP7" s="715"/>
      <c r="BQ7" s="715"/>
      <c r="BR7" s="715"/>
      <c r="BS7" s="716">
        <v>10939</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2327464</v>
      </c>
      <c r="CS7" s="679"/>
      <c r="CT7" s="679"/>
      <c r="CU7" s="679"/>
      <c r="CV7" s="679"/>
      <c r="CW7" s="679"/>
      <c r="CX7" s="679"/>
      <c r="CY7" s="680"/>
      <c r="CZ7" s="715">
        <v>15.7</v>
      </c>
      <c r="DA7" s="715"/>
      <c r="DB7" s="715"/>
      <c r="DC7" s="715"/>
      <c r="DD7" s="684">
        <v>197755</v>
      </c>
      <c r="DE7" s="679"/>
      <c r="DF7" s="679"/>
      <c r="DG7" s="679"/>
      <c r="DH7" s="679"/>
      <c r="DI7" s="679"/>
      <c r="DJ7" s="679"/>
      <c r="DK7" s="679"/>
      <c r="DL7" s="679"/>
      <c r="DM7" s="679"/>
      <c r="DN7" s="679"/>
      <c r="DO7" s="679"/>
      <c r="DP7" s="680"/>
      <c r="DQ7" s="684">
        <v>1305572</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8317</v>
      </c>
      <c r="S8" s="679"/>
      <c r="T8" s="679"/>
      <c r="U8" s="679"/>
      <c r="V8" s="679"/>
      <c r="W8" s="679"/>
      <c r="X8" s="679"/>
      <c r="Y8" s="680"/>
      <c r="Z8" s="715">
        <v>0.1</v>
      </c>
      <c r="AA8" s="715"/>
      <c r="AB8" s="715"/>
      <c r="AC8" s="715"/>
      <c r="AD8" s="716">
        <v>8317</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50719</v>
      </c>
      <c r="BH8" s="679"/>
      <c r="BI8" s="679"/>
      <c r="BJ8" s="679"/>
      <c r="BK8" s="679"/>
      <c r="BL8" s="679"/>
      <c r="BM8" s="679"/>
      <c r="BN8" s="680"/>
      <c r="BO8" s="715">
        <v>1.6</v>
      </c>
      <c r="BP8" s="715"/>
      <c r="BQ8" s="715"/>
      <c r="BR8" s="715"/>
      <c r="BS8" s="684" t="s">
        <v>138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5957853</v>
      </c>
      <c r="CS8" s="679"/>
      <c r="CT8" s="679"/>
      <c r="CU8" s="679"/>
      <c r="CV8" s="679"/>
      <c r="CW8" s="679"/>
      <c r="CX8" s="679"/>
      <c r="CY8" s="680"/>
      <c r="CZ8" s="715">
        <v>40.1</v>
      </c>
      <c r="DA8" s="715"/>
      <c r="DB8" s="715"/>
      <c r="DC8" s="715"/>
      <c r="DD8" s="684">
        <v>340973</v>
      </c>
      <c r="DE8" s="679"/>
      <c r="DF8" s="679"/>
      <c r="DG8" s="679"/>
      <c r="DH8" s="679"/>
      <c r="DI8" s="679"/>
      <c r="DJ8" s="679"/>
      <c r="DK8" s="679"/>
      <c r="DL8" s="679"/>
      <c r="DM8" s="679"/>
      <c r="DN8" s="679"/>
      <c r="DO8" s="679"/>
      <c r="DP8" s="680"/>
      <c r="DQ8" s="684">
        <v>2484367</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4406</v>
      </c>
      <c r="S9" s="679"/>
      <c r="T9" s="679"/>
      <c r="U9" s="679"/>
      <c r="V9" s="679"/>
      <c r="W9" s="679"/>
      <c r="X9" s="679"/>
      <c r="Y9" s="680"/>
      <c r="Z9" s="715">
        <v>0</v>
      </c>
      <c r="AA9" s="715"/>
      <c r="AB9" s="715"/>
      <c r="AC9" s="715"/>
      <c r="AD9" s="716">
        <v>4406</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1034375</v>
      </c>
      <c r="BH9" s="679"/>
      <c r="BI9" s="679"/>
      <c r="BJ9" s="679"/>
      <c r="BK9" s="679"/>
      <c r="BL9" s="679"/>
      <c r="BM9" s="679"/>
      <c r="BN9" s="680"/>
      <c r="BO9" s="715">
        <v>33.6</v>
      </c>
      <c r="BP9" s="715"/>
      <c r="BQ9" s="715"/>
      <c r="BR9" s="715"/>
      <c r="BS9" s="684" t="s">
        <v>138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893026</v>
      </c>
      <c r="CS9" s="679"/>
      <c r="CT9" s="679"/>
      <c r="CU9" s="679"/>
      <c r="CV9" s="679"/>
      <c r="CW9" s="679"/>
      <c r="CX9" s="679"/>
      <c r="CY9" s="680"/>
      <c r="CZ9" s="715">
        <v>6</v>
      </c>
      <c r="DA9" s="715"/>
      <c r="DB9" s="715"/>
      <c r="DC9" s="715"/>
      <c r="DD9" s="684">
        <v>20589</v>
      </c>
      <c r="DE9" s="679"/>
      <c r="DF9" s="679"/>
      <c r="DG9" s="679"/>
      <c r="DH9" s="679"/>
      <c r="DI9" s="679"/>
      <c r="DJ9" s="679"/>
      <c r="DK9" s="679"/>
      <c r="DL9" s="679"/>
      <c r="DM9" s="679"/>
      <c r="DN9" s="679"/>
      <c r="DO9" s="679"/>
      <c r="DP9" s="680"/>
      <c r="DQ9" s="684">
        <v>792762</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244</v>
      </c>
      <c r="AE10" s="716"/>
      <c r="AF10" s="716"/>
      <c r="AG10" s="716"/>
      <c r="AH10" s="716"/>
      <c r="AI10" s="716"/>
      <c r="AJ10" s="716"/>
      <c r="AK10" s="716"/>
      <c r="AL10" s="681" t="s">
        <v>138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67296</v>
      </c>
      <c r="BH10" s="679"/>
      <c r="BI10" s="679"/>
      <c r="BJ10" s="679"/>
      <c r="BK10" s="679"/>
      <c r="BL10" s="679"/>
      <c r="BM10" s="679"/>
      <c r="BN10" s="680"/>
      <c r="BO10" s="715">
        <v>2.2000000000000002</v>
      </c>
      <c r="BP10" s="715"/>
      <c r="BQ10" s="715"/>
      <c r="BR10" s="715"/>
      <c r="BS10" s="684" t="s">
        <v>138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58616</v>
      </c>
      <c r="CS10" s="679"/>
      <c r="CT10" s="679"/>
      <c r="CU10" s="679"/>
      <c r="CV10" s="679"/>
      <c r="CW10" s="679"/>
      <c r="CX10" s="679"/>
      <c r="CY10" s="680"/>
      <c r="CZ10" s="715">
        <v>0.4</v>
      </c>
      <c r="DA10" s="715"/>
      <c r="DB10" s="715"/>
      <c r="DC10" s="715"/>
      <c r="DD10" s="684" t="s">
        <v>138</v>
      </c>
      <c r="DE10" s="679"/>
      <c r="DF10" s="679"/>
      <c r="DG10" s="679"/>
      <c r="DH10" s="679"/>
      <c r="DI10" s="679"/>
      <c r="DJ10" s="679"/>
      <c r="DK10" s="679"/>
      <c r="DL10" s="679"/>
      <c r="DM10" s="679"/>
      <c r="DN10" s="679"/>
      <c r="DO10" s="679"/>
      <c r="DP10" s="680"/>
      <c r="DQ10" s="684">
        <v>13616</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511801</v>
      </c>
      <c r="S11" s="679"/>
      <c r="T11" s="679"/>
      <c r="U11" s="679"/>
      <c r="V11" s="679"/>
      <c r="W11" s="679"/>
      <c r="X11" s="679"/>
      <c r="Y11" s="680"/>
      <c r="Z11" s="681">
        <v>3.4</v>
      </c>
      <c r="AA11" s="682"/>
      <c r="AB11" s="682"/>
      <c r="AC11" s="683"/>
      <c r="AD11" s="684">
        <v>511801</v>
      </c>
      <c r="AE11" s="679"/>
      <c r="AF11" s="679"/>
      <c r="AG11" s="679"/>
      <c r="AH11" s="679"/>
      <c r="AI11" s="679"/>
      <c r="AJ11" s="679"/>
      <c r="AK11" s="680"/>
      <c r="AL11" s="681">
        <v>7.4</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105024</v>
      </c>
      <c r="BH11" s="679"/>
      <c r="BI11" s="679"/>
      <c r="BJ11" s="679"/>
      <c r="BK11" s="679"/>
      <c r="BL11" s="679"/>
      <c r="BM11" s="679"/>
      <c r="BN11" s="680"/>
      <c r="BO11" s="715">
        <v>3.4</v>
      </c>
      <c r="BP11" s="715"/>
      <c r="BQ11" s="715"/>
      <c r="BR11" s="715"/>
      <c r="BS11" s="684">
        <v>10939</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882555</v>
      </c>
      <c r="CS11" s="679"/>
      <c r="CT11" s="679"/>
      <c r="CU11" s="679"/>
      <c r="CV11" s="679"/>
      <c r="CW11" s="679"/>
      <c r="CX11" s="679"/>
      <c r="CY11" s="680"/>
      <c r="CZ11" s="715">
        <v>5.9</v>
      </c>
      <c r="DA11" s="715"/>
      <c r="DB11" s="715"/>
      <c r="DC11" s="715"/>
      <c r="DD11" s="684">
        <v>331369</v>
      </c>
      <c r="DE11" s="679"/>
      <c r="DF11" s="679"/>
      <c r="DG11" s="679"/>
      <c r="DH11" s="679"/>
      <c r="DI11" s="679"/>
      <c r="DJ11" s="679"/>
      <c r="DK11" s="679"/>
      <c r="DL11" s="679"/>
      <c r="DM11" s="679"/>
      <c r="DN11" s="679"/>
      <c r="DO11" s="679"/>
      <c r="DP11" s="680"/>
      <c r="DQ11" s="684">
        <v>389326</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138</v>
      </c>
      <c r="S12" s="679"/>
      <c r="T12" s="679"/>
      <c r="U12" s="679"/>
      <c r="V12" s="679"/>
      <c r="W12" s="679"/>
      <c r="X12" s="679"/>
      <c r="Y12" s="680"/>
      <c r="Z12" s="715" t="s">
        <v>244</v>
      </c>
      <c r="AA12" s="715"/>
      <c r="AB12" s="715"/>
      <c r="AC12" s="715"/>
      <c r="AD12" s="716" t="s">
        <v>138</v>
      </c>
      <c r="AE12" s="716"/>
      <c r="AF12" s="716"/>
      <c r="AG12" s="716"/>
      <c r="AH12" s="716"/>
      <c r="AI12" s="716"/>
      <c r="AJ12" s="716"/>
      <c r="AK12" s="716"/>
      <c r="AL12" s="681" t="s">
        <v>244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1469513</v>
      </c>
      <c r="BH12" s="679"/>
      <c r="BI12" s="679"/>
      <c r="BJ12" s="679"/>
      <c r="BK12" s="679"/>
      <c r="BL12" s="679"/>
      <c r="BM12" s="679"/>
      <c r="BN12" s="680"/>
      <c r="BO12" s="715">
        <v>47.8</v>
      </c>
      <c r="BP12" s="715"/>
      <c r="BQ12" s="715"/>
      <c r="BR12" s="715"/>
      <c r="BS12" s="684">
        <v>97447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368127</v>
      </c>
      <c r="CS12" s="679"/>
      <c r="CT12" s="679"/>
      <c r="CU12" s="679"/>
      <c r="CV12" s="679"/>
      <c r="CW12" s="679"/>
      <c r="CX12" s="679"/>
      <c r="CY12" s="680"/>
      <c r="CZ12" s="715">
        <v>2.5</v>
      </c>
      <c r="DA12" s="715"/>
      <c r="DB12" s="715"/>
      <c r="DC12" s="715"/>
      <c r="DD12" s="684">
        <v>4943</v>
      </c>
      <c r="DE12" s="679"/>
      <c r="DF12" s="679"/>
      <c r="DG12" s="679"/>
      <c r="DH12" s="679"/>
      <c r="DI12" s="679"/>
      <c r="DJ12" s="679"/>
      <c r="DK12" s="679"/>
      <c r="DL12" s="679"/>
      <c r="DM12" s="679"/>
      <c r="DN12" s="679"/>
      <c r="DO12" s="679"/>
      <c r="DP12" s="680"/>
      <c r="DQ12" s="684">
        <v>135263</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244</v>
      </c>
      <c r="S13" s="679"/>
      <c r="T13" s="679"/>
      <c r="U13" s="679"/>
      <c r="V13" s="679"/>
      <c r="W13" s="679"/>
      <c r="X13" s="679"/>
      <c r="Y13" s="680"/>
      <c r="Z13" s="715" t="s">
        <v>138</v>
      </c>
      <c r="AA13" s="715"/>
      <c r="AB13" s="715"/>
      <c r="AC13" s="715"/>
      <c r="AD13" s="716" t="s">
        <v>138</v>
      </c>
      <c r="AE13" s="716"/>
      <c r="AF13" s="716"/>
      <c r="AG13" s="716"/>
      <c r="AH13" s="716"/>
      <c r="AI13" s="716"/>
      <c r="AJ13" s="716"/>
      <c r="AK13" s="716"/>
      <c r="AL13" s="681" t="s">
        <v>138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1462310</v>
      </c>
      <c r="BH13" s="679"/>
      <c r="BI13" s="679"/>
      <c r="BJ13" s="679"/>
      <c r="BK13" s="679"/>
      <c r="BL13" s="679"/>
      <c r="BM13" s="679"/>
      <c r="BN13" s="680"/>
      <c r="BO13" s="715">
        <v>47.6</v>
      </c>
      <c r="BP13" s="715"/>
      <c r="BQ13" s="715"/>
      <c r="BR13" s="715"/>
      <c r="BS13" s="684">
        <v>97447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1302379</v>
      </c>
      <c r="CS13" s="679"/>
      <c r="CT13" s="679"/>
      <c r="CU13" s="679"/>
      <c r="CV13" s="679"/>
      <c r="CW13" s="679"/>
      <c r="CX13" s="679"/>
      <c r="CY13" s="680"/>
      <c r="CZ13" s="715">
        <v>8.8000000000000007</v>
      </c>
      <c r="DA13" s="715"/>
      <c r="DB13" s="715"/>
      <c r="DC13" s="715"/>
      <c r="DD13" s="684">
        <v>468260</v>
      </c>
      <c r="DE13" s="679"/>
      <c r="DF13" s="679"/>
      <c r="DG13" s="679"/>
      <c r="DH13" s="679"/>
      <c r="DI13" s="679"/>
      <c r="DJ13" s="679"/>
      <c r="DK13" s="679"/>
      <c r="DL13" s="679"/>
      <c r="DM13" s="679"/>
      <c r="DN13" s="679"/>
      <c r="DO13" s="679"/>
      <c r="DP13" s="680"/>
      <c r="DQ13" s="684">
        <v>806740</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14221</v>
      </c>
      <c r="S14" s="679"/>
      <c r="T14" s="679"/>
      <c r="U14" s="679"/>
      <c r="V14" s="679"/>
      <c r="W14" s="679"/>
      <c r="X14" s="679"/>
      <c r="Y14" s="680"/>
      <c r="Z14" s="715">
        <v>0.1</v>
      </c>
      <c r="AA14" s="715"/>
      <c r="AB14" s="715"/>
      <c r="AC14" s="715"/>
      <c r="AD14" s="716">
        <v>14221</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114099</v>
      </c>
      <c r="BH14" s="679"/>
      <c r="BI14" s="679"/>
      <c r="BJ14" s="679"/>
      <c r="BK14" s="679"/>
      <c r="BL14" s="679"/>
      <c r="BM14" s="679"/>
      <c r="BN14" s="680"/>
      <c r="BO14" s="715">
        <v>3.7</v>
      </c>
      <c r="BP14" s="715"/>
      <c r="BQ14" s="715"/>
      <c r="BR14" s="715"/>
      <c r="BS14" s="684" t="s">
        <v>138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459737</v>
      </c>
      <c r="CS14" s="679"/>
      <c r="CT14" s="679"/>
      <c r="CU14" s="679"/>
      <c r="CV14" s="679"/>
      <c r="CW14" s="679"/>
      <c r="CX14" s="679"/>
      <c r="CY14" s="680"/>
      <c r="CZ14" s="715">
        <v>3.1</v>
      </c>
      <c r="DA14" s="715"/>
      <c r="DB14" s="715"/>
      <c r="DC14" s="715"/>
      <c r="DD14" s="684">
        <v>17703</v>
      </c>
      <c r="DE14" s="679"/>
      <c r="DF14" s="679"/>
      <c r="DG14" s="679"/>
      <c r="DH14" s="679"/>
      <c r="DI14" s="679"/>
      <c r="DJ14" s="679"/>
      <c r="DK14" s="679"/>
      <c r="DL14" s="679"/>
      <c r="DM14" s="679"/>
      <c r="DN14" s="679"/>
      <c r="DO14" s="679"/>
      <c r="DP14" s="680"/>
      <c r="DQ14" s="684">
        <v>424256</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138</v>
      </c>
      <c r="AA15" s="715"/>
      <c r="AB15" s="715"/>
      <c r="AC15" s="715"/>
      <c r="AD15" s="716" t="s">
        <v>138</v>
      </c>
      <c r="AE15" s="716"/>
      <c r="AF15" s="716"/>
      <c r="AG15" s="716"/>
      <c r="AH15" s="716"/>
      <c r="AI15" s="716"/>
      <c r="AJ15" s="716"/>
      <c r="AK15" s="716"/>
      <c r="AL15" s="681" t="s">
        <v>138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232599</v>
      </c>
      <c r="BH15" s="679"/>
      <c r="BI15" s="679"/>
      <c r="BJ15" s="679"/>
      <c r="BK15" s="679"/>
      <c r="BL15" s="679"/>
      <c r="BM15" s="679"/>
      <c r="BN15" s="680"/>
      <c r="BO15" s="715">
        <v>7.6</v>
      </c>
      <c r="BP15" s="715"/>
      <c r="BQ15" s="715"/>
      <c r="BR15" s="715"/>
      <c r="BS15" s="684" t="s">
        <v>138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1517651</v>
      </c>
      <c r="CS15" s="679"/>
      <c r="CT15" s="679"/>
      <c r="CU15" s="679"/>
      <c r="CV15" s="679"/>
      <c r="CW15" s="679"/>
      <c r="CX15" s="679"/>
      <c r="CY15" s="680"/>
      <c r="CZ15" s="715">
        <v>10.199999999999999</v>
      </c>
      <c r="DA15" s="715"/>
      <c r="DB15" s="715"/>
      <c r="DC15" s="715"/>
      <c r="DD15" s="684">
        <v>607904</v>
      </c>
      <c r="DE15" s="679"/>
      <c r="DF15" s="679"/>
      <c r="DG15" s="679"/>
      <c r="DH15" s="679"/>
      <c r="DI15" s="679"/>
      <c r="DJ15" s="679"/>
      <c r="DK15" s="679"/>
      <c r="DL15" s="679"/>
      <c r="DM15" s="679"/>
      <c r="DN15" s="679"/>
      <c r="DO15" s="679"/>
      <c r="DP15" s="680"/>
      <c r="DQ15" s="684">
        <v>991485</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3952</v>
      </c>
      <c r="S16" s="679"/>
      <c r="T16" s="679"/>
      <c r="U16" s="679"/>
      <c r="V16" s="679"/>
      <c r="W16" s="679"/>
      <c r="X16" s="679"/>
      <c r="Y16" s="680"/>
      <c r="Z16" s="715">
        <v>0</v>
      </c>
      <c r="AA16" s="715"/>
      <c r="AB16" s="715"/>
      <c r="AC16" s="715"/>
      <c r="AD16" s="716">
        <v>3952</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244</v>
      </c>
      <c r="BH16" s="679"/>
      <c r="BI16" s="679"/>
      <c r="BJ16" s="679"/>
      <c r="BK16" s="679"/>
      <c r="BL16" s="679"/>
      <c r="BM16" s="679"/>
      <c r="BN16" s="680"/>
      <c r="BO16" s="715" t="s">
        <v>244</v>
      </c>
      <c r="BP16" s="715"/>
      <c r="BQ16" s="715"/>
      <c r="BR16" s="715"/>
      <c r="BS16" s="684" t="s">
        <v>138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28757</v>
      </c>
      <c r="CS16" s="679"/>
      <c r="CT16" s="679"/>
      <c r="CU16" s="679"/>
      <c r="CV16" s="679"/>
      <c r="CW16" s="679"/>
      <c r="CX16" s="679"/>
      <c r="CY16" s="680"/>
      <c r="CZ16" s="715">
        <v>0.2</v>
      </c>
      <c r="DA16" s="715"/>
      <c r="DB16" s="715"/>
      <c r="DC16" s="715"/>
      <c r="DD16" s="684" t="s">
        <v>138</v>
      </c>
      <c r="DE16" s="679"/>
      <c r="DF16" s="679"/>
      <c r="DG16" s="679"/>
      <c r="DH16" s="679"/>
      <c r="DI16" s="679"/>
      <c r="DJ16" s="679"/>
      <c r="DK16" s="679"/>
      <c r="DL16" s="679"/>
      <c r="DM16" s="679"/>
      <c r="DN16" s="679"/>
      <c r="DO16" s="679"/>
      <c r="DP16" s="680"/>
      <c r="DQ16" s="684">
        <v>6229</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46388</v>
      </c>
      <c r="S17" s="679"/>
      <c r="T17" s="679"/>
      <c r="U17" s="679"/>
      <c r="V17" s="679"/>
      <c r="W17" s="679"/>
      <c r="X17" s="679"/>
      <c r="Y17" s="680"/>
      <c r="Z17" s="715">
        <v>0.3</v>
      </c>
      <c r="AA17" s="715"/>
      <c r="AB17" s="715"/>
      <c r="AC17" s="715"/>
      <c r="AD17" s="716">
        <v>46388</v>
      </c>
      <c r="AE17" s="716"/>
      <c r="AF17" s="716"/>
      <c r="AG17" s="716"/>
      <c r="AH17" s="716"/>
      <c r="AI17" s="716"/>
      <c r="AJ17" s="716"/>
      <c r="AK17" s="716"/>
      <c r="AL17" s="681">
        <v>0.7</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244</v>
      </c>
      <c r="BP17" s="715"/>
      <c r="BQ17" s="715"/>
      <c r="BR17" s="715"/>
      <c r="BS17" s="684" t="s">
        <v>138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894977</v>
      </c>
      <c r="CS17" s="679"/>
      <c r="CT17" s="679"/>
      <c r="CU17" s="679"/>
      <c r="CV17" s="679"/>
      <c r="CW17" s="679"/>
      <c r="CX17" s="679"/>
      <c r="CY17" s="680"/>
      <c r="CZ17" s="715">
        <v>6</v>
      </c>
      <c r="DA17" s="715"/>
      <c r="DB17" s="715"/>
      <c r="DC17" s="715"/>
      <c r="DD17" s="684" t="s">
        <v>138</v>
      </c>
      <c r="DE17" s="679"/>
      <c r="DF17" s="679"/>
      <c r="DG17" s="679"/>
      <c r="DH17" s="679"/>
      <c r="DI17" s="679"/>
      <c r="DJ17" s="679"/>
      <c r="DK17" s="679"/>
      <c r="DL17" s="679"/>
      <c r="DM17" s="679"/>
      <c r="DN17" s="679"/>
      <c r="DO17" s="679"/>
      <c r="DP17" s="680"/>
      <c r="DQ17" s="684">
        <v>893768</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17900</v>
      </c>
      <c r="S18" s="679"/>
      <c r="T18" s="679"/>
      <c r="U18" s="679"/>
      <c r="V18" s="679"/>
      <c r="W18" s="679"/>
      <c r="X18" s="679"/>
      <c r="Y18" s="680"/>
      <c r="Z18" s="715">
        <v>0.1</v>
      </c>
      <c r="AA18" s="715"/>
      <c r="AB18" s="715"/>
      <c r="AC18" s="715"/>
      <c r="AD18" s="716">
        <v>17900</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138</v>
      </c>
      <c r="BP18" s="715"/>
      <c r="BQ18" s="715"/>
      <c r="BR18" s="715"/>
      <c r="BS18" s="684" t="s">
        <v>244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138</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1651</v>
      </c>
      <c r="S19" s="679"/>
      <c r="T19" s="679"/>
      <c r="U19" s="679"/>
      <c r="V19" s="679"/>
      <c r="W19" s="679"/>
      <c r="X19" s="679"/>
      <c r="Y19" s="680"/>
      <c r="Z19" s="715">
        <v>0</v>
      </c>
      <c r="AA19" s="715"/>
      <c r="AB19" s="715"/>
      <c r="AC19" s="715"/>
      <c r="AD19" s="716">
        <v>1651</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1070</v>
      </c>
      <c r="BH19" s="679"/>
      <c r="BI19" s="679"/>
      <c r="BJ19" s="679"/>
      <c r="BK19" s="679"/>
      <c r="BL19" s="679"/>
      <c r="BM19" s="679"/>
      <c r="BN19" s="680"/>
      <c r="BO19" s="715">
        <v>0</v>
      </c>
      <c r="BP19" s="715"/>
      <c r="BQ19" s="715"/>
      <c r="BR19" s="715"/>
      <c r="BS19" s="684" t="s">
        <v>138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244</v>
      </c>
      <c r="CS19" s="679"/>
      <c r="CT19" s="679"/>
      <c r="CU19" s="679"/>
      <c r="CV19" s="679"/>
      <c r="CW19" s="679"/>
      <c r="CX19" s="679"/>
      <c r="CY19" s="680"/>
      <c r="CZ19" s="715" t="s">
        <v>244</v>
      </c>
      <c r="DA19" s="715"/>
      <c r="DB19" s="715"/>
      <c r="DC19" s="715"/>
      <c r="DD19" s="684" t="s">
        <v>138</v>
      </c>
      <c r="DE19" s="679"/>
      <c r="DF19" s="679"/>
      <c r="DG19" s="679"/>
      <c r="DH19" s="679"/>
      <c r="DI19" s="679"/>
      <c r="DJ19" s="679"/>
      <c r="DK19" s="679"/>
      <c r="DL19" s="679"/>
      <c r="DM19" s="679"/>
      <c r="DN19" s="679"/>
      <c r="DO19" s="679"/>
      <c r="DP19" s="680"/>
      <c r="DQ19" s="684" t="s">
        <v>244</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693</v>
      </c>
      <c r="S20" s="679"/>
      <c r="T20" s="679"/>
      <c r="U20" s="679"/>
      <c r="V20" s="679"/>
      <c r="W20" s="679"/>
      <c r="X20" s="679"/>
      <c r="Y20" s="680"/>
      <c r="Z20" s="715">
        <v>0</v>
      </c>
      <c r="AA20" s="715"/>
      <c r="AB20" s="715"/>
      <c r="AC20" s="715"/>
      <c r="AD20" s="716">
        <v>693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1070</v>
      </c>
      <c r="BH20" s="679"/>
      <c r="BI20" s="679"/>
      <c r="BJ20" s="679"/>
      <c r="BK20" s="679"/>
      <c r="BL20" s="679"/>
      <c r="BM20" s="679"/>
      <c r="BN20" s="680"/>
      <c r="BO20" s="715">
        <v>0</v>
      </c>
      <c r="BP20" s="715"/>
      <c r="BQ20" s="715"/>
      <c r="BR20" s="715"/>
      <c r="BS20" s="684" t="s">
        <v>244</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14844285</v>
      </c>
      <c r="CS20" s="679"/>
      <c r="CT20" s="679"/>
      <c r="CU20" s="679"/>
      <c r="CV20" s="679"/>
      <c r="CW20" s="679"/>
      <c r="CX20" s="679"/>
      <c r="CY20" s="680"/>
      <c r="CZ20" s="715">
        <v>100</v>
      </c>
      <c r="DA20" s="715"/>
      <c r="DB20" s="715"/>
      <c r="DC20" s="715"/>
      <c r="DD20" s="684">
        <v>1989496</v>
      </c>
      <c r="DE20" s="679"/>
      <c r="DF20" s="679"/>
      <c r="DG20" s="679"/>
      <c r="DH20" s="679"/>
      <c r="DI20" s="679"/>
      <c r="DJ20" s="679"/>
      <c r="DK20" s="679"/>
      <c r="DL20" s="679"/>
      <c r="DM20" s="679"/>
      <c r="DN20" s="679"/>
      <c r="DO20" s="679"/>
      <c r="DP20" s="680"/>
      <c r="DQ20" s="684">
        <v>8396527</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26144</v>
      </c>
      <c r="S21" s="679"/>
      <c r="T21" s="679"/>
      <c r="U21" s="679"/>
      <c r="V21" s="679"/>
      <c r="W21" s="679"/>
      <c r="X21" s="679"/>
      <c r="Y21" s="680"/>
      <c r="Z21" s="715">
        <v>0.2</v>
      </c>
      <c r="AA21" s="715"/>
      <c r="AB21" s="715"/>
      <c r="AC21" s="715"/>
      <c r="AD21" s="716">
        <v>26144</v>
      </c>
      <c r="AE21" s="716"/>
      <c r="AF21" s="716"/>
      <c r="AG21" s="716"/>
      <c r="AH21" s="716"/>
      <c r="AI21" s="716"/>
      <c r="AJ21" s="716"/>
      <c r="AK21" s="716"/>
      <c r="AL21" s="681">
        <v>0.4</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1070</v>
      </c>
      <c r="BH21" s="679"/>
      <c r="BI21" s="679"/>
      <c r="BJ21" s="679"/>
      <c r="BK21" s="679"/>
      <c r="BL21" s="679"/>
      <c r="BM21" s="679"/>
      <c r="BN21" s="680"/>
      <c r="BO21" s="715">
        <v>0</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3756568</v>
      </c>
      <c r="S22" s="679"/>
      <c r="T22" s="679"/>
      <c r="U22" s="679"/>
      <c r="V22" s="679"/>
      <c r="W22" s="679"/>
      <c r="X22" s="679"/>
      <c r="Y22" s="680"/>
      <c r="Z22" s="715">
        <v>24.8</v>
      </c>
      <c r="AA22" s="715"/>
      <c r="AB22" s="715"/>
      <c r="AC22" s="715"/>
      <c r="AD22" s="716">
        <v>3161196</v>
      </c>
      <c r="AE22" s="716"/>
      <c r="AF22" s="716"/>
      <c r="AG22" s="716"/>
      <c r="AH22" s="716"/>
      <c r="AI22" s="716"/>
      <c r="AJ22" s="716"/>
      <c r="AK22" s="716"/>
      <c r="AL22" s="681">
        <v>45.5</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138</v>
      </c>
      <c r="BH22" s="679"/>
      <c r="BI22" s="679"/>
      <c r="BJ22" s="679"/>
      <c r="BK22" s="679"/>
      <c r="BL22" s="679"/>
      <c r="BM22" s="679"/>
      <c r="BN22" s="680"/>
      <c r="BO22" s="715" t="s">
        <v>138</v>
      </c>
      <c r="BP22" s="715"/>
      <c r="BQ22" s="715"/>
      <c r="BR22" s="715"/>
      <c r="BS22" s="684" t="s">
        <v>244</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3161196</v>
      </c>
      <c r="S23" s="679"/>
      <c r="T23" s="679"/>
      <c r="U23" s="679"/>
      <c r="V23" s="679"/>
      <c r="W23" s="679"/>
      <c r="X23" s="679"/>
      <c r="Y23" s="680"/>
      <c r="Z23" s="715">
        <v>20.9</v>
      </c>
      <c r="AA23" s="715"/>
      <c r="AB23" s="715"/>
      <c r="AC23" s="715"/>
      <c r="AD23" s="716">
        <v>3161196</v>
      </c>
      <c r="AE23" s="716"/>
      <c r="AF23" s="716"/>
      <c r="AG23" s="716"/>
      <c r="AH23" s="716"/>
      <c r="AI23" s="716"/>
      <c r="AJ23" s="716"/>
      <c r="AK23" s="716"/>
      <c r="AL23" s="681">
        <v>45.5</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138</v>
      </c>
      <c r="BH23" s="679"/>
      <c r="BI23" s="679"/>
      <c r="BJ23" s="679"/>
      <c r="BK23" s="679"/>
      <c r="BL23" s="679"/>
      <c r="BM23" s="679"/>
      <c r="BN23" s="680"/>
      <c r="BO23" s="715" t="s">
        <v>138</v>
      </c>
      <c r="BP23" s="715"/>
      <c r="BQ23" s="715"/>
      <c r="BR23" s="715"/>
      <c r="BS23" s="684" t="s">
        <v>138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595372</v>
      </c>
      <c r="S24" s="679"/>
      <c r="T24" s="679"/>
      <c r="U24" s="679"/>
      <c r="V24" s="679"/>
      <c r="W24" s="679"/>
      <c r="X24" s="679"/>
      <c r="Y24" s="680"/>
      <c r="Z24" s="715">
        <v>3.9</v>
      </c>
      <c r="AA24" s="715"/>
      <c r="AB24" s="715"/>
      <c r="AC24" s="715"/>
      <c r="AD24" s="716" t="s">
        <v>138</v>
      </c>
      <c r="AE24" s="716"/>
      <c r="AF24" s="716"/>
      <c r="AG24" s="716"/>
      <c r="AH24" s="716"/>
      <c r="AI24" s="716"/>
      <c r="AJ24" s="716"/>
      <c r="AK24" s="716"/>
      <c r="AL24" s="681" t="s">
        <v>138</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244</v>
      </c>
      <c r="BH24" s="679"/>
      <c r="BI24" s="679"/>
      <c r="BJ24" s="679"/>
      <c r="BK24" s="679"/>
      <c r="BL24" s="679"/>
      <c r="BM24" s="679"/>
      <c r="BN24" s="680"/>
      <c r="BO24" s="715" t="s">
        <v>138</v>
      </c>
      <c r="BP24" s="715"/>
      <c r="BQ24" s="715"/>
      <c r="BR24" s="715"/>
      <c r="BS24" s="684" t="s">
        <v>138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6603954</v>
      </c>
      <c r="CS24" s="734"/>
      <c r="CT24" s="734"/>
      <c r="CU24" s="734"/>
      <c r="CV24" s="734"/>
      <c r="CW24" s="734"/>
      <c r="CX24" s="734"/>
      <c r="CY24" s="777"/>
      <c r="CZ24" s="778">
        <v>44.5</v>
      </c>
      <c r="DA24" s="751"/>
      <c r="DB24" s="751"/>
      <c r="DC24" s="781"/>
      <c r="DD24" s="776">
        <v>3708132</v>
      </c>
      <c r="DE24" s="734"/>
      <c r="DF24" s="734"/>
      <c r="DG24" s="734"/>
      <c r="DH24" s="734"/>
      <c r="DI24" s="734"/>
      <c r="DJ24" s="734"/>
      <c r="DK24" s="777"/>
      <c r="DL24" s="776">
        <v>3588637</v>
      </c>
      <c r="DM24" s="734"/>
      <c r="DN24" s="734"/>
      <c r="DO24" s="734"/>
      <c r="DP24" s="734"/>
      <c r="DQ24" s="734"/>
      <c r="DR24" s="734"/>
      <c r="DS24" s="734"/>
      <c r="DT24" s="734"/>
      <c r="DU24" s="734"/>
      <c r="DV24" s="777"/>
      <c r="DW24" s="778">
        <v>49.4</v>
      </c>
      <c r="DX24" s="751"/>
      <c r="DY24" s="751"/>
      <c r="DZ24" s="751"/>
      <c r="EA24" s="751"/>
      <c r="EB24" s="751"/>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244</v>
      </c>
      <c r="S25" s="679"/>
      <c r="T25" s="679"/>
      <c r="U25" s="679"/>
      <c r="V25" s="679"/>
      <c r="W25" s="679"/>
      <c r="X25" s="679"/>
      <c r="Y25" s="680"/>
      <c r="Z25" s="715" t="s">
        <v>138</v>
      </c>
      <c r="AA25" s="715"/>
      <c r="AB25" s="715"/>
      <c r="AC25" s="715"/>
      <c r="AD25" s="716" t="s">
        <v>244</v>
      </c>
      <c r="AE25" s="716"/>
      <c r="AF25" s="716"/>
      <c r="AG25" s="716"/>
      <c r="AH25" s="716"/>
      <c r="AI25" s="716"/>
      <c r="AJ25" s="716"/>
      <c r="AK25" s="716"/>
      <c r="AL25" s="681" t="s">
        <v>138</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138</v>
      </c>
      <c r="BH25" s="679"/>
      <c r="BI25" s="679"/>
      <c r="BJ25" s="679"/>
      <c r="BK25" s="679"/>
      <c r="BL25" s="679"/>
      <c r="BM25" s="679"/>
      <c r="BN25" s="680"/>
      <c r="BO25" s="715" t="s">
        <v>244</v>
      </c>
      <c r="BP25" s="715"/>
      <c r="BQ25" s="715"/>
      <c r="BR25" s="715"/>
      <c r="BS25" s="684" t="s">
        <v>138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2024167</v>
      </c>
      <c r="CS25" s="697"/>
      <c r="CT25" s="697"/>
      <c r="CU25" s="697"/>
      <c r="CV25" s="697"/>
      <c r="CW25" s="697"/>
      <c r="CX25" s="697"/>
      <c r="CY25" s="698"/>
      <c r="CZ25" s="681">
        <v>13.6</v>
      </c>
      <c r="DA25" s="699"/>
      <c r="DB25" s="699"/>
      <c r="DC25" s="700"/>
      <c r="DD25" s="684">
        <v>1808039</v>
      </c>
      <c r="DE25" s="697"/>
      <c r="DF25" s="697"/>
      <c r="DG25" s="697"/>
      <c r="DH25" s="697"/>
      <c r="DI25" s="697"/>
      <c r="DJ25" s="697"/>
      <c r="DK25" s="698"/>
      <c r="DL25" s="684">
        <v>1688791</v>
      </c>
      <c r="DM25" s="697"/>
      <c r="DN25" s="697"/>
      <c r="DO25" s="697"/>
      <c r="DP25" s="697"/>
      <c r="DQ25" s="697"/>
      <c r="DR25" s="697"/>
      <c r="DS25" s="697"/>
      <c r="DT25" s="697"/>
      <c r="DU25" s="697"/>
      <c r="DV25" s="698"/>
      <c r="DW25" s="681">
        <v>23.3</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7539475</v>
      </c>
      <c r="S26" s="679"/>
      <c r="T26" s="679"/>
      <c r="U26" s="679"/>
      <c r="V26" s="679"/>
      <c r="W26" s="679"/>
      <c r="X26" s="679"/>
      <c r="Y26" s="680"/>
      <c r="Z26" s="715">
        <v>49.8</v>
      </c>
      <c r="AA26" s="715"/>
      <c r="AB26" s="715"/>
      <c r="AC26" s="715"/>
      <c r="AD26" s="716">
        <v>6944103</v>
      </c>
      <c r="AE26" s="716"/>
      <c r="AF26" s="716"/>
      <c r="AG26" s="716"/>
      <c r="AH26" s="716"/>
      <c r="AI26" s="716"/>
      <c r="AJ26" s="716"/>
      <c r="AK26" s="716"/>
      <c r="AL26" s="681">
        <v>99.9</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138</v>
      </c>
      <c r="BH26" s="679"/>
      <c r="BI26" s="679"/>
      <c r="BJ26" s="679"/>
      <c r="BK26" s="679"/>
      <c r="BL26" s="679"/>
      <c r="BM26" s="679"/>
      <c r="BN26" s="680"/>
      <c r="BO26" s="715" t="s">
        <v>138</v>
      </c>
      <c r="BP26" s="715"/>
      <c r="BQ26" s="715"/>
      <c r="BR26" s="715"/>
      <c r="BS26" s="684" t="s">
        <v>244</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1219086</v>
      </c>
      <c r="CS26" s="679"/>
      <c r="CT26" s="679"/>
      <c r="CU26" s="679"/>
      <c r="CV26" s="679"/>
      <c r="CW26" s="679"/>
      <c r="CX26" s="679"/>
      <c r="CY26" s="680"/>
      <c r="CZ26" s="681">
        <v>8.1999999999999993</v>
      </c>
      <c r="DA26" s="699"/>
      <c r="DB26" s="699"/>
      <c r="DC26" s="700"/>
      <c r="DD26" s="684">
        <v>1087053</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5586</v>
      </c>
      <c r="S27" s="679"/>
      <c r="T27" s="679"/>
      <c r="U27" s="679"/>
      <c r="V27" s="679"/>
      <c r="W27" s="679"/>
      <c r="X27" s="679"/>
      <c r="Y27" s="680"/>
      <c r="Z27" s="715">
        <v>0</v>
      </c>
      <c r="AA27" s="715"/>
      <c r="AB27" s="715"/>
      <c r="AC27" s="715"/>
      <c r="AD27" s="716">
        <v>5586</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3074695</v>
      </c>
      <c r="BH27" s="679"/>
      <c r="BI27" s="679"/>
      <c r="BJ27" s="679"/>
      <c r="BK27" s="679"/>
      <c r="BL27" s="679"/>
      <c r="BM27" s="679"/>
      <c r="BN27" s="680"/>
      <c r="BO27" s="715">
        <v>100</v>
      </c>
      <c r="BP27" s="715"/>
      <c r="BQ27" s="715"/>
      <c r="BR27" s="715"/>
      <c r="BS27" s="684">
        <v>108386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3684810</v>
      </c>
      <c r="CS27" s="697"/>
      <c r="CT27" s="697"/>
      <c r="CU27" s="697"/>
      <c r="CV27" s="697"/>
      <c r="CW27" s="697"/>
      <c r="CX27" s="697"/>
      <c r="CY27" s="698"/>
      <c r="CZ27" s="681">
        <v>24.8</v>
      </c>
      <c r="DA27" s="699"/>
      <c r="DB27" s="699"/>
      <c r="DC27" s="700"/>
      <c r="DD27" s="684">
        <v>1006325</v>
      </c>
      <c r="DE27" s="697"/>
      <c r="DF27" s="697"/>
      <c r="DG27" s="697"/>
      <c r="DH27" s="697"/>
      <c r="DI27" s="697"/>
      <c r="DJ27" s="697"/>
      <c r="DK27" s="698"/>
      <c r="DL27" s="684">
        <v>1006078</v>
      </c>
      <c r="DM27" s="697"/>
      <c r="DN27" s="697"/>
      <c r="DO27" s="697"/>
      <c r="DP27" s="697"/>
      <c r="DQ27" s="697"/>
      <c r="DR27" s="697"/>
      <c r="DS27" s="697"/>
      <c r="DT27" s="697"/>
      <c r="DU27" s="697"/>
      <c r="DV27" s="698"/>
      <c r="DW27" s="681">
        <v>13.9</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319838</v>
      </c>
      <c r="S28" s="679"/>
      <c r="T28" s="679"/>
      <c r="U28" s="679"/>
      <c r="V28" s="679"/>
      <c r="W28" s="679"/>
      <c r="X28" s="679"/>
      <c r="Y28" s="680"/>
      <c r="Z28" s="715">
        <v>2.1</v>
      </c>
      <c r="AA28" s="715"/>
      <c r="AB28" s="715"/>
      <c r="AC28" s="715"/>
      <c r="AD28" s="716" t="s">
        <v>138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894977</v>
      </c>
      <c r="CS28" s="679"/>
      <c r="CT28" s="679"/>
      <c r="CU28" s="679"/>
      <c r="CV28" s="679"/>
      <c r="CW28" s="679"/>
      <c r="CX28" s="679"/>
      <c r="CY28" s="680"/>
      <c r="CZ28" s="681">
        <v>6</v>
      </c>
      <c r="DA28" s="699"/>
      <c r="DB28" s="699"/>
      <c r="DC28" s="700"/>
      <c r="DD28" s="684">
        <v>893768</v>
      </c>
      <c r="DE28" s="679"/>
      <c r="DF28" s="679"/>
      <c r="DG28" s="679"/>
      <c r="DH28" s="679"/>
      <c r="DI28" s="679"/>
      <c r="DJ28" s="679"/>
      <c r="DK28" s="680"/>
      <c r="DL28" s="684">
        <v>893768</v>
      </c>
      <c r="DM28" s="679"/>
      <c r="DN28" s="679"/>
      <c r="DO28" s="679"/>
      <c r="DP28" s="679"/>
      <c r="DQ28" s="679"/>
      <c r="DR28" s="679"/>
      <c r="DS28" s="679"/>
      <c r="DT28" s="679"/>
      <c r="DU28" s="679"/>
      <c r="DV28" s="680"/>
      <c r="DW28" s="681">
        <v>12.3</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160723</v>
      </c>
      <c r="S29" s="679"/>
      <c r="T29" s="679"/>
      <c r="U29" s="679"/>
      <c r="V29" s="679"/>
      <c r="W29" s="679"/>
      <c r="X29" s="679"/>
      <c r="Y29" s="680"/>
      <c r="Z29" s="715">
        <v>1.1000000000000001</v>
      </c>
      <c r="AA29" s="715"/>
      <c r="AB29" s="715"/>
      <c r="AC29" s="715"/>
      <c r="AD29" s="716">
        <v>1547</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894876</v>
      </c>
      <c r="CS29" s="697"/>
      <c r="CT29" s="697"/>
      <c r="CU29" s="697"/>
      <c r="CV29" s="697"/>
      <c r="CW29" s="697"/>
      <c r="CX29" s="697"/>
      <c r="CY29" s="698"/>
      <c r="CZ29" s="681">
        <v>6</v>
      </c>
      <c r="DA29" s="699"/>
      <c r="DB29" s="699"/>
      <c r="DC29" s="700"/>
      <c r="DD29" s="684">
        <v>893667</v>
      </c>
      <c r="DE29" s="697"/>
      <c r="DF29" s="697"/>
      <c r="DG29" s="697"/>
      <c r="DH29" s="697"/>
      <c r="DI29" s="697"/>
      <c r="DJ29" s="697"/>
      <c r="DK29" s="698"/>
      <c r="DL29" s="684">
        <v>893667</v>
      </c>
      <c r="DM29" s="697"/>
      <c r="DN29" s="697"/>
      <c r="DO29" s="697"/>
      <c r="DP29" s="697"/>
      <c r="DQ29" s="697"/>
      <c r="DR29" s="697"/>
      <c r="DS29" s="697"/>
      <c r="DT29" s="697"/>
      <c r="DU29" s="697"/>
      <c r="DV29" s="698"/>
      <c r="DW29" s="681">
        <v>12.3</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65287</v>
      </c>
      <c r="S30" s="679"/>
      <c r="T30" s="679"/>
      <c r="U30" s="679"/>
      <c r="V30" s="679"/>
      <c r="W30" s="679"/>
      <c r="X30" s="679"/>
      <c r="Y30" s="680"/>
      <c r="Z30" s="715">
        <v>0.4</v>
      </c>
      <c r="AA30" s="715"/>
      <c r="AB30" s="715"/>
      <c r="AC30" s="715"/>
      <c r="AD30" s="716" t="s">
        <v>138</v>
      </c>
      <c r="AE30" s="716"/>
      <c r="AF30" s="716"/>
      <c r="AG30" s="716"/>
      <c r="AH30" s="716"/>
      <c r="AI30" s="716"/>
      <c r="AJ30" s="716"/>
      <c r="AK30" s="716"/>
      <c r="AL30" s="681" t="s">
        <v>138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834234</v>
      </c>
      <c r="CS30" s="679"/>
      <c r="CT30" s="679"/>
      <c r="CU30" s="679"/>
      <c r="CV30" s="679"/>
      <c r="CW30" s="679"/>
      <c r="CX30" s="679"/>
      <c r="CY30" s="680"/>
      <c r="CZ30" s="681">
        <v>5.6</v>
      </c>
      <c r="DA30" s="699"/>
      <c r="DB30" s="699"/>
      <c r="DC30" s="700"/>
      <c r="DD30" s="684">
        <v>833025</v>
      </c>
      <c r="DE30" s="679"/>
      <c r="DF30" s="679"/>
      <c r="DG30" s="679"/>
      <c r="DH30" s="679"/>
      <c r="DI30" s="679"/>
      <c r="DJ30" s="679"/>
      <c r="DK30" s="680"/>
      <c r="DL30" s="684">
        <v>833025</v>
      </c>
      <c r="DM30" s="679"/>
      <c r="DN30" s="679"/>
      <c r="DO30" s="679"/>
      <c r="DP30" s="679"/>
      <c r="DQ30" s="679"/>
      <c r="DR30" s="679"/>
      <c r="DS30" s="679"/>
      <c r="DT30" s="679"/>
      <c r="DU30" s="679"/>
      <c r="DV30" s="680"/>
      <c r="DW30" s="681">
        <v>11.5</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2303344</v>
      </c>
      <c r="S31" s="679"/>
      <c r="T31" s="679"/>
      <c r="U31" s="679"/>
      <c r="V31" s="679"/>
      <c r="W31" s="679"/>
      <c r="X31" s="679"/>
      <c r="Y31" s="680"/>
      <c r="Z31" s="715">
        <v>15.2</v>
      </c>
      <c r="AA31" s="715"/>
      <c r="AB31" s="715"/>
      <c r="AC31" s="715"/>
      <c r="AD31" s="716" t="s">
        <v>138</v>
      </c>
      <c r="AE31" s="716"/>
      <c r="AF31" s="716"/>
      <c r="AG31" s="716"/>
      <c r="AH31" s="716"/>
      <c r="AI31" s="716"/>
      <c r="AJ31" s="716"/>
      <c r="AK31" s="716"/>
      <c r="AL31" s="681" t="s">
        <v>244</v>
      </c>
      <c r="AM31" s="682"/>
      <c r="AN31" s="682"/>
      <c r="AO31" s="717"/>
      <c r="AP31" s="753" t="s">
        <v>311</v>
      </c>
      <c r="AQ31" s="754"/>
      <c r="AR31" s="754"/>
      <c r="AS31" s="754"/>
      <c r="AT31" s="759" t="s">
        <v>312</v>
      </c>
      <c r="AU31" s="231"/>
      <c r="AV31" s="231"/>
      <c r="AW31" s="231"/>
      <c r="AX31" s="746" t="s">
        <v>187</v>
      </c>
      <c r="AY31" s="747"/>
      <c r="AZ31" s="747"/>
      <c r="BA31" s="747"/>
      <c r="BB31" s="747"/>
      <c r="BC31" s="747"/>
      <c r="BD31" s="747"/>
      <c r="BE31" s="747"/>
      <c r="BF31" s="748"/>
      <c r="BG31" s="749">
        <v>99.1</v>
      </c>
      <c r="BH31" s="750"/>
      <c r="BI31" s="750"/>
      <c r="BJ31" s="750"/>
      <c r="BK31" s="750"/>
      <c r="BL31" s="750"/>
      <c r="BM31" s="751">
        <v>96.3</v>
      </c>
      <c r="BN31" s="750"/>
      <c r="BO31" s="750"/>
      <c r="BP31" s="750"/>
      <c r="BQ31" s="752"/>
      <c r="BR31" s="749">
        <v>99</v>
      </c>
      <c r="BS31" s="750"/>
      <c r="BT31" s="750"/>
      <c r="BU31" s="750"/>
      <c r="BV31" s="750"/>
      <c r="BW31" s="750"/>
      <c r="BX31" s="751">
        <v>95.9</v>
      </c>
      <c r="BY31" s="750"/>
      <c r="BZ31" s="750"/>
      <c r="CA31" s="750"/>
      <c r="CB31" s="752"/>
      <c r="CD31" s="769"/>
      <c r="CE31" s="770"/>
      <c r="CF31" s="711" t="s">
        <v>313</v>
      </c>
      <c r="CG31" s="712"/>
      <c r="CH31" s="712"/>
      <c r="CI31" s="712"/>
      <c r="CJ31" s="712"/>
      <c r="CK31" s="712"/>
      <c r="CL31" s="712"/>
      <c r="CM31" s="712"/>
      <c r="CN31" s="712"/>
      <c r="CO31" s="712"/>
      <c r="CP31" s="712"/>
      <c r="CQ31" s="713"/>
      <c r="CR31" s="678">
        <v>60642</v>
      </c>
      <c r="CS31" s="697"/>
      <c r="CT31" s="697"/>
      <c r="CU31" s="697"/>
      <c r="CV31" s="697"/>
      <c r="CW31" s="697"/>
      <c r="CX31" s="697"/>
      <c r="CY31" s="698"/>
      <c r="CZ31" s="681">
        <v>0.4</v>
      </c>
      <c r="DA31" s="699"/>
      <c r="DB31" s="699"/>
      <c r="DC31" s="700"/>
      <c r="DD31" s="684">
        <v>60642</v>
      </c>
      <c r="DE31" s="697"/>
      <c r="DF31" s="697"/>
      <c r="DG31" s="697"/>
      <c r="DH31" s="697"/>
      <c r="DI31" s="697"/>
      <c r="DJ31" s="697"/>
      <c r="DK31" s="698"/>
      <c r="DL31" s="684">
        <v>60642</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42" t="s">
        <v>314</v>
      </c>
      <c r="C32" s="743"/>
      <c r="D32" s="743"/>
      <c r="E32" s="743"/>
      <c r="F32" s="743"/>
      <c r="G32" s="743"/>
      <c r="H32" s="743"/>
      <c r="I32" s="743"/>
      <c r="J32" s="743"/>
      <c r="K32" s="743"/>
      <c r="L32" s="743"/>
      <c r="M32" s="743"/>
      <c r="N32" s="743"/>
      <c r="O32" s="743"/>
      <c r="P32" s="743"/>
      <c r="Q32" s="744"/>
      <c r="R32" s="678" t="s">
        <v>138</v>
      </c>
      <c r="S32" s="679"/>
      <c r="T32" s="679"/>
      <c r="U32" s="679"/>
      <c r="V32" s="679"/>
      <c r="W32" s="679"/>
      <c r="X32" s="679"/>
      <c r="Y32" s="680"/>
      <c r="Z32" s="715" t="s">
        <v>244</v>
      </c>
      <c r="AA32" s="715"/>
      <c r="AB32" s="715"/>
      <c r="AC32" s="715"/>
      <c r="AD32" s="716" t="s">
        <v>138</v>
      </c>
      <c r="AE32" s="716"/>
      <c r="AF32" s="716"/>
      <c r="AG32" s="716"/>
      <c r="AH32" s="716"/>
      <c r="AI32" s="716"/>
      <c r="AJ32" s="716"/>
      <c r="AK32" s="716"/>
      <c r="AL32" s="681" t="s">
        <v>138</v>
      </c>
      <c r="AM32" s="682"/>
      <c r="AN32" s="682"/>
      <c r="AO32" s="717"/>
      <c r="AP32" s="755"/>
      <c r="AQ32" s="756"/>
      <c r="AR32" s="756"/>
      <c r="AS32" s="756"/>
      <c r="AT32" s="760"/>
      <c r="AU32" s="230" t="s">
        <v>315</v>
      </c>
      <c r="AV32" s="230"/>
      <c r="AW32" s="230"/>
      <c r="AX32" s="675" t="s">
        <v>316</v>
      </c>
      <c r="AY32" s="676"/>
      <c r="AZ32" s="676"/>
      <c r="BA32" s="676"/>
      <c r="BB32" s="676"/>
      <c r="BC32" s="676"/>
      <c r="BD32" s="676"/>
      <c r="BE32" s="676"/>
      <c r="BF32" s="677"/>
      <c r="BG32" s="762">
        <v>99.1</v>
      </c>
      <c r="BH32" s="697"/>
      <c r="BI32" s="697"/>
      <c r="BJ32" s="697"/>
      <c r="BK32" s="697"/>
      <c r="BL32" s="697"/>
      <c r="BM32" s="682">
        <v>97.1</v>
      </c>
      <c r="BN32" s="763"/>
      <c r="BO32" s="763"/>
      <c r="BP32" s="763"/>
      <c r="BQ32" s="721"/>
      <c r="BR32" s="762">
        <v>99</v>
      </c>
      <c r="BS32" s="697"/>
      <c r="BT32" s="697"/>
      <c r="BU32" s="697"/>
      <c r="BV32" s="697"/>
      <c r="BW32" s="697"/>
      <c r="BX32" s="682">
        <v>96.6</v>
      </c>
      <c r="BY32" s="763"/>
      <c r="BZ32" s="763"/>
      <c r="CA32" s="763"/>
      <c r="CB32" s="721"/>
      <c r="CD32" s="771"/>
      <c r="CE32" s="772"/>
      <c r="CF32" s="711" t="s">
        <v>317</v>
      </c>
      <c r="CG32" s="712"/>
      <c r="CH32" s="712"/>
      <c r="CI32" s="712"/>
      <c r="CJ32" s="712"/>
      <c r="CK32" s="712"/>
      <c r="CL32" s="712"/>
      <c r="CM32" s="712"/>
      <c r="CN32" s="712"/>
      <c r="CO32" s="712"/>
      <c r="CP32" s="712"/>
      <c r="CQ32" s="713"/>
      <c r="CR32" s="678">
        <v>101</v>
      </c>
      <c r="CS32" s="679"/>
      <c r="CT32" s="679"/>
      <c r="CU32" s="679"/>
      <c r="CV32" s="679"/>
      <c r="CW32" s="679"/>
      <c r="CX32" s="679"/>
      <c r="CY32" s="680"/>
      <c r="CZ32" s="681">
        <v>0</v>
      </c>
      <c r="DA32" s="699"/>
      <c r="DB32" s="699"/>
      <c r="DC32" s="700"/>
      <c r="DD32" s="684">
        <v>101</v>
      </c>
      <c r="DE32" s="679"/>
      <c r="DF32" s="679"/>
      <c r="DG32" s="679"/>
      <c r="DH32" s="679"/>
      <c r="DI32" s="679"/>
      <c r="DJ32" s="679"/>
      <c r="DK32" s="680"/>
      <c r="DL32" s="684">
        <v>101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1489880</v>
      </c>
      <c r="S33" s="679"/>
      <c r="T33" s="679"/>
      <c r="U33" s="679"/>
      <c r="V33" s="679"/>
      <c r="W33" s="679"/>
      <c r="X33" s="679"/>
      <c r="Y33" s="680"/>
      <c r="Z33" s="715">
        <v>9.8000000000000007</v>
      </c>
      <c r="AA33" s="715"/>
      <c r="AB33" s="715"/>
      <c r="AC33" s="715"/>
      <c r="AD33" s="716" t="s">
        <v>138</v>
      </c>
      <c r="AE33" s="716"/>
      <c r="AF33" s="716"/>
      <c r="AG33" s="716"/>
      <c r="AH33" s="716"/>
      <c r="AI33" s="716"/>
      <c r="AJ33" s="716"/>
      <c r="AK33" s="716"/>
      <c r="AL33" s="681" t="s">
        <v>138</v>
      </c>
      <c r="AM33" s="682"/>
      <c r="AN33" s="682"/>
      <c r="AO33" s="717"/>
      <c r="AP33" s="757"/>
      <c r="AQ33" s="758"/>
      <c r="AR33" s="758"/>
      <c r="AS33" s="758"/>
      <c r="AT33" s="761"/>
      <c r="AU33" s="232"/>
      <c r="AV33" s="232"/>
      <c r="AW33" s="232"/>
      <c r="AX33" s="659" t="s">
        <v>319</v>
      </c>
      <c r="AY33" s="660"/>
      <c r="AZ33" s="660"/>
      <c r="BA33" s="660"/>
      <c r="BB33" s="660"/>
      <c r="BC33" s="660"/>
      <c r="BD33" s="660"/>
      <c r="BE33" s="660"/>
      <c r="BF33" s="661"/>
      <c r="BG33" s="745">
        <v>99</v>
      </c>
      <c r="BH33" s="663"/>
      <c r="BI33" s="663"/>
      <c r="BJ33" s="663"/>
      <c r="BK33" s="663"/>
      <c r="BL33" s="663"/>
      <c r="BM33" s="706">
        <v>95</v>
      </c>
      <c r="BN33" s="663"/>
      <c r="BO33" s="663"/>
      <c r="BP33" s="663"/>
      <c r="BQ33" s="727"/>
      <c r="BR33" s="745">
        <v>98.9</v>
      </c>
      <c r="BS33" s="663"/>
      <c r="BT33" s="663"/>
      <c r="BU33" s="663"/>
      <c r="BV33" s="663"/>
      <c r="BW33" s="663"/>
      <c r="BX33" s="706">
        <v>94.6</v>
      </c>
      <c r="BY33" s="663"/>
      <c r="BZ33" s="663"/>
      <c r="CA33" s="663"/>
      <c r="CB33" s="727"/>
      <c r="CD33" s="711" t="s">
        <v>320</v>
      </c>
      <c r="CE33" s="712"/>
      <c r="CF33" s="712"/>
      <c r="CG33" s="712"/>
      <c r="CH33" s="712"/>
      <c r="CI33" s="712"/>
      <c r="CJ33" s="712"/>
      <c r="CK33" s="712"/>
      <c r="CL33" s="712"/>
      <c r="CM33" s="712"/>
      <c r="CN33" s="712"/>
      <c r="CO33" s="712"/>
      <c r="CP33" s="712"/>
      <c r="CQ33" s="713"/>
      <c r="CR33" s="678">
        <v>6222078</v>
      </c>
      <c r="CS33" s="697"/>
      <c r="CT33" s="697"/>
      <c r="CU33" s="697"/>
      <c r="CV33" s="697"/>
      <c r="CW33" s="697"/>
      <c r="CX33" s="697"/>
      <c r="CY33" s="698"/>
      <c r="CZ33" s="681">
        <v>41.9</v>
      </c>
      <c r="DA33" s="699"/>
      <c r="DB33" s="699"/>
      <c r="DC33" s="700"/>
      <c r="DD33" s="684">
        <v>4362680</v>
      </c>
      <c r="DE33" s="697"/>
      <c r="DF33" s="697"/>
      <c r="DG33" s="697"/>
      <c r="DH33" s="697"/>
      <c r="DI33" s="697"/>
      <c r="DJ33" s="697"/>
      <c r="DK33" s="698"/>
      <c r="DL33" s="684">
        <v>3373189</v>
      </c>
      <c r="DM33" s="697"/>
      <c r="DN33" s="697"/>
      <c r="DO33" s="697"/>
      <c r="DP33" s="697"/>
      <c r="DQ33" s="697"/>
      <c r="DR33" s="697"/>
      <c r="DS33" s="697"/>
      <c r="DT33" s="697"/>
      <c r="DU33" s="697"/>
      <c r="DV33" s="698"/>
      <c r="DW33" s="681">
        <v>46.5</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22153</v>
      </c>
      <c r="S34" s="679"/>
      <c r="T34" s="679"/>
      <c r="U34" s="679"/>
      <c r="V34" s="679"/>
      <c r="W34" s="679"/>
      <c r="X34" s="679"/>
      <c r="Y34" s="680"/>
      <c r="Z34" s="715">
        <v>0.1</v>
      </c>
      <c r="AA34" s="715"/>
      <c r="AB34" s="715"/>
      <c r="AC34" s="715"/>
      <c r="AD34" s="716">
        <v>1760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1776324</v>
      </c>
      <c r="CS34" s="679"/>
      <c r="CT34" s="679"/>
      <c r="CU34" s="679"/>
      <c r="CV34" s="679"/>
      <c r="CW34" s="679"/>
      <c r="CX34" s="679"/>
      <c r="CY34" s="680"/>
      <c r="CZ34" s="681">
        <v>12</v>
      </c>
      <c r="DA34" s="699"/>
      <c r="DB34" s="699"/>
      <c r="DC34" s="700"/>
      <c r="DD34" s="684">
        <v>1257411</v>
      </c>
      <c r="DE34" s="679"/>
      <c r="DF34" s="679"/>
      <c r="DG34" s="679"/>
      <c r="DH34" s="679"/>
      <c r="DI34" s="679"/>
      <c r="DJ34" s="679"/>
      <c r="DK34" s="680"/>
      <c r="DL34" s="684">
        <v>1017685</v>
      </c>
      <c r="DM34" s="679"/>
      <c r="DN34" s="679"/>
      <c r="DO34" s="679"/>
      <c r="DP34" s="679"/>
      <c r="DQ34" s="679"/>
      <c r="DR34" s="679"/>
      <c r="DS34" s="679"/>
      <c r="DT34" s="679"/>
      <c r="DU34" s="679"/>
      <c r="DV34" s="680"/>
      <c r="DW34" s="681">
        <v>14</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642614</v>
      </c>
      <c r="S35" s="679"/>
      <c r="T35" s="679"/>
      <c r="U35" s="679"/>
      <c r="V35" s="679"/>
      <c r="W35" s="679"/>
      <c r="X35" s="679"/>
      <c r="Y35" s="680"/>
      <c r="Z35" s="715">
        <v>4.2</v>
      </c>
      <c r="AA35" s="715"/>
      <c r="AB35" s="715"/>
      <c r="AC35" s="715"/>
      <c r="AD35" s="716" t="s">
        <v>138</v>
      </c>
      <c r="AE35" s="716"/>
      <c r="AF35" s="716"/>
      <c r="AG35" s="716"/>
      <c r="AH35" s="716"/>
      <c r="AI35" s="716"/>
      <c r="AJ35" s="716"/>
      <c r="AK35" s="716"/>
      <c r="AL35" s="681" t="s">
        <v>138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45085</v>
      </c>
      <c r="CS35" s="697"/>
      <c r="CT35" s="697"/>
      <c r="CU35" s="697"/>
      <c r="CV35" s="697"/>
      <c r="CW35" s="697"/>
      <c r="CX35" s="697"/>
      <c r="CY35" s="698"/>
      <c r="CZ35" s="681">
        <v>0.3</v>
      </c>
      <c r="DA35" s="699"/>
      <c r="DB35" s="699"/>
      <c r="DC35" s="700"/>
      <c r="DD35" s="684">
        <v>27471</v>
      </c>
      <c r="DE35" s="697"/>
      <c r="DF35" s="697"/>
      <c r="DG35" s="697"/>
      <c r="DH35" s="697"/>
      <c r="DI35" s="697"/>
      <c r="DJ35" s="697"/>
      <c r="DK35" s="698"/>
      <c r="DL35" s="684">
        <v>27471</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710417</v>
      </c>
      <c r="S36" s="679"/>
      <c r="T36" s="679"/>
      <c r="U36" s="679"/>
      <c r="V36" s="679"/>
      <c r="W36" s="679"/>
      <c r="X36" s="679"/>
      <c r="Y36" s="680"/>
      <c r="Z36" s="715">
        <v>4.7</v>
      </c>
      <c r="AA36" s="715"/>
      <c r="AB36" s="715"/>
      <c r="AC36" s="715"/>
      <c r="AD36" s="716" t="s">
        <v>138</v>
      </c>
      <c r="AE36" s="716"/>
      <c r="AF36" s="716"/>
      <c r="AG36" s="716"/>
      <c r="AH36" s="716"/>
      <c r="AI36" s="716"/>
      <c r="AJ36" s="716"/>
      <c r="AK36" s="716"/>
      <c r="AL36" s="681" t="s">
        <v>244</v>
      </c>
      <c r="AM36" s="682"/>
      <c r="AN36" s="682"/>
      <c r="AO36" s="717"/>
      <c r="AP36" s="235"/>
      <c r="AQ36" s="730" t="s">
        <v>328</v>
      </c>
      <c r="AR36" s="731"/>
      <c r="AS36" s="731"/>
      <c r="AT36" s="731"/>
      <c r="AU36" s="731"/>
      <c r="AV36" s="731"/>
      <c r="AW36" s="731"/>
      <c r="AX36" s="731"/>
      <c r="AY36" s="732"/>
      <c r="AZ36" s="733">
        <v>1896964</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22032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1670708</v>
      </c>
      <c r="CS36" s="679"/>
      <c r="CT36" s="679"/>
      <c r="CU36" s="679"/>
      <c r="CV36" s="679"/>
      <c r="CW36" s="679"/>
      <c r="CX36" s="679"/>
      <c r="CY36" s="680"/>
      <c r="CZ36" s="681">
        <v>11.3</v>
      </c>
      <c r="DA36" s="699"/>
      <c r="DB36" s="699"/>
      <c r="DC36" s="700"/>
      <c r="DD36" s="684">
        <v>1227312</v>
      </c>
      <c r="DE36" s="679"/>
      <c r="DF36" s="679"/>
      <c r="DG36" s="679"/>
      <c r="DH36" s="679"/>
      <c r="DI36" s="679"/>
      <c r="DJ36" s="679"/>
      <c r="DK36" s="680"/>
      <c r="DL36" s="684">
        <v>826240</v>
      </c>
      <c r="DM36" s="679"/>
      <c r="DN36" s="679"/>
      <c r="DO36" s="679"/>
      <c r="DP36" s="679"/>
      <c r="DQ36" s="679"/>
      <c r="DR36" s="679"/>
      <c r="DS36" s="679"/>
      <c r="DT36" s="679"/>
      <c r="DU36" s="679"/>
      <c r="DV36" s="680"/>
      <c r="DW36" s="681">
        <v>11.4</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383403</v>
      </c>
      <c r="S37" s="679"/>
      <c r="T37" s="679"/>
      <c r="U37" s="679"/>
      <c r="V37" s="679"/>
      <c r="W37" s="679"/>
      <c r="X37" s="679"/>
      <c r="Y37" s="680"/>
      <c r="Z37" s="715">
        <v>2.5</v>
      </c>
      <c r="AA37" s="715"/>
      <c r="AB37" s="715"/>
      <c r="AC37" s="715"/>
      <c r="AD37" s="716" t="s">
        <v>244</v>
      </c>
      <c r="AE37" s="716"/>
      <c r="AF37" s="716"/>
      <c r="AG37" s="716"/>
      <c r="AH37" s="716"/>
      <c r="AI37" s="716"/>
      <c r="AJ37" s="716"/>
      <c r="AK37" s="716"/>
      <c r="AL37" s="681" t="s">
        <v>138</v>
      </c>
      <c r="AM37" s="682"/>
      <c r="AN37" s="682"/>
      <c r="AO37" s="717"/>
      <c r="AQ37" s="718" t="s">
        <v>332</v>
      </c>
      <c r="AR37" s="719"/>
      <c r="AS37" s="719"/>
      <c r="AT37" s="719"/>
      <c r="AU37" s="719"/>
      <c r="AV37" s="719"/>
      <c r="AW37" s="719"/>
      <c r="AX37" s="719"/>
      <c r="AY37" s="720"/>
      <c r="AZ37" s="678">
        <v>585000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-399</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807654</v>
      </c>
      <c r="CS37" s="697"/>
      <c r="CT37" s="697"/>
      <c r="CU37" s="697"/>
      <c r="CV37" s="697"/>
      <c r="CW37" s="697"/>
      <c r="CX37" s="697"/>
      <c r="CY37" s="698"/>
      <c r="CZ37" s="681">
        <v>5.4</v>
      </c>
      <c r="DA37" s="699"/>
      <c r="DB37" s="699"/>
      <c r="DC37" s="700"/>
      <c r="DD37" s="684">
        <v>797244</v>
      </c>
      <c r="DE37" s="697"/>
      <c r="DF37" s="697"/>
      <c r="DG37" s="697"/>
      <c r="DH37" s="697"/>
      <c r="DI37" s="697"/>
      <c r="DJ37" s="697"/>
      <c r="DK37" s="698"/>
      <c r="DL37" s="684">
        <v>657560</v>
      </c>
      <c r="DM37" s="697"/>
      <c r="DN37" s="697"/>
      <c r="DO37" s="697"/>
      <c r="DP37" s="697"/>
      <c r="DQ37" s="697"/>
      <c r="DR37" s="697"/>
      <c r="DS37" s="697"/>
      <c r="DT37" s="697"/>
      <c r="DU37" s="697"/>
      <c r="DV37" s="698"/>
      <c r="DW37" s="681">
        <v>9.1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385622</v>
      </c>
      <c r="S38" s="679"/>
      <c r="T38" s="679"/>
      <c r="U38" s="679"/>
      <c r="V38" s="679"/>
      <c r="W38" s="679"/>
      <c r="X38" s="679"/>
      <c r="Y38" s="680"/>
      <c r="Z38" s="715">
        <v>2.5</v>
      </c>
      <c r="AA38" s="715"/>
      <c r="AB38" s="715"/>
      <c r="AC38" s="715"/>
      <c r="AD38" s="716">
        <v>264</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9825</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3797</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1887139</v>
      </c>
      <c r="CS38" s="679"/>
      <c r="CT38" s="679"/>
      <c r="CU38" s="679"/>
      <c r="CV38" s="679"/>
      <c r="CW38" s="679"/>
      <c r="CX38" s="679"/>
      <c r="CY38" s="680"/>
      <c r="CZ38" s="681">
        <v>12.7</v>
      </c>
      <c r="DA38" s="699"/>
      <c r="DB38" s="699"/>
      <c r="DC38" s="700"/>
      <c r="DD38" s="684">
        <v>1618940</v>
      </c>
      <c r="DE38" s="679"/>
      <c r="DF38" s="679"/>
      <c r="DG38" s="679"/>
      <c r="DH38" s="679"/>
      <c r="DI38" s="679"/>
      <c r="DJ38" s="679"/>
      <c r="DK38" s="680"/>
      <c r="DL38" s="684">
        <v>1501793</v>
      </c>
      <c r="DM38" s="679"/>
      <c r="DN38" s="679"/>
      <c r="DO38" s="679"/>
      <c r="DP38" s="679"/>
      <c r="DQ38" s="679"/>
      <c r="DR38" s="679"/>
      <c r="DS38" s="679"/>
      <c r="DT38" s="679"/>
      <c r="DU38" s="679"/>
      <c r="DV38" s="680"/>
      <c r="DW38" s="681">
        <v>20.7</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1117067</v>
      </c>
      <c r="S39" s="679"/>
      <c r="T39" s="679"/>
      <c r="U39" s="679"/>
      <c r="V39" s="679"/>
      <c r="W39" s="679"/>
      <c r="X39" s="679"/>
      <c r="Y39" s="680"/>
      <c r="Z39" s="715">
        <v>7.4</v>
      </c>
      <c r="AA39" s="715"/>
      <c r="AB39" s="715"/>
      <c r="AC39" s="715"/>
      <c r="AD39" s="716" t="s">
        <v>138</v>
      </c>
      <c r="AE39" s="716"/>
      <c r="AF39" s="716"/>
      <c r="AG39" s="716"/>
      <c r="AH39" s="716"/>
      <c r="AI39" s="716"/>
      <c r="AJ39" s="716"/>
      <c r="AK39" s="716"/>
      <c r="AL39" s="681" t="s">
        <v>138</v>
      </c>
      <c r="AM39" s="682"/>
      <c r="AN39" s="682"/>
      <c r="AO39" s="717"/>
      <c r="AQ39" s="718" t="s">
        <v>340</v>
      </c>
      <c r="AR39" s="719"/>
      <c r="AS39" s="719"/>
      <c r="AT39" s="719"/>
      <c r="AU39" s="719"/>
      <c r="AV39" s="719"/>
      <c r="AW39" s="719"/>
      <c r="AX39" s="719"/>
      <c r="AY39" s="720"/>
      <c r="AZ39" s="678" t="s">
        <v>138</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6652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627822</v>
      </c>
      <c r="CS39" s="697"/>
      <c r="CT39" s="697"/>
      <c r="CU39" s="697"/>
      <c r="CV39" s="697"/>
      <c r="CW39" s="697"/>
      <c r="CX39" s="697"/>
      <c r="CY39" s="698"/>
      <c r="CZ39" s="681">
        <v>4.2</v>
      </c>
      <c r="DA39" s="699"/>
      <c r="DB39" s="699"/>
      <c r="DC39" s="700"/>
      <c r="DD39" s="684">
        <v>231546</v>
      </c>
      <c r="DE39" s="697"/>
      <c r="DF39" s="697"/>
      <c r="DG39" s="697"/>
      <c r="DH39" s="697"/>
      <c r="DI39" s="697"/>
      <c r="DJ39" s="697"/>
      <c r="DK39" s="698"/>
      <c r="DL39" s="684" t="s">
        <v>138</v>
      </c>
      <c r="DM39" s="697"/>
      <c r="DN39" s="697"/>
      <c r="DO39" s="697"/>
      <c r="DP39" s="697"/>
      <c r="DQ39" s="697"/>
      <c r="DR39" s="697"/>
      <c r="DS39" s="697"/>
      <c r="DT39" s="697"/>
      <c r="DU39" s="697"/>
      <c r="DV39" s="698"/>
      <c r="DW39" s="681" t="s">
        <v>138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138</v>
      </c>
      <c r="AM40" s="682"/>
      <c r="AN40" s="682"/>
      <c r="AO40" s="717"/>
      <c r="AQ40" s="718" t="s">
        <v>344</v>
      </c>
      <c r="AR40" s="719"/>
      <c r="AS40" s="719"/>
      <c r="AT40" s="719"/>
      <c r="AU40" s="719"/>
      <c r="AV40" s="719"/>
      <c r="AW40" s="719"/>
      <c r="AX40" s="719"/>
      <c r="AY40" s="720"/>
      <c r="AZ40" s="678" t="s">
        <v>138</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117</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215000</v>
      </c>
      <c r="CS40" s="679"/>
      <c r="CT40" s="679"/>
      <c r="CU40" s="679"/>
      <c r="CV40" s="679"/>
      <c r="CW40" s="679"/>
      <c r="CX40" s="679"/>
      <c r="CY40" s="680"/>
      <c r="CZ40" s="681">
        <v>1.4</v>
      </c>
      <c r="DA40" s="699"/>
      <c r="DB40" s="699"/>
      <c r="DC40" s="700"/>
      <c r="DD40" s="684" t="s">
        <v>138</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304667</v>
      </c>
      <c r="S41" s="679"/>
      <c r="T41" s="679"/>
      <c r="U41" s="679"/>
      <c r="V41" s="679"/>
      <c r="W41" s="679"/>
      <c r="X41" s="679"/>
      <c r="Y41" s="680"/>
      <c r="Z41" s="715">
        <v>2</v>
      </c>
      <c r="AA41" s="715"/>
      <c r="AB41" s="715"/>
      <c r="AC41" s="715"/>
      <c r="AD41" s="716" t="s">
        <v>244</v>
      </c>
      <c r="AE41" s="716"/>
      <c r="AF41" s="716"/>
      <c r="AG41" s="716"/>
      <c r="AH41" s="716"/>
      <c r="AI41" s="716"/>
      <c r="AJ41" s="716"/>
      <c r="AK41" s="716"/>
      <c r="AL41" s="681" t="s">
        <v>138</v>
      </c>
      <c r="AM41" s="682"/>
      <c r="AN41" s="682"/>
      <c r="AO41" s="717"/>
      <c r="AQ41" s="718" t="s">
        <v>349</v>
      </c>
      <c r="AR41" s="719"/>
      <c r="AS41" s="719"/>
      <c r="AT41" s="719"/>
      <c r="AU41" s="719"/>
      <c r="AV41" s="719"/>
      <c r="AW41" s="719"/>
      <c r="AX41" s="719"/>
      <c r="AY41" s="720"/>
      <c r="AZ41" s="678">
        <v>317652</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138</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15145409</v>
      </c>
      <c r="S42" s="701"/>
      <c r="T42" s="701"/>
      <c r="U42" s="701"/>
      <c r="V42" s="701"/>
      <c r="W42" s="701"/>
      <c r="X42" s="701"/>
      <c r="Y42" s="703"/>
      <c r="Z42" s="704">
        <v>100</v>
      </c>
      <c r="AA42" s="704"/>
      <c r="AB42" s="704"/>
      <c r="AC42" s="704"/>
      <c r="AD42" s="705">
        <v>6953260</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984487</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381</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2018253</v>
      </c>
      <c r="CS42" s="679"/>
      <c r="CT42" s="679"/>
      <c r="CU42" s="679"/>
      <c r="CV42" s="679"/>
      <c r="CW42" s="679"/>
      <c r="CX42" s="679"/>
      <c r="CY42" s="680"/>
      <c r="CZ42" s="681">
        <v>13.6</v>
      </c>
      <c r="DA42" s="682"/>
      <c r="DB42" s="682"/>
      <c r="DC42" s="683"/>
      <c r="DD42" s="684">
        <v>325715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59004</v>
      </c>
      <c r="CS43" s="697"/>
      <c r="CT43" s="697"/>
      <c r="CU43" s="697"/>
      <c r="CV43" s="697"/>
      <c r="CW43" s="697"/>
      <c r="CX43" s="697"/>
      <c r="CY43" s="698"/>
      <c r="CZ43" s="681">
        <v>0.4</v>
      </c>
      <c r="DA43" s="699"/>
      <c r="DB43" s="699"/>
      <c r="DC43" s="700"/>
      <c r="DD43" s="684">
        <v>22857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1989496</v>
      </c>
      <c r="CS44" s="679"/>
      <c r="CT44" s="679"/>
      <c r="CU44" s="679"/>
      <c r="CV44" s="679"/>
      <c r="CW44" s="679"/>
      <c r="CX44" s="679"/>
      <c r="CY44" s="680"/>
      <c r="CZ44" s="681">
        <v>13.4</v>
      </c>
      <c r="DA44" s="682"/>
      <c r="DB44" s="682"/>
      <c r="DC44" s="683"/>
      <c r="DD44" s="684">
        <v>319486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1049527</v>
      </c>
      <c r="CS45" s="697"/>
      <c r="CT45" s="697"/>
      <c r="CU45" s="697"/>
      <c r="CV45" s="697"/>
      <c r="CW45" s="697"/>
      <c r="CX45" s="697"/>
      <c r="CY45" s="698"/>
      <c r="CZ45" s="681">
        <v>7.1</v>
      </c>
      <c r="DA45" s="699"/>
      <c r="DB45" s="699"/>
      <c r="DC45" s="700"/>
      <c r="DD45" s="684">
        <v>76074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874935</v>
      </c>
      <c r="CS46" s="679"/>
      <c r="CT46" s="679"/>
      <c r="CU46" s="679"/>
      <c r="CV46" s="679"/>
      <c r="CW46" s="679"/>
      <c r="CX46" s="679"/>
      <c r="CY46" s="680"/>
      <c r="CZ46" s="681">
        <v>5.9</v>
      </c>
      <c r="DA46" s="682"/>
      <c r="DB46" s="682"/>
      <c r="DC46" s="683"/>
      <c r="DD46" s="684">
        <v>229328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28757</v>
      </c>
      <c r="CS47" s="697"/>
      <c r="CT47" s="697"/>
      <c r="CU47" s="697"/>
      <c r="CV47" s="697"/>
      <c r="CW47" s="697"/>
      <c r="CX47" s="697"/>
      <c r="CY47" s="698"/>
      <c r="CZ47" s="681">
        <v>0.2</v>
      </c>
      <c r="DA47" s="699"/>
      <c r="DB47" s="699"/>
      <c r="DC47" s="700"/>
      <c r="DD47" s="684">
        <v>6229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244</v>
      </c>
      <c r="CS48" s="679"/>
      <c r="CT48" s="679"/>
      <c r="CU48" s="679"/>
      <c r="CV48" s="679"/>
      <c r="CW48" s="679"/>
      <c r="CX48" s="679"/>
      <c r="CY48" s="680"/>
      <c r="CZ48" s="681" t="s">
        <v>138</v>
      </c>
      <c r="DA48" s="682"/>
      <c r="DB48" s="682"/>
      <c r="DC48" s="683"/>
      <c r="DD48" s="684" t="s">
        <v>244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14844285</v>
      </c>
      <c r="CS49" s="663"/>
      <c r="CT49" s="663"/>
      <c r="CU49" s="663"/>
      <c r="CV49" s="663"/>
      <c r="CW49" s="663"/>
      <c r="CX49" s="663"/>
      <c r="CY49" s="664"/>
      <c r="CZ49" s="665">
        <v>100</v>
      </c>
      <c r="DA49" s="666"/>
      <c r="DB49" s="666"/>
      <c r="DC49" s="667"/>
      <c r="DD49" s="668">
        <v>8396527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MxCbk9SL7r5qc2zYrcZe3p6MG4VnsT1f9YVdhi1ZwBLCJn3W8b+g2rt1MUTacMbILUiaLpfmgUn+uymIzTBbQ==" saltValue="P3rf1v/Qyxfm5UsQTVt2v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abSelected="1" zoomScale="70" zoomScaleNormal="25" zoomScaleSheetLayoutView="70" workbookViewId="0">
      <selection activeCell="AY8" sqref="AY8:BM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15161</v>
      </c>
      <c r="R7" s="1198"/>
      <c r="S7" s="1198"/>
      <c r="T7" s="1198"/>
      <c r="U7" s="1198"/>
      <c r="V7" s="1198">
        <v>14860</v>
      </c>
      <c r="W7" s="1198"/>
      <c r="X7" s="1198"/>
      <c r="Y7" s="1198"/>
      <c r="Z7" s="1198"/>
      <c r="AA7" s="1198">
        <v>301</v>
      </c>
      <c r="AB7" s="1198"/>
      <c r="AC7" s="1198"/>
      <c r="AD7" s="1198"/>
      <c r="AE7" s="1199"/>
      <c r="AF7" s="1200">
        <v>263</v>
      </c>
      <c r="AG7" s="1201"/>
      <c r="AH7" s="1201"/>
      <c r="AI7" s="1201"/>
      <c r="AJ7" s="1202"/>
      <c r="AK7" s="1184">
        <v>12</v>
      </c>
      <c r="AL7" s="1185"/>
      <c r="AM7" s="1185"/>
      <c r="AN7" s="1185"/>
      <c r="AO7" s="1185"/>
      <c r="AP7" s="1185">
        <v>11205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579</v>
      </c>
      <c r="BT7" s="1189"/>
      <c r="BU7" s="1189"/>
      <c r="BV7" s="1189"/>
      <c r="BW7" s="1189"/>
      <c r="BX7" s="1189"/>
      <c r="BY7" s="1189"/>
      <c r="BZ7" s="1189"/>
      <c r="CA7" s="1189"/>
      <c r="CB7" s="1189"/>
      <c r="CC7" s="1189"/>
      <c r="CD7" s="1189"/>
      <c r="CE7" s="1189"/>
      <c r="CF7" s="1189"/>
      <c r="CG7" s="1190"/>
      <c r="CH7" s="1181">
        <v>0</v>
      </c>
      <c r="CI7" s="1182"/>
      <c r="CJ7" s="1182"/>
      <c r="CK7" s="1182"/>
      <c r="CL7" s="1183"/>
      <c r="CM7" s="1181">
        <v>37</v>
      </c>
      <c r="CN7" s="1182"/>
      <c r="CO7" s="1182"/>
      <c r="CP7" s="1182"/>
      <c r="CQ7" s="1183"/>
      <c r="CR7" s="1181">
        <v>2</v>
      </c>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580</v>
      </c>
      <c r="BT8" s="1108"/>
      <c r="BU8" s="1108"/>
      <c r="BV8" s="1108"/>
      <c r="BW8" s="1108"/>
      <c r="BX8" s="1108"/>
      <c r="BY8" s="1108"/>
      <c r="BZ8" s="1108"/>
      <c r="CA8" s="1108"/>
      <c r="CB8" s="1108"/>
      <c r="CC8" s="1108"/>
      <c r="CD8" s="1108"/>
      <c r="CE8" s="1108"/>
      <c r="CF8" s="1108"/>
      <c r="CG8" s="1109"/>
      <c r="CH8" s="1082">
        <v>3</v>
      </c>
      <c r="CI8" s="1083"/>
      <c r="CJ8" s="1083"/>
      <c r="CK8" s="1083"/>
      <c r="CL8" s="1084"/>
      <c r="CM8" s="1082">
        <v>35</v>
      </c>
      <c r="CN8" s="1083"/>
      <c r="CO8" s="1083"/>
      <c r="CP8" s="1083"/>
      <c r="CQ8" s="1084"/>
      <c r="CR8" s="1082">
        <v>15</v>
      </c>
      <c r="CS8" s="1083"/>
      <c r="CT8" s="1083"/>
      <c r="CU8" s="1083"/>
      <c r="CV8" s="1084"/>
      <c r="CW8" s="1082">
        <v>1</v>
      </c>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7"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7"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7"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7"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7"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7"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7"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7"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7"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7"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7"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7"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7"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389</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7"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15161</v>
      </c>
      <c r="R23" s="1162"/>
      <c r="S23" s="1162"/>
      <c r="T23" s="1162"/>
      <c r="U23" s="1162"/>
      <c r="V23" s="1162">
        <v>14860</v>
      </c>
      <c r="W23" s="1162"/>
      <c r="X23" s="1162"/>
      <c r="Y23" s="1162"/>
      <c r="Z23" s="1162"/>
      <c r="AA23" s="1162">
        <v>301</v>
      </c>
      <c r="AB23" s="1162"/>
      <c r="AC23" s="1162"/>
      <c r="AD23" s="1162"/>
      <c r="AE23" s="1163"/>
      <c r="AF23" s="1164">
        <v>263</v>
      </c>
      <c r="AG23" s="1162"/>
      <c r="AH23" s="1162"/>
      <c r="AI23" s="1162"/>
      <c r="AJ23" s="1165"/>
      <c r="AK23" s="1166"/>
      <c r="AL23" s="1167"/>
      <c r="AM23" s="1167"/>
      <c r="AN23" s="1167"/>
      <c r="AO23" s="1167"/>
      <c r="AP23" s="1162">
        <v>11205</v>
      </c>
      <c r="AQ23" s="1162"/>
      <c r="AR23" s="1162"/>
      <c r="AS23" s="1162"/>
      <c r="AT23" s="1162"/>
      <c r="AU23" s="1168"/>
      <c r="AV23" s="1168"/>
      <c r="AW23" s="1168"/>
      <c r="AX23" s="1168"/>
      <c r="AY23" s="1169"/>
      <c r="AZ23" s="1158" t="s">
        <v>138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3802</v>
      </c>
      <c r="R28" s="1147"/>
      <c r="S28" s="1147"/>
      <c r="T28" s="1147"/>
      <c r="U28" s="1147"/>
      <c r="V28" s="1147">
        <v>3780</v>
      </c>
      <c r="W28" s="1147"/>
      <c r="X28" s="1147"/>
      <c r="Y28" s="1147"/>
      <c r="Z28" s="1147"/>
      <c r="AA28" s="1147">
        <v>22</v>
      </c>
      <c r="AB28" s="1147"/>
      <c r="AC28" s="1147"/>
      <c r="AD28" s="1147"/>
      <c r="AE28" s="1148"/>
      <c r="AF28" s="1149">
        <v>22</v>
      </c>
      <c r="AG28" s="1147"/>
      <c r="AH28" s="1147"/>
      <c r="AI28" s="1147"/>
      <c r="AJ28" s="1150"/>
      <c r="AK28" s="1151">
        <v>318</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403</v>
      </c>
      <c r="C29" s="1125"/>
      <c r="D29" s="1125"/>
      <c r="E29" s="1125"/>
      <c r="F29" s="1125"/>
      <c r="G29" s="1125"/>
      <c r="H29" s="1125"/>
      <c r="I29" s="1125"/>
      <c r="J29" s="1125"/>
      <c r="K29" s="1125"/>
      <c r="L29" s="1125"/>
      <c r="M29" s="1125"/>
      <c r="N29" s="1125"/>
      <c r="O29" s="1125"/>
      <c r="P29" s="1126"/>
      <c r="Q29" s="1136">
        <v>419</v>
      </c>
      <c r="R29" s="1137"/>
      <c r="S29" s="1137"/>
      <c r="T29" s="1137"/>
      <c r="U29" s="1137"/>
      <c r="V29" s="1137">
        <v>419</v>
      </c>
      <c r="W29" s="1137"/>
      <c r="X29" s="1137"/>
      <c r="Y29" s="1137"/>
      <c r="Z29" s="1137"/>
      <c r="AA29" s="1137">
        <v>0</v>
      </c>
      <c r="AB29" s="1137"/>
      <c r="AC29" s="1137"/>
      <c r="AD29" s="1137"/>
      <c r="AE29" s="1138"/>
      <c r="AF29" s="1130">
        <v>0</v>
      </c>
      <c r="AG29" s="1131"/>
      <c r="AH29" s="1131"/>
      <c r="AI29" s="1131"/>
      <c r="AJ29" s="1132"/>
      <c r="AK29" s="1073">
        <v>140</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404</v>
      </c>
      <c r="C30" s="1125"/>
      <c r="D30" s="1125"/>
      <c r="E30" s="1125"/>
      <c r="F30" s="1125"/>
      <c r="G30" s="1125"/>
      <c r="H30" s="1125"/>
      <c r="I30" s="1125"/>
      <c r="J30" s="1125"/>
      <c r="K30" s="1125"/>
      <c r="L30" s="1125"/>
      <c r="M30" s="1125"/>
      <c r="N30" s="1125"/>
      <c r="O30" s="1125"/>
      <c r="P30" s="1126"/>
      <c r="Q30" s="1136">
        <v>534</v>
      </c>
      <c r="R30" s="1137"/>
      <c r="S30" s="1137"/>
      <c r="T30" s="1137"/>
      <c r="U30" s="1137"/>
      <c r="V30" s="1137">
        <v>416</v>
      </c>
      <c r="W30" s="1137"/>
      <c r="X30" s="1137"/>
      <c r="Y30" s="1137"/>
      <c r="Z30" s="1137"/>
      <c r="AA30" s="1137">
        <v>118</v>
      </c>
      <c r="AB30" s="1137"/>
      <c r="AC30" s="1137"/>
      <c r="AD30" s="1137"/>
      <c r="AE30" s="1138"/>
      <c r="AF30" s="1130">
        <v>708</v>
      </c>
      <c r="AG30" s="1131"/>
      <c r="AH30" s="1131"/>
      <c r="AI30" s="1131"/>
      <c r="AJ30" s="1132"/>
      <c r="AK30" s="1073">
        <v>10</v>
      </c>
      <c r="AL30" s="1064"/>
      <c r="AM30" s="1064"/>
      <c r="AN30" s="1064"/>
      <c r="AO30" s="1064"/>
      <c r="AP30" s="1064">
        <v>2256</v>
      </c>
      <c r="AQ30" s="1064"/>
      <c r="AR30" s="1064"/>
      <c r="AS30" s="1064"/>
      <c r="AT30" s="1064"/>
      <c r="AU30" s="1064">
        <v>61</v>
      </c>
      <c r="AV30" s="1064"/>
      <c r="AW30" s="1064"/>
      <c r="AX30" s="1064"/>
      <c r="AY30" s="1064"/>
      <c r="AZ30" s="1135"/>
      <c r="BA30" s="1135"/>
      <c r="BB30" s="1135"/>
      <c r="BC30" s="1135"/>
      <c r="BD30" s="1135"/>
      <c r="BE30" s="1119" t="s">
        <v>405</v>
      </c>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406</v>
      </c>
      <c r="C31" s="1125"/>
      <c r="D31" s="1125"/>
      <c r="E31" s="1125"/>
      <c r="F31" s="1125"/>
      <c r="G31" s="1125"/>
      <c r="H31" s="1125"/>
      <c r="I31" s="1125"/>
      <c r="J31" s="1125"/>
      <c r="K31" s="1125"/>
      <c r="L31" s="1125"/>
      <c r="M31" s="1125"/>
      <c r="N31" s="1125"/>
      <c r="O31" s="1125"/>
      <c r="P31" s="1126"/>
      <c r="Q31" s="1136">
        <v>1821</v>
      </c>
      <c r="R31" s="1137"/>
      <c r="S31" s="1137"/>
      <c r="T31" s="1137"/>
      <c r="U31" s="1137"/>
      <c r="V31" s="1137">
        <v>1865</v>
      </c>
      <c r="W31" s="1137"/>
      <c r="X31" s="1137"/>
      <c r="Y31" s="1137"/>
      <c r="Z31" s="1137"/>
      <c r="AA31" s="1137">
        <v>44</v>
      </c>
      <c r="AB31" s="1137"/>
      <c r="AC31" s="1137"/>
      <c r="AD31" s="1137"/>
      <c r="AE31" s="1138"/>
      <c r="AF31" s="1130">
        <v>44</v>
      </c>
      <c r="AG31" s="1131"/>
      <c r="AH31" s="1131"/>
      <c r="AI31" s="1131"/>
      <c r="AJ31" s="1132"/>
      <c r="AK31" s="1073">
        <v>585</v>
      </c>
      <c r="AL31" s="1064"/>
      <c r="AM31" s="1064"/>
      <c r="AN31" s="1064"/>
      <c r="AO31" s="1064"/>
      <c r="AP31" s="1064">
        <v>4915</v>
      </c>
      <c r="AQ31" s="1064"/>
      <c r="AR31" s="1064"/>
      <c r="AS31" s="1064"/>
      <c r="AT31" s="1064"/>
      <c r="AU31" s="1064">
        <v>4862</v>
      </c>
      <c r="AV31" s="1064"/>
      <c r="AW31" s="1064"/>
      <c r="AX31" s="1064"/>
      <c r="AY31" s="1064"/>
      <c r="AZ31" s="1135"/>
      <c r="BA31" s="1135"/>
      <c r="BB31" s="1135"/>
      <c r="BC31" s="1135"/>
      <c r="BD31" s="1135"/>
      <c r="BE31" s="1119" t="s">
        <v>407</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7" customHeight="1" x14ac:dyDescent="0.15">
      <c r="A32" s="267">
        <v>5</v>
      </c>
      <c r="B32" s="1124"/>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c r="AG32" s="1131"/>
      <c r="AH32" s="1131"/>
      <c r="AI32" s="1131"/>
      <c r="AJ32" s="1132"/>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7"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7"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7"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7"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7"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7"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7"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7"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7"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7"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7"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7"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7"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7"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7"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7"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7"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7"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7"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7"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7"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7"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7"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7"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7"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7"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7"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7"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7"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7"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408</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774</v>
      </c>
      <c r="AG63" s="1052"/>
      <c r="AH63" s="1052"/>
      <c r="AI63" s="1052"/>
      <c r="AJ63" s="1117"/>
      <c r="AK63" s="1118"/>
      <c r="AL63" s="1056"/>
      <c r="AM63" s="1056"/>
      <c r="AN63" s="1056"/>
      <c r="AO63" s="1056"/>
      <c r="AP63" s="1052">
        <v>7171</v>
      </c>
      <c r="AQ63" s="1052"/>
      <c r="AR63" s="1052"/>
      <c r="AS63" s="1052"/>
      <c r="AT63" s="1052"/>
      <c r="AU63" s="1052">
        <v>4923</v>
      </c>
      <c r="AV63" s="1052"/>
      <c r="AW63" s="1052"/>
      <c r="AX63" s="1052"/>
      <c r="AY63" s="1052"/>
      <c r="AZ63" s="1112"/>
      <c r="BA63" s="1112"/>
      <c r="BB63" s="1112"/>
      <c r="BC63" s="1112"/>
      <c r="BD63" s="1112"/>
      <c r="BE63" s="1053"/>
      <c r="BF63" s="1053"/>
      <c r="BG63" s="1053"/>
      <c r="BH63" s="1053"/>
      <c r="BI63" s="1054"/>
      <c r="BJ63" s="1113" t="s">
        <v>410</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413</v>
      </c>
      <c r="W66" s="1095"/>
      <c r="X66" s="1095"/>
      <c r="Y66" s="1095"/>
      <c r="Z66" s="1096"/>
      <c r="AA66" s="1094" t="s">
        <v>396</v>
      </c>
      <c r="AB66" s="1095"/>
      <c r="AC66" s="1095"/>
      <c r="AD66" s="1095"/>
      <c r="AE66" s="1096"/>
      <c r="AF66" s="1100" t="s">
        <v>414</v>
      </c>
      <c r="AG66" s="1101"/>
      <c r="AH66" s="1101"/>
      <c r="AI66" s="1101"/>
      <c r="AJ66" s="1102"/>
      <c r="AK66" s="1094" t="s">
        <v>415</v>
      </c>
      <c r="AL66" s="1089"/>
      <c r="AM66" s="1089"/>
      <c r="AN66" s="1089"/>
      <c r="AO66" s="1090"/>
      <c r="AP66" s="1094" t="s">
        <v>399</v>
      </c>
      <c r="AQ66" s="1095"/>
      <c r="AR66" s="1095"/>
      <c r="AS66" s="1095"/>
      <c r="AT66" s="1096"/>
      <c r="AU66" s="1094" t="s">
        <v>416</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573</v>
      </c>
      <c r="C68" s="1079"/>
      <c r="D68" s="1079"/>
      <c r="E68" s="1079"/>
      <c r="F68" s="1079"/>
      <c r="G68" s="1079"/>
      <c r="H68" s="1079"/>
      <c r="I68" s="1079"/>
      <c r="J68" s="1079"/>
      <c r="K68" s="1079"/>
      <c r="L68" s="1079"/>
      <c r="M68" s="1079"/>
      <c r="N68" s="1079"/>
      <c r="O68" s="1079"/>
      <c r="P68" s="1080"/>
      <c r="Q68" s="1081">
        <v>385</v>
      </c>
      <c r="R68" s="1075"/>
      <c r="S68" s="1075"/>
      <c r="T68" s="1075"/>
      <c r="U68" s="1075"/>
      <c r="V68" s="1075">
        <v>366</v>
      </c>
      <c r="W68" s="1075"/>
      <c r="X68" s="1075"/>
      <c r="Y68" s="1075"/>
      <c r="Z68" s="1075"/>
      <c r="AA68" s="1075">
        <v>20</v>
      </c>
      <c r="AB68" s="1075"/>
      <c r="AC68" s="1075"/>
      <c r="AD68" s="1075"/>
      <c r="AE68" s="1075"/>
      <c r="AF68" s="1075">
        <v>20</v>
      </c>
      <c r="AG68" s="1075"/>
      <c r="AH68" s="1075"/>
      <c r="AI68" s="1075"/>
      <c r="AJ68" s="1075"/>
      <c r="AK68" s="1075">
        <v>24</v>
      </c>
      <c r="AL68" s="1075"/>
      <c r="AM68" s="1075"/>
      <c r="AN68" s="1075"/>
      <c r="AO68" s="1075"/>
      <c r="AP68" s="1075">
        <v>319</v>
      </c>
      <c r="AQ68" s="1075"/>
      <c r="AR68" s="1075"/>
      <c r="AS68" s="1075"/>
      <c r="AT68" s="1075"/>
      <c r="AU68" s="1075">
        <v>130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574</v>
      </c>
      <c r="C69" s="1068"/>
      <c r="D69" s="1068"/>
      <c r="E69" s="1068"/>
      <c r="F69" s="1068"/>
      <c r="G69" s="1068"/>
      <c r="H69" s="1068"/>
      <c r="I69" s="1068"/>
      <c r="J69" s="1068"/>
      <c r="K69" s="1068"/>
      <c r="L69" s="1068"/>
      <c r="M69" s="1068"/>
      <c r="N69" s="1068"/>
      <c r="O69" s="1068"/>
      <c r="P69" s="1069"/>
      <c r="Q69" s="1070">
        <v>20559</v>
      </c>
      <c r="R69" s="1064"/>
      <c r="S69" s="1064"/>
      <c r="T69" s="1064"/>
      <c r="U69" s="1064"/>
      <c r="V69" s="1064">
        <v>20012</v>
      </c>
      <c r="W69" s="1064"/>
      <c r="X69" s="1064"/>
      <c r="Y69" s="1064"/>
      <c r="Z69" s="1064"/>
      <c r="AA69" s="1064">
        <v>548</v>
      </c>
      <c r="AB69" s="1064"/>
      <c r="AC69" s="1064"/>
      <c r="AD69" s="1064"/>
      <c r="AE69" s="1064"/>
      <c r="AF69" s="1064">
        <v>548</v>
      </c>
      <c r="AG69" s="1064"/>
      <c r="AH69" s="1064"/>
      <c r="AI69" s="1064"/>
      <c r="AJ69" s="1064"/>
      <c r="AK69" s="1064">
        <v>2714</v>
      </c>
      <c r="AL69" s="1064"/>
      <c r="AM69" s="1064"/>
      <c r="AN69" s="1064"/>
      <c r="AO69" s="1064"/>
      <c r="AP69" s="1064">
        <v>1205</v>
      </c>
      <c r="AQ69" s="1064"/>
      <c r="AR69" s="1064"/>
      <c r="AS69" s="1064"/>
      <c r="AT69" s="1064"/>
      <c r="AU69" s="1064">
        <v>208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131686</v>
      </c>
      <c r="R70" s="1064"/>
      <c r="S70" s="1064"/>
      <c r="T70" s="1064"/>
      <c r="U70" s="1064"/>
      <c r="V70" s="1064">
        <v>129087</v>
      </c>
      <c r="W70" s="1064"/>
      <c r="X70" s="1064"/>
      <c r="Y70" s="1064"/>
      <c r="Z70" s="1064"/>
      <c r="AA70" s="1064">
        <v>2599</v>
      </c>
      <c r="AB70" s="1064"/>
      <c r="AC70" s="1064"/>
      <c r="AD70" s="1064"/>
      <c r="AE70" s="1064"/>
      <c r="AF70" s="1064">
        <v>2599</v>
      </c>
      <c r="AG70" s="1064"/>
      <c r="AH70" s="1064"/>
      <c r="AI70" s="1064"/>
      <c r="AJ70" s="1064"/>
      <c r="AK70" s="1064">
        <v>1365</v>
      </c>
      <c r="AL70" s="1064"/>
      <c r="AM70" s="1064"/>
      <c r="AN70" s="1064"/>
      <c r="AO70" s="1064"/>
      <c r="AP70" s="1064" t="s">
        <v>578</v>
      </c>
      <c r="AQ70" s="1064"/>
      <c r="AR70" s="1064"/>
      <c r="AS70" s="1064"/>
      <c r="AT70" s="1064"/>
      <c r="AU70" s="1064" t="s">
        <v>578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576</v>
      </c>
      <c r="C71" s="1068"/>
      <c r="D71" s="1068"/>
      <c r="E71" s="1068"/>
      <c r="F71" s="1068"/>
      <c r="G71" s="1068"/>
      <c r="H71" s="1068"/>
      <c r="I71" s="1068"/>
      <c r="J71" s="1068"/>
      <c r="K71" s="1068"/>
      <c r="L71" s="1068"/>
      <c r="M71" s="1068"/>
      <c r="N71" s="1068"/>
      <c r="O71" s="1068"/>
      <c r="P71" s="1069"/>
      <c r="Q71" s="1070">
        <v>3417</v>
      </c>
      <c r="R71" s="1064"/>
      <c r="S71" s="1064"/>
      <c r="T71" s="1064"/>
      <c r="U71" s="1064"/>
      <c r="V71" s="1064">
        <v>2988</v>
      </c>
      <c r="W71" s="1064"/>
      <c r="X71" s="1064"/>
      <c r="Y71" s="1064"/>
      <c r="Z71" s="1064"/>
      <c r="AA71" s="1064">
        <v>428</v>
      </c>
      <c r="AB71" s="1064"/>
      <c r="AC71" s="1064"/>
      <c r="AD71" s="1064"/>
      <c r="AE71" s="1064"/>
      <c r="AF71" s="1064">
        <v>428</v>
      </c>
      <c r="AG71" s="1064"/>
      <c r="AH71" s="1064"/>
      <c r="AI71" s="1064"/>
      <c r="AJ71" s="1064"/>
      <c r="AK71" s="1064">
        <v>10</v>
      </c>
      <c r="AL71" s="1064"/>
      <c r="AM71" s="1064"/>
      <c r="AN71" s="1064"/>
      <c r="AO71" s="1064"/>
      <c r="AP71" s="1064" t="s">
        <v>578</v>
      </c>
      <c r="AQ71" s="1064"/>
      <c r="AR71" s="1064"/>
      <c r="AS71" s="1064"/>
      <c r="AT71" s="1064"/>
      <c r="AU71" s="1064" t="s">
        <v>578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577</v>
      </c>
      <c r="C72" s="1068"/>
      <c r="D72" s="1068"/>
      <c r="E72" s="1068"/>
      <c r="F72" s="1068"/>
      <c r="G72" s="1068"/>
      <c r="H72" s="1068"/>
      <c r="I72" s="1068"/>
      <c r="J72" s="1068"/>
      <c r="K72" s="1068"/>
      <c r="L72" s="1068"/>
      <c r="M72" s="1068"/>
      <c r="N72" s="1068"/>
      <c r="O72" s="1068"/>
      <c r="P72" s="1069"/>
      <c r="Q72" s="1070">
        <v>2577</v>
      </c>
      <c r="R72" s="1064"/>
      <c r="S72" s="1064"/>
      <c r="T72" s="1064"/>
      <c r="U72" s="1064"/>
      <c r="V72" s="1064">
        <v>2421</v>
      </c>
      <c r="W72" s="1064"/>
      <c r="X72" s="1064"/>
      <c r="Y72" s="1064"/>
      <c r="Z72" s="1064"/>
      <c r="AA72" s="1064">
        <v>156</v>
      </c>
      <c r="AB72" s="1064"/>
      <c r="AC72" s="1064"/>
      <c r="AD72" s="1064"/>
      <c r="AE72" s="1064"/>
      <c r="AF72" s="1064">
        <v>156</v>
      </c>
      <c r="AG72" s="1064"/>
      <c r="AH72" s="1064"/>
      <c r="AI72" s="1064"/>
      <c r="AJ72" s="1064"/>
      <c r="AK72" s="1064">
        <v>0</v>
      </c>
      <c r="AL72" s="1064"/>
      <c r="AM72" s="1064"/>
      <c r="AN72" s="1064"/>
      <c r="AO72" s="1064"/>
      <c r="AP72" s="1064">
        <v>8712</v>
      </c>
      <c r="AQ72" s="1064"/>
      <c r="AR72" s="1064"/>
      <c r="AS72" s="1064"/>
      <c r="AT72" s="1064"/>
      <c r="AU72" s="1064">
        <v>1106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7"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7"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7"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7"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7"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7"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7"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7"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7"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7"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7"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7"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7"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7"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7"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7" customHeight="1" thickBot="1" x14ac:dyDescent="0.2">
      <c r="A88" s="265" t="s">
        <v>390</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3751</v>
      </c>
      <c r="AG88" s="1052"/>
      <c r="AH88" s="1052"/>
      <c r="AI88" s="1052"/>
      <c r="AJ88" s="1052"/>
      <c r="AK88" s="1056"/>
      <c r="AL88" s="1056"/>
      <c r="AM88" s="1056"/>
      <c r="AN88" s="1056"/>
      <c r="AO88" s="1056"/>
      <c r="AP88" s="1052">
        <v>10236</v>
      </c>
      <c r="AQ88" s="1052"/>
      <c r="AR88" s="1052"/>
      <c r="AS88" s="1052"/>
      <c r="AT88" s="1052"/>
      <c r="AU88" s="1052">
        <v>1444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7"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7"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7"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7"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7"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7"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7"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7"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7"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7"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7"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7"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7"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7"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17</v>
      </c>
      <c r="CS102" s="1044"/>
      <c r="CT102" s="1044"/>
      <c r="CU102" s="1044"/>
      <c r="CV102" s="1045"/>
      <c r="CW102" s="1043">
        <v>1</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308</v>
      </c>
      <c r="AG109" s="987"/>
      <c r="AH109" s="987"/>
      <c r="AI109" s="987"/>
      <c r="AJ109" s="988"/>
      <c r="AK109" s="989" t="s">
        <v>307</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308</v>
      </c>
      <c r="BW109" s="987"/>
      <c r="BX109" s="987"/>
      <c r="BY109" s="987"/>
      <c r="BZ109" s="988"/>
      <c r="CA109" s="989" t="s">
        <v>307</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308</v>
      </c>
      <c r="DM109" s="987"/>
      <c r="DN109" s="987"/>
      <c r="DO109" s="987"/>
      <c r="DP109" s="988"/>
      <c r="DQ109" s="989" t="s">
        <v>307</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746693</v>
      </c>
      <c r="AB110" s="980"/>
      <c r="AC110" s="980"/>
      <c r="AD110" s="980"/>
      <c r="AE110" s="981"/>
      <c r="AF110" s="982">
        <v>776713</v>
      </c>
      <c r="AG110" s="980"/>
      <c r="AH110" s="980"/>
      <c r="AI110" s="980"/>
      <c r="AJ110" s="981"/>
      <c r="AK110" s="982">
        <v>894876</v>
      </c>
      <c r="AL110" s="980"/>
      <c r="AM110" s="980"/>
      <c r="AN110" s="980"/>
      <c r="AO110" s="981"/>
      <c r="AP110" s="983">
        <v>14.3</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10789122</v>
      </c>
      <c r="BR110" s="927"/>
      <c r="BS110" s="927"/>
      <c r="BT110" s="927"/>
      <c r="BU110" s="927"/>
      <c r="BV110" s="927">
        <v>10922063</v>
      </c>
      <c r="BW110" s="927"/>
      <c r="BX110" s="927"/>
      <c r="BY110" s="927"/>
      <c r="BZ110" s="927"/>
      <c r="CA110" s="927">
        <v>11204896</v>
      </c>
      <c r="CB110" s="927"/>
      <c r="CC110" s="927"/>
      <c r="CD110" s="927"/>
      <c r="CE110" s="927"/>
      <c r="CF110" s="951">
        <v>179</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138</v>
      </c>
      <c r="DH110" s="927"/>
      <c r="DI110" s="927"/>
      <c r="DJ110" s="927"/>
      <c r="DK110" s="927"/>
      <c r="DL110" s="927">
        <v>482486</v>
      </c>
      <c r="DM110" s="927"/>
      <c r="DN110" s="927"/>
      <c r="DO110" s="927"/>
      <c r="DP110" s="927"/>
      <c r="DQ110" s="927">
        <v>467745</v>
      </c>
      <c r="DR110" s="927"/>
      <c r="DS110" s="927"/>
      <c r="DT110" s="927"/>
      <c r="DU110" s="927"/>
      <c r="DV110" s="928">
        <v>7.5</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138</v>
      </c>
      <c r="AB111" s="1008"/>
      <c r="AC111" s="1008"/>
      <c r="AD111" s="1008"/>
      <c r="AE111" s="1009"/>
      <c r="AF111" s="1010" t="s">
        <v>138</v>
      </c>
      <c r="AG111" s="1008"/>
      <c r="AH111" s="1008"/>
      <c r="AI111" s="1008"/>
      <c r="AJ111" s="1009"/>
      <c r="AK111" s="1010" t="s">
        <v>138</v>
      </c>
      <c r="AL111" s="1008"/>
      <c r="AM111" s="1008"/>
      <c r="AN111" s="1008"/>
      <c r="AO111" s="1009"/>
      <c r="AP111" s="1011" t="s">
        <v>138</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t="s">
        <v>138</v>
      </c>
      <c r="BR111" s="899"/>
      <c r="BS111" s="899"/>
      <c r="BT111" s="899"/>
      <c r="BU111" s="899"/>
      <c r="BV111" s="899">
        <v>482486</v>
      </c>
      <c r="BW111" s="899"/>
      <c r="BX111" s="899"/>
      <c r="BY111" s="899"/>
      <c r="BZ111" s="899"/>
      <c r="CA111" s="899">
        <v>467745</v>
      </c>
      <c r="CB111" s="899"/>
      <c r="CC111" s="899"/>
      <c r="CD111" s="899"/>
      <c r="CE111" s="899"/>
      <c r="CF111" s="960">
        <v>7.5</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138</v>
      </c>
      <c r="DH111" s="899"/>
      <c r="DI111" s="899"/>
      <c r="DJ111" s="899"/>
      <c r="DK111" s="899"/>
      <c r="DL111" s="899" t="s">
        <v>410</v>
      </c>
      <c r="DM111" s="899"/>
      <c r="DN111" s="899"/>
      <c r="DO111" s="899"/>
      <c r="DP111" s="899"/>
      <c r="DQ111" s="899" t="s">
        <v>410</v>
      </c>
      <c r="DR111" s="899"/>
      <c r="DS111" s="899"/>
      <c r="DT111" s="899"/>
      <c r="DU111" s="899"/>
      <c r="DV111" s="876" t="s">
        <v>410</v>
      </c>
      <c r="DW111" s="876"/>
      <c r="DX111" s="876"/>
      <c r="DY111" s="876"/>
      <c r="DZ111" s="877"/>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138</v>
      </c>
      <c r="AB112" s="862"/>
      <c r="AC112" s="862"/>
      <c r="AD112" s="862"/>
      <c r="AE112" s="863"/>
      <c r="AF112" s="864" t="s">
        <v>138</v>
      </c>
      <c r="AG112" s="862"/>
      <c r="AH112" s="862"/>
      <c r="AI112" s="862"/>
      <c r="AJ112" s="863"/>
      <c r="AK112" s="864" t="s">
        <v>138</v>
      </c>
      <c r="AL112" s="862"/>
      <c r="AM112" s="862"/>
      <c r="AN112" s="862"/>
      <c r="AO112" s="863"/>
      <c r="AP112" s="909" t="s">
        <v>138</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5034928</v>
      </c>
      <c r="BR112" s="899"/>
      <c r="BS112" s="899"/>
      <c r="BT112" s="899"/>
      <c r="BU112" s="899"/>
      <c r="BV112" s="899">
        <v>5171508</v>
      </c>
      <c r="BW112" s="899"/>
      <c r="BX112" s="899"/>
      <c r="BY112" s="899"/>
      <c r="BZ112" s="899"/>
      <c r="CA112" s="899">
        <v>4923142</v>
      </c>
      <c r="CB112" s="899"/>
      <c r="CC112" s="899"/>
      <c r="CD112" s="899"/>
      <c r="CE112" s="899"/>
      <c r="CF112" s="960">
        <v>78.599999999999994</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410</v>
      </c>
      <c r="DH112" s="899"/>
      <c r="DI112" s="899"/>
      <c r="DJ112" s="899"/>
      <c r="DK112" s="899"/>
      <c r="DL112" s="899" t="s">
        <v>440</v>
      </c>
      <c r="DM112" s="899"/>
      <c r="DN112" s="899"/>
      <c r="DO112" s="899"/>
      <c r="DP112" s="899"/>
      <c r="DQ112" s="899" t="s">
        <v>138</v>
      </c>
      <c r="DR112" s="899"/>
      <c r="DS112" s="899"/>
      <c r="DT112" s="899"/>
      <c r="DU112" s="899"/>
      <c r="DV112" s="876" t="s">
        <v>138</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466618</v>
      </c>
      <c r="AB113" s="1008"/>
      <c r="AC113" s="1008"/>
      <c r="AD113" s="1008"/>
      <c r="AE113" s="1009"/>
      <c r="AF113" s="1010">
        <v>484102</v>
      </c>
      <c r="AG113" s="1008"/>
      <c r="AH113" s="1008"/>
      <c r="AI113" s="1008"/>
      <c r="AJ113" s="1009"/>
      <c r="AK113" s="1010">
        <v>481553</v>
      </c>
      <c r="AL113" s="1008"/>
      <c r="AM113" s="1008"/>
      <c r="AN113" s="1008"/>
      <c r="AO113" s="1009"/>
      <c r="AP113" s="1011">
        <v>7.7</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1643494</v>
      </c>
      <c r="BR113" s="899"/>
      <c r="BS113" s="899"/>
      <c r="BT113" s="899"/>
      <c r="BU113" s="899"/>
      <c r="BV113" s="899">
        <v>1592328</v>
      </c>
      <c r="BW113" s="899"/>
      <c r="BX113" s="899"/>
      <c r="BY113" s="899"/>
      <c r="BZ113" s="899"/>
      <c r="CA113" s="899">
        <v>1445112</v>
      </c>
      <c r="CB113" s="899"/>
      <c r="CC113" s="899"/>
      <c r="CD113" s="899"/>
      <c r="CE113" s="899"/>
      <c r="CF113" s="960">
        <v>23.1</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410</v>
      </c>
      <c r="DH113" s="862"/>
      <c r="DI113" s="862"/>
      <c r="DJ113" s="862"/>
      <c r="DK113" s="863"/>
      <c r="DL113" s="864" t="s">
        <v>138</v>
      </c>
      <c r="DM113" s="862"/>
      <c r="DN113" s="862"/>
      <c r="DO113" s="862"/>
      <c r="DP113" s="863"/>
      <c r="DQ113" s="864" t="s">
        <v>138</v>
      </c>
      <c r="DR113" s="862"/>
      <c r="DS113" s="862"/>
      <c r="DT113" s="862"/>
      <c r="DU113" s="863"/>
      <c r="DV113" s="909" t="s">
        <v>410</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55666</v>
      </c>
      <c r="AB114" s="862"/>
      <c r="AC114" s="862"/>
      <c r="AD114" s="862"/>
      <c r="AE114" s="863"/>
      <c r="AF114" s="864">
        <v>111914</v>
      </c>
      <c r="AG114" s="862"/>
      <c r="AH114" s="862"/>
      <c r="AI114" s="862"/>
      <c r="AJ114" s="863"/>
      <c r="AK114" s="864">
        <v>116206</v>
      </c>
      <c r="AL114" s="862"/>
      <c r="AM114" s="862"/>
      <c r="AN114" s="862"/>
      <c r="AO114" s="863"/>
      <c r="AP114" s="909">
        <v>1.9</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1897945</v>
      </c>
      <c r="BR114" s="899"/>
      <c r="BS114" s="899"/>
      <c r="BT114" s="899"/>
      <c r="BU114" s="899"/>
      <c r="BV114" s="899">
        <v>1852866</v>
      </c>
      <c r="BW114" s="899"/>
      <c r="BX114" s="899"/>
      <c r="BY114" s="899"/>
      <c r="BZ114" s="899"/>
      <c r="CA114" s="899">
        <v>1896942</v>
      </c>
      <c r="CB114" s="899"/>
      <c r="CC114" s="899"/>
      <c r="CD114" s="899"/>
      <c r="CE114" s="899"/>
      <c r="CF114" s="960">
        <v>30.3</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138</v>
      </c>
      <c r="DM114" s="862"/>
      <c r="DN114" s="862"/>
      <c r="DO114" s="862"/>
      <c r="DP114" s="863"/>
      <c r="DQ114" s="864" t="s">
        <v>440</v>
      </c>
      <c r="DR114" s="862"/>
      <c r="DS114" s="862"/>
      <c r="DT114" s="862"/>
      <c r="DU114" s="863"/>
      <c r="DV114" s="909" t="s">
        <v>410</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98</v>
      </c>
      <c r="AB115" s="1008"/>
      <c r="AC115" s="1008"/>
      <c r="AD115" s="1008"/>
      <c r="AE115" s="1009"/>
      <c r="AF115" s="1010">
        <v>29</v>
      </c>
      <c r="AG115" s="1008"/>
      <c r="AH115" s="1008"/>
      <c r="AI115" s="1008"/>
      <c r="AJ115" s="1009"/>
      <c r="AK115" s="1010">
        <v>22</v>
      </c>
      <c r="AL115" s="1008"/>
      <c r="AM115" s="1008"/>
      <c r="AN115" s="1008"/>
      <c r="AO115" s="1009"/>
      <c r="AP115" s="1011">
        <v>0</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410</v>
      </c>
      <c r="BR115" s="899"/>
      <c r="BS115" s="899"/>
      <c r="BT115" s="899"/>
      <c r="BU115" s="899"/>
      <c r="BV115" s="899" t="s">
        <v>410</v>
      </c>
      <c r="BW115" s="899"/>
      <c r="BX115" s="899"/>
      <c r="BY115" s="899"/>
      <c r="BZ115" s="899"/>
      <c r="CA115" s="899" t="s">
        <v>138</v>
      </c>
      <c r="CB115" s="899"/>
      <c r="CC115" s="899"/>
      <c r="CD115" s="899"/>
      <c r="CE115" s="899"/>
      <c r="CF115" s="960" t="s">
        <v>138</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138</v>
      </c>
      <c r="DH115" s="862"/>
      <c r="DI115" s="862"/>
      <c r="DJ115" s="862"/>
      <c r="DK115" s="863"/>
      <c r="DL115" s="864" t="s">
        <v>138</v>
      </c>
      <c r="DM115" s="862"/>
      <c r="DN115" s="862"/>
      <c r="DO115" s="862"/>
      <c r="DP115" s="863"/>
      <c r="DQ115" s="864" t="s">
        <v>138</v>
      </c>
      <c r="DR115" s="862"/>
      <c r="DS115" s="862"/>
      <c r="DT115" s="862"/>
      <c r="DU115" s="863"/>
      <c r="DV115" s="909" t="s">
        <v>138</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32</v>
      </c>
      <c r="AB116" s="862"/>
      <c r="AC116" s="862"/>
      <c r="AD116" s="862"/>
      <c r="AE116" s="863"/>
      <c r="AF116" s="864">
        <v>32</v>
      </c>
      <c r="AG116" s="862"/>
      <c r="AH116" s="862"/>
      <c r="AI116" s="862"/>
      <c r="AJ116" s="863"/>
      <c r="AK116" s="864">
        <v>32</v>
      </c>
      <c r="AL116" s="862"/>
      <c r="AM116" s="862"/>
      <c r="AN116" s="862"/>
      <c r="AO116" s="863"/>
      <c r="AP116" s="909">
        <v>0</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138</v>
      </c>
      <c r="BR116" s="899"/>
      <c r="BS116" s="899"/>
      <c r="BT116" s="899"/>
      <c r="BU116" s="899"/>
      <c r="BV116" s="899" t="s">
        <v>138</v>
      </c>
      <c r="BW116" s="899"/>
      <c r="BX116" s="899"/>
      <c r="BY116" s="899"/>
      <c r="BZ116" s="899"/>
      <c r="CA116" s="899" t="s">
        <v>138</v>
      </c>
      <c r="CB116" s="899"/>
      <c r="CC116" s="899"/>
      <c r="CD116" s="899"/>
      <c r="CE116" s="899"/>
      <c r="CF116" s="960" t="s">
        <v>410</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138</v>
      </c>
      <c r="DH116" s="862"/>
      <c r="DI116" s="862"/>
      <c r="DJ116" s="862"/>
      <c r="DK116" s="863"/>
      <c r="DL116" s="864" t="s">
        <v>138</v>
      </c>
      <c r="DM116" s="862"/>
      <c r="DN116" s="862"/>
      <c r="DO116" s="862"/>
      <c r="DP116" s="863"/>
      <c r="DQ116" s="864" t="s">
        <v>440</v>
      </c>
      <c r="DR116" s="862"/>
      <c r="DS116" s="862"/>
      <c r="DT116" s="862"/>
      <c r="DU116" s="863"/>
      <c r="DV116" s="909" t="s">
        <v>453</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1269107</v>
      </c>
      <c r="AB117" s="994"/>
      <c r="AC117" s="994"/>
      <c r="AD117" s="994"/>
      <c r="AE117" s="995"/>
      <c r="AF117" s="996">
        <v>1372790</v>
      </c>
      <c r="AG117" s="994"/>
      <c r="AH117" s="994"/>
      <c r="AI117" s="994"/>
      <c r="AJ117" s="995"/>
      <c r="AK117" s="996">
        <v>1492689</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138</v>
      </c>
      <c r="BR117" s="899"/>
      <c r="BS117" s="899"/>
      <c r="BT117" s="899"/>
      <c r="BU117" s="899"/>
      <c r="BV117" s="899" t="s">
        <v>138</v>
      </c>
      <c r="BW117" s="899"/>
      <c r="BX117" s="899"/>
      <c r="BY117" s="899"/>
      <c r="BZ117" s="899"/>
      <c r="CA117" s="899" t="s">
        <v>138</v>
      </c>
      <c r="CB117" s="899"/>
      <c r="CC117" s="899"/>
      <c r="CD117" s="899"/>
      <c r="CE117" s="899"/>
      <c r="CF117" s="960" t="s">
        <v>138</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138</v>
      </c>
      <c r="DH117" s="862"/>
      <c r="DI117" s="862"/>
      <c r="DJ117" s="862"/>
      <c r="DK117" s="863"/>
      <c r="DL117" s="864" t="s">
        <v>138</v>
      </c>
      <c r="DM117" s="862"/>
      <c r="DN117" s="862"/>
      <c r="DO117" s="862"/>
      <c r="DP117" s="863"/>
      <c r="DQ117" s="864" t="s">
        <v>138</v>
      </c>
      <c r="DR117" s="862"/>
      <c r="DS117" s="862"/>
      <c r="DT117" s="862"/>
      <c r="DU117" s="863"/>
      <c r="DV117" s="909" t="s">
        <v>138</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308</v>
      </c>
      <c r="AG118" s="987"/>
      <c r="AH118" s="987"/>
      <c r="AI118" s="987"/>
      <c r="AJ118" s="988"/>
      <c r="AK118" s="989" t="s">
        <v>307</v>
      </c>
      <c r="AL118" s="987"/>
      <c r="AM118" s="987"/>
      <c r="AN118" s="987"/>
      <c r="AO118" s="988"/>
      <c r="AP118" s="990" t="s">
        <v>427</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458</v>
      </c>
      <c r="BR118" s="930"/>
      <c r="BS118" s="930"/>
      <c r="BT118" s="930"/>
      <c r="BU118" s="930"/>
      <c r="BV118" s="930" t="s">
        <v>138</v>
      </c>
      <c r="BW118" s="930"/>
      <c r="BX118" s="930"/>
      <c r="BY118" s="930"/>
      <c r="BZ118" s="930"/>
      <c r="CA118" s="930" t="s">
        <v>138</v>
      </c>
      <c r="CB118" s="930"/>
      <c r="CC118" s="930"/>
      <c r="CD118" s="930"/>
      <c r="CE118" s="930"/>
      <c r="CF118" s="960" t="s">
        <v>138</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458</v>
      </c>
      <c r="DH118" s="862"/>
      <c r="DI118" s="862"/>
      <c r="DJ118" s="862"/>
      <c r="DK118" s="863"/>
      <c r="DL118" s="864" t="s">
        <v>138</v>
      </c>
      <c r="DM118" s="862"/>
      <c r="DN118" s="862"/>
      <c r="DO118" s="862"/>
      <c r="DP118" s="863"/>
      <c r="DQ118" s="864" t="s">
        <v>138</v>
      </c>
      <c r="DR118" s="862"/>
      <c r="DS118" s="862"/>
      <c r="DT118" s="862"/>
      <c r="DU118" s="863"/>
      <c r="DV118" s="909" t="s">
        <v>138</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138</v>
      </c>
      <c r="AG119" s="980"/>
      <c r="AH119" s="980"/>
      <c r="AI119" s="980"/>
      <c r="AJ119" s="981"/>
      <c r="AK119" s="982" t="s">
        <v>138</v>
      </c>
      <c r="AL119" s="980"/>
      <c r="AM119" s="980"/>
      <c r="AN119" s="980"/>
      <c r="AO119" s="981"/>
      <c r="AP119" s="983" t="s">
        <v>138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460</v>
      </c>
      <c r="BP119" s="963"/>
      <c r="BQ119" s="967">
        <v>19365489</v>
      </c>
      <c r="BR119" s="930"/>
      <c r="BS119" s="930"/>
      <c r="BT119" s="930"/>
      <c r="BU119" s="930"/>
      <c r="BV119" s="930">
        <v>20021251</v>
      </c>
      <c r="BW119" s="930"/>
      <c r="BX119" s="930"/>
      <c r="BY119" s="930"/>
      <c r="BZ119" s="930"/>
      <c r="CA119" s="930">
        <v>19937837</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138</v>
      </c>
      <c r="DH119" s="845"/>
      <c r="DI119" s="845"/>
      <c r="DJ119" s="845"/>
      <c r="DK119" s="846"/>
      <c r="DL119" s="847" t="s">
        <v>138</v>
      </c>
      <c r="DM119" s="845"/>
      <c r="DN119" s="845"/>
      <c r="DO119" s="845"/>
      <c r="DP119" s="846"/>
      <c r="DQ119" s="847" t="s">
        <v>138</v>
      </c>
      <c r="DR119" s="845"/>
      <c r="DS119" s="845"/>
      <c r="DT119" s="845"/>
      <c r="DU119" s="846"/>
      <c r="DV119" s="933" t="s">
        <v>138</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138</v>
      </c>
      <c r="AB120" s="862"/>
      <c r="AC120" s="862"/>
      <c r="AD120" s="862"/>
      <c r="AE120" s="863"/>
      <c r="AF120" s="864" t="s">
        <v>138</v>
      </c>
      <c r="AG120" s="862"/>
      <c r="AH120" s="862"/>
      <c r="AI120" s="862"/>
      <c r="AJ120" s="863"/>
      <c r="AK120" s="864" t="s">
        <v>138</v>
      </c>
      <c r="AL120" s="862"/>
      <c r="AM120" s="862"/>
      <c r="AN120" s="862"/>
      <c r="AO120" s="863"/>
      <c r="AP120" s="909" t="s">
        <v>138</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3158979</v>
      </c>
      <c r="BR120" s="927"/>
      <c r="BS120" s="927"/>
      <c r="BT120" s="927"/>
      <c r="BU120" s="927"/>
      <c r="BV120" s="927">
        <v>3243632</v>
      </c>
      <c r="BW120" s="927"/>
      <c r="BX120" s="927"/>
      <c r="BY120" s="927"/>
      <c r="BZ120" s="927"/>
      <c r="CA120" s="927">
        <v>3222976</v>
      </c>
      <c r="CB120" s="927"/>
      <c r="CC120" s="927"/>
      <c r="CD120" s="927"/>
      <c r="CE120" s="927"/>
      <c r="CF120" s="951">
        <v>51.5</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4986419</v>
      </c>
      <c r="DH120" s="927"/>
      <c r="DI120" s="927"/>
      <c r="DJ120" s="927"/>
      <c r="DK120" s="927"/>
      <c r="DL120" s="927">
        <v>5124084</v>
      </c>
      <c r="DM120" s="927"/>
      <c r="DN120" s="927"/>
      <c r="DO120" s="927"/>
      <c r="DP120" s="927"/>
      <c r="DQ120" s="927">
        <v>4862241</v>
      </c>
      <c r="DR120" s="927"/>
      <c r="DS120" s="927"/>
      <c r="DT120" s="927"/>
      <c r="DU120" s="927"/>
      <c r="DV120" s="928">
        <v>77.7</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138</v>
      </c>
      <c r="AB121" s="862"/>
      <c r="AC121" s="862"/>
      <c r="AD121" s="862"/>
      <c r="AE121" s="863"/>
      <c r="AF121" s="864" t="s">
        <v>138</v>
      </c>
      <c r="AG121" s="862"/>
      <c r="AH121" s="862"/>
      <c r="AI121" s="862"/>
      <c r="AJ121" s="863"/>
      <c r="AK121" s="864" t="s">
        <v>138</v>
      </c>
      <c r="AL121" s="862"/>
      <c r="AM121" s="862"/>
      <c r="AN121" s="862"/>
      <c r="AO121" s="863"/>
      <c r="AP121" s="909" t="s">
        <v>138</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22258</v>
      </c>
      <c r="BR121" s="899"/>
      <c r="BS121" s="899"/>
      <c r="BT121" s="899"/>
      <c r="BU121" s="899"/>
      <c r="BV121" s="899">
        <v>521139</v>
      </c>
      <c r="BW121" s="899"/>
      <c r="BX121" s="899"/>
      <c r="BY121" s="899"/>
      <c r="BZ121" s="899"/>
      <c r="CA121" s="899">
        <v>530263</v>
      </c>
      <c r="CB121" s="899"/>
      <c r="CC121" s="899"/>
      <c r="CD121" s="899"/>
      <c r="CE121" s="899"/>
      <c r="CF121" s="960">
        <v>8.5</v>
      </c>
      <c r="CG121" s="961"/>
      <c r="CH121" s="961"/>
      <c r="CI121" s="961"/>
      <c r="CJ121" s="961"/>
      <c r="CK121" s="954"/>
      <c r="CL121" s="940"/>
      <c r="CM121" s="940"/>
      <c r="CN121" s="940"/>
      <c r="CO121" s="941"/>
      <c r="CP121" s="920" t="s">
        <v>468</v>
      </c>
      <c r="CQ121" s="921"/>
      <c r="CR121" s="921"/>
      <c r="CS121" s="921"/>
      <c r="CT121" s="921"/>
      <c r="CU121" s="921"/>
      <c r="CV121" s="921"/>
      <c r="CW121" s="921"/>
      <c r="CX121" s="921"/>
      <c r="CY121" s="921"/>
      <c r="CZ121" s="921"/>
      <c r="DA121" s="921"/>
      <c r="DB121" s="921"/>
      <c r="DC121" s="921"/>
      <c r="DD121" s="921"/>
      <c r="DE121" s="921"/>
      <c r="DF121" s="922"/>
      <c r="DG121" s="898">
        <v>48509</v>
      </c>
      <c r="DH121" s="899"/>
      <c r="DI121" s="899"/>
      <c r="DJ121" s="899"/>
      <c r="DK121" s="899"/>
      <c r="DL121" s="899">
        <v>47424</v>
      </c>
      <c r="DM121" s="899"/>
      <c r="DN121" s="899"/>
      <c r="DO121" s="899"/>
      <c r="DP121" s="899"/>
      <c r="DQ121" s="899">
        <v>60901</v>
      </c>
      <c r="DR121" s="899"/>
      <c r="DS121" s="899"/>
      <c r="DT121" s="899"/>
      <c r="DU121" s="899"/>
      <c r="DV121" s="876">
        <v>1</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138</v>
      </c>
      <c r="AB122" s="862"/>
      <c r="AC122" s="862"/>
      <c r="AD122" s="862"/>
      <c r="AE122" s="863"/>
      <c r="AF122" s="864" t="s">
        <v>138</v>
      </c>
      <c r="AG122" s="862"/>
      <c r="AH122" s="862"/>
      <c r="AI122" s="862"/>
      <c r="AJ122" s="863"/>
      <c r="AK122" s="864" t="s">
        <v>138</v>
      </c>
      <c r="AL122" s="862"/>
      <c r="AM122" s="862"/>
      <c r="AN122" s="862"/>
      <c r="AO122" s="863"/>
      <c r="AP122" s="909" t="s">
        <v>138</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10160789</v>
      </c>
      <c r="BR122" s="930"/>
      <c r="BS122" s="930"/>
      <c r="BT122" s="930"/>
      <c r="BU122" s="930"/>
      <c r="BV122" s="930">
        <v>10154437</v>
      </c>
      <c r="BW122" s="930"/>
      <c r="BX122" s="930"/>
      <c r="BY122" s="930"/>
      <c r="BZ122" s="930"/>
      <c r="CA122" s="930">
        <v>10057665</v>
      </c>
      <c r="CB122" s="930"/>
      <c r="CC122" s="930"/>
      <c r="CD122" s="930"/>
      <c r="CE122" s="930"/>
      <c r="CF122" s="931">
        <v>160.69999999999999</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138</v>
      </c>
      <c r="AB123" s="862"/>
      <c r="AC123" s="862"/>
      <c r="AD123" s="862"/>
      <c r="AE123" s="863"/>
      <c r="AF123" s="864" t="s">
        <v>458</v>
      </c>
      <c r="AG123" s="862"/>
      <c r="AH123" s="862"/>
      <c r="AI123" s="862"/>
      <c r="AJ123" s="863"/>
      <c r="AK123" s="864" t="s">
        <v>138</v>
      </c>
      <c r="AL123" s="862"/>
      <c r="AM123" s="862"/>
      <c r="AN123" s="862"/>
      <c r="AO123" s="863"/>
      <c r="AP123" s="909" t="s">
        <v>138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470</v>
      </c>
      <c r="BP123" s="963"/>
      <c r="BQ123" s="917">
        <v>13342026</v>
      </c>
      <c r="BR123" s="918"/>
      <c r="BS123" s="918"/>
      <c r="BT123" s="918"/>
      <c r="BU123" s="918"/>
      <c r="BV123" s="918">
        <v>13919208</v>
      </c>
      <c r="BW123" s="918"/>
      <c r="BX123" s="918"/>
      <c r="BY123" s="918"/>
      <c r="BZ123" s="918"/>
      <c r="CA123" s="918">
        <v>13810904</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138</v>
      </c>
      <c r="AB124" s="862"/>
      <c r="AC124" s="862"/>
      <c r="AD124" s="862"/>
      <c r="AE124" s="863"/>
      <c r="AF124" s="864" t="s">
        <v>458</v>
      </c>
      <c r="AG124" s="862"/>
      <c r="AH124" s="862"/>
      <c r="AI124" s="862"/>
      <c r="AJ124" s="863"/>
      <c r="AK124" s="864" t="s">
        <v>138</v>
      </c>
      <c r="AL124" s="862"/>
      <c r="AM124" s="862"/>
      <c r="AN124" s="862"/>
      <c r="AO124" s="863"/>
      <c r="AP124" s="909" t="s">
        <v>138</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97.2</v>
      </c>
      <c r="BR124" s="916"/>
      <c r="BS124" s="916"/>
      <c r="BT124" s="916"/>
      <c r="BU124" s="916"/>
      <c r="BV124" s="916">
        <v>97.2</v>
      </c>
      <c r="BW124" s="916"/>
      <c r="BX124" s="916"/>
      <c r="BY124" s="916"/>
      <c r="BZ124" s="916"/>
      <c r="CA124" s="916">
        <v>97.8</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458</v>
      </c>
      <c r="DH124" s="845"/>
      <c r="DI124" s="845"/>
      <c r="DJ124" s="845"/>
      <c r="DK124" s="846"/>
      <c r="DL124" s="847" t="s">
        <v>138</v>
      </c>
      <c r="DM124" s="845"/>
      <c r="DN124" s="845"/>
      <c r="DO124" s="845"/>
      <c r="DP124" s="846"/>
      <c r="DQ124" s="847" t="s">
        <v>138</v>
      </c>
      <c r="DR124" s="845"/>
      <c r="DS124" s="845"/>
      <c r="DT124" s="845"/>
      <c r="DU124" s="846"/>
      <c r="DV124" s="933" t="s">
        <v>458</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138</v>
      </c>
      <c r="AG125" s="862"/>
      <c r="AH125" s="862"/>
      <c r="AI125" s="862"/>
      <c r="AJ125" s="863"/>
      <c r="AK125" s="864" t="s">
        <v>138</v>
      </c>
      <c r="AL125" s="862"/>
      <c r="AM125" s="862"/>
      <c r="AN125" s="862"/>
      <c r="AO125" s="863"/>
      <c r="AP125" s="909" t="s">
        <v>458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138</v>
      </c>
      <c r="DR125" s="927"/>
      <c r="DS125" s="927"/>
      <c r="DT125" s="927"/>
      <c r="DU125" s="927"/>
      <c r="DV125" s="928" t="s">
        <v>138</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138</v>
      </c>
      <c r="AB126" s="862"/>
      <c r="AC126" s="862"/>
      <c r="AD126" s="862"/>
      <c r="AE126" s="863"/>
      <c r="AF126" s="864" t="s">
        <v>138</v>
      </c>
      <c r="AG126" s="862"/>
      <c r="AH126" s="862"/>
      <c r="AI126" s="862"/>
      <c r="AJ126" s="863"/>
      <c r="AK126" s="864" t="s">
        <v>138</v>
      </c>
      <c r="AL126" s="862"/>
      <c r="AM126" s="862"/>
      <c r="AN126" s="862"/>
      <c r="AO126" s="863"/>
      <c r="AP126" s="909" t="s">
        <v>458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138</v>
      </c>
      <c r="DH126" s="899"/>
      <c r="DI126" s="899"/>
      <c r="DJ126" s="899"/>
      <c r="DK126" s="899"/>
      <c r="DL126" s="899" t="s">
        <v>138</v>
      </c>
      <c r="DM126" s="899"/>
      <c r="DN126" s="899"/>
      <c r="DO126" s="899"/>
      <c r="DP126" s="899"/>
      <c r="DQ126" s="899" t="s">
        <v>138</v>
      </c>
      <c r="DR126" s="899"/>
      <c r="DS126" s="899"/>
      <c r="DT126" s="899"/>
      <c r="DU126" s="899"/>
      <c r="DV126" s="876" t="s">
        <v>138</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98</v>
      </c>
      <c r="AB127" s="862"/>
      <c r="AC127" s="862"/>
      <c r="AD127" s="862"/>
      <c r="AE127" s="863"/>
      <c r="AF127" s="864">
        <v>29</v>
      </c>
      <c r="AG127" s="862"/>
      <c r="AH127" s="862"/>
      <c r="AI127" s="862"/>
      <c r="AJ127" s="863"/>
      <c r="AK127" s="864">
        <v>22</v>
      </c>
      <c r="AL127" s="862"/>
      <c r="AM127" s="862"/>
      <c r="AN127" s="862"/>
      <c r="AO127" s="863"/>
      <c r="AP127" s="909">
        <v>0</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t="s">
        <v>138</v>
      </c>
      <c r="DR127" s="899"/>
      <c r="DS127" s="899"/>
      <c r="DT127" s="899"/>
      <c r="DU127" s="899"/>
      <c r="DV127" s="876" t="s">
        <v>138</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11015</v>
      </c>
      <c r="AB128" s="883"/>
      <c r="AC128" s="883"/>
      <c r="AD128" s="883"/>
      <c r="AE128" s="884"/>
      <c r="AF128" s="885">
        <v>8184</v>
      </c>
      <c r="AG128" s="883"/>
      <c r="AH128" s="883"/>
      <c r="AI128" s="883"/>
      <c r="AJ128" s="884"/>
      <c r="AK128" s="885">
        <v>1209</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138</v>
      </c>
      <c r="BG128" s="869"/>
      <c r="BH128" s="869"/>
      <c r="BI128" s="869"/>
      <c r="BJ128" s="869"/>
      <c r="BK128" s="869"/>
      <c r="BL128" s="892"/>
      <c r="BM128" s="868">
        <v>14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138</v>
      </c>
      <c r="DH128" s="873"/>
      <c r="DI128" s="873"/>
      <c r="DJ128" s="873"/>
      <c r="DK128" s="873"/>
      <c r="DL128" s="873" t="s">
        <v>138</v>
      </c>
      <c r="DM128" s="873"/>
      <c r="DN128" s="873"/>
      <c r="DO128" s="873"/>
      <c r="DP128" s="873"/>
      <c r="DQ128" s="873" t="s">
        <v>138</v>
      </c>
      <c r="DR128" s="873"/>
      <c r="DS128" s="873"/>
      <c r="DT128" s="873"/>
      <c r="DU128" s="873"/>
      <c r="DV128" s="874" t="s">
        <v>138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7089910</v>
      </c>
      <c r="AB129" s="862"/>
      <c r="AC129" s="862"/>
      <c r="AD129" s="862"/>
      <c r="AE129" s="863"/>
      <c r="AF129" s="864">
        <v>7136654</v>
      </c>
      <c r="AG129" s="862"/>
      <c r="AH129" s="862"/>
      <c r="AI129" s="862"/>
      <c r="AJ129" s="863"/>
      <c r="AK129" s="864">
        <v>7137323</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458</v>
      </c>
      <c r="BG129" s="852"/>
      <c r="BH129" s="852"/>
      <c r="BI129" s="852"/>
      <c r="BJ129" s="852"/>
      <c r="BK129" s="852"/>
      <c r="BL129" s="853"/>
      <c r="BM129" s="851">
        <v>19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893656</v>
      </c>
      <c r="AB130" s="862"/>
      <c r="AC130" s="862"/>
      <c r="AD130" s="862"/>
      <c r="AE130" s="863"/>
      <c r="AF130" s="864">
        <v>860373</v>
      </c>
      <c r="AG130" s="862"/>
      <c r="AH130" s="862"/>
      <c r="AI130" s="862"/>
      <c r="AJ130" s="863"/>
      <c r="AK130" s="864">
        <v>877251</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7.9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6196254</v>
      </c>
      <c r="AB131" s="845"/>
      <c r="AC131" s="845"/>
      <c r="AD131" s="845"/>
      <c r="AE131" s="846"/>
      <c r="AF131" s="847">
        <v>6276281</v>
      </c>
      <c r="AG131" s="845"/>
      <c r="AH131" s="845"/>
      <c r="AI131" s="845"/>
      <c r="AJ131" s="846"/>
      <c r="AK131" s="847">
        <v>6260072</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97.8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5.8815535969999999</v>
      </c>
      <c r="AB132" s="825"/>
      <c r="AC132" s="825"/>
      <c r="AD132" s="825"/>
      <c r="AE132" s="826"/>
      <c r="AF132" s="827">
        <v>8.0339455799999993</v>
      </c>
      <c r="AG132" s="825"/>
      <c r="AH132" s="825"/>
      <c r="AI132" s="825"/>
      <c r="AJ132" s="826"/>
      <c r="AK132" s="827">
        <v>9.8118520040000003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6.3</v>
      </c>
      <c r="AB133" s="804"/>
      <c r="AC133" s="804"/>
      <c r="AD133" s="804"/>
      <c r="AE133" s="805"/>
      <c r="AF133" s="803">
        <v>6.8</v>
      </c>
      <c r="AG133" s="804"/>
      <c r="AH133" s="804"/>
      <c r="AI133" s="804"/>
      <c r="AJ133" s="805"/>
      <c r="AK133" s="803">
        <v>7.9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uZfbQ0fWjENXiyX7fl8X4EAWT2xl8W5MaedYKoWVe+baZuTVa8PPg90qksTGUH2v3o/PGVYM67KJsTtvFkFug==" saltValue="sG/MpeP/veF5kMIC3VuB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5"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Normal="85" zoomScaleSheetLayoutView="100" workbookViewId="0">
      <selection activeCell="AY8" sqref="AY8:BM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t/Zb/WFdmbjjnYI029NAHy4t5Q8684D9Fr2jSaxhLPcXkXcDQcdBtU21n2hF6Pl3p1EzGMlULg00GMq4MMxaA==" saltValue="efhC96bnuqvwRDNfvqHivQ=="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zoomScaleNormal="100" zoomScaleSheetLayoutView="55" workbookViewId="0">
      <selection activeCell="AY8" sqref="AY8:BM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dNN20K8ADPZ5PqWRm+uxY3gjN1k5jd8TvR/wmVaBP16UO4QQXNtEX3EzNBiwX9E+E3kkLCOHonxDZ1phMlbQ==" saltValue="lL/unuJcL0CSTb/9X2fUz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tabSelected="1" view="pageBreakPreview" workbookViewId="0">
      <selection activeCell="AY8" sqref="AY8:BM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2024167</v>
      </c>
      <c r="AP9" s="313">
        <v>69886</v>
      </c>
      <c r="AQ9" s="314">
        <v>90613</v>
      </c>
      <c r="AR9" s="315">
        <v>-22.9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161501</v>
      </c>
      <c r="AP10" s="316">
        <v>5576</v>
      </c>
      <c r="AQ10" s="317">
        <v>7525</v>
      </c>
      <c r="AR10" s="318">
        <v>-25.9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286397</v>
      </c>
      <c r="AP11" s="316">
        <v>9888</v>
      </c>
      <c r="AQ11" s="317">
        <v>9582</v>
      </c>
      <c r="AR11" s="318">
        <v>3.2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t="s">
        <v>508</v>
      </c>
      <c r="AP12" s="316" t="s">
        <v>508</v>
      </c>
      <c r="AQ12" s="317">
        <v>1356</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508</v>
      </c>
      <c r="AP13" s="316" t="s">
        <v>508</v>
      </c>
      <c r="AQ13" s="317">
        <v>2</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179416</v>
      </c>
      <c r="AP14" s="316">
        <v>6194</v>
      </c>
      <c r="AQ14" s="317">
        <v>4182</v>
      </c>
      <c r="AR14" s="318">
        <v>48.1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59004</v>
      </c>
      <c r="AP15" s="316">
        <v>2037</v>
      </c>
      <c r="AQ15" s="317">
        <v>2331</v>
      </c>
      <c r="AR15" s="318">
        <v>-12.6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-96955</v>
      </c>
      <c r="AP16" s="316">
        <v>-3347</v>
      </c>
      <c r="AQ16" s="317">
        <v>-8270</v>
      </c>
      <c r="AR16" s="318">
        <v>-59.5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2613530</v>
      </c>
      <c r="AP17" s="316">
        <v>90234</v>
      </c>
      <c r="AQ17" s="317">
        <v>107322</v>
      </c>
      <c r="AR17" s="318">
        <v>-15.9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6.87</v>
      </c>
      <c r="AP21" s="329">
        <v>10.18</v>
      </c>
      <c r="AQ21" s="330">
        <v>-3.31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98.2</v>
      </c>
      <c r="AP22" s="334">
        <v>97.7</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894876</v>
      </c>
      <c r="AP32" s="343">
        <v>30896</v>
      </c>
      <c r="AQ32" s="344">
        <v>67619</v>
      </c>
      <c r="AR32" s="345">
        <v>-54.3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508</v>
      </c>
      <c r="AP34" s="343" t="s">
        <v>508</v>
      </c>
      <c r="AQ34" s="344">
        <v>3</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481553</v>
      </c>
      <c r="AP35" s="343">
        <v>16626</v>
      </c>
      <c r="AQ35" s="344">
        <v>17835</v>
      </c>
      <c r="AR35" s="345">
        <v>-6.8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116206</v>
      </c>
      <c r="AP36" s="343">
        <v>4012</v>
      </c>
      <c r="AQ36" s="344">
        <v>2401</v>
      </c>
      <c r="AR36" s="345">
        <v>67.099999999999994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22</v>
      </c>
      <c r="AP37" s="343">
        <v>1</v>
      </c>
      <c r="AQ37" s="344">
        <v>732</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v>32</v>
      </c>
      <c r="AP38" s="346">
        <v>1</v>
      </c>
      <c r="AQ38" s="347">
        <v>5</v>
      </c>
      <c r="AR38" s="335">
        <v>-80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-1209</v>
      </c>
      <c r="AP39" s="343">
        <v>-42</v>
      </c>
      <c r="AQ39" s="344">
        <v>-3806</v>
      </c>
      <c r="AR39" s="345">
        <v>-98.9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-877251</v>
      </c>
      <c r="AP40" s="343">
        <v>-30288</v>
      </c>
      <c r="AQ40" s="344">
        <v>-59049</v>
      </c>
      <c r="AR40" s="345">
        <v>-48.7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614229</v>
      </c>
      <c r="AP41" s="343">
        <v>21207</v>
      </c>
      <c r="AQ41" s="344">
        <v>25740</v>
      </c>
      <c r="AR41" s="345">
        <v>-17.600000000000001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2056162</v>
      </c>
      <c r="AN51" s="365">
        <v>67364</v>
      </c>
      <c r="AO51" s="366">
        <v>-34</v>
      </c>
      <c r="AP51" s="367">
        <v>85459</v>
      </c>
      <c r="AQ51" s="368">
        <v>-19.8</v>
      </c>
      <c r="AR51" s="369">
        <v>-14.2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1419702</v>
      </c>
      <c r="AN52" s="373">
        <v>46513</v>
      </c>
      <c r="AO52" s="374">
        <v>-6</v>
      </c>
      <c r="AP52" s="375">
        <v>44378</v>
      </c>
      <c r="AQ52" s="376">
        <v>-2.6</v>
      </c>
      <c r="AR52" s="377">
        <v>-3.4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3401336</v>
      </c>
      <c r="AN53" s="365">
        <v>112608</v>
      </c>
      <c r="AO53" s="366">
        <v>67.2</v>
      </c>
      <c r="AP53" s="367">
        <v>83280</v>
      </c>
      <c r="AQ53" s="368">
        <v>-2.5</v>
      </c>
      <c r="AR53" s="369">
        <v>69.7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2192970</v>
      </c>
      <c r="AN54" s="373">
        <v>72603</v>
      </c>
      <c r="AO54" s="374">
        <v>56.1</v>
      </c>
      <c r="AP54" s="375">
        <v>43123</v>
      </c>
      <c r="AQ54" s="376">
        <v>-2.8</v>
      </c>
      <c r="AR54" s="377">
        <v>58.9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1914649</v>
      </c>
      <c r="AN55" s="365">
        <v>64192</v>
      </c>
      <c r="AO55" s="366">
        <v>-43</v>
      </c>
      <c r="AP55" s="367">
        <v>88968</v>
      </c>
      <c r="AQ55" s="368">
        <v>6.8</v>
      </c>
      <c r="AR55" s="369">
        <v>-49.8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656558</v>
      </c>
      <c r="AN56" s="373">
        <v>22012</v>
      </c>
      <c r="AO56" s="374">
        <v>-69.7</v>
      </c>
      <c r="AP56" s="375">
        <v>45482</v>
      </c>
      <c r="AQ56" s="376">
        <v>5.5</v>
      </c>
      <c r="AR56" s="377">
        <v>-75.2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2167674</v>
      </c>
      <c r="AN57" s="365">
        <v>73853</v>
      </c>
      <c r="AO57" s="366">
        <v>15.1</v>
      </c>
      <c r="AP57" s="367">
        <v>85173</v>
      </c>
      <c r="AQ57" s="368">
        <v>-4.3</v>
      </c>
      <c r="AR57" s="369">
        <v>19.399999999999999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725443</v>
      </c>
      <c r="AN58" s="373">
        <v>24716</v>
      </c>
      <c r="AO58" s="374">
        <v>12.3</v>
      </c>
      <c r="AP58" s="375">
        <v>43913</v>
      </c>
      <c r="AQ58" s="376">
        <v>-3.4</v>
      </c>
      <c r="AR58" s="377">
        <v>15.7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1989496</v>
      </c>
      <c r="AN59" s="365">
        <v>68689</v>
      </c>
      <c r="AO59" s="366">
        <v>-7</v>
      </c>
      <c r="AP59" s="367">
        <v>94081</v>
      </c>
      <c r="AQ59" s="368">
        <v>10.5</v>
      </c>
      <c r="AR59" s="369">
        <v>-17.5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874935</v>
      </c>
      <c r="AN60" s="373">
        <v>30208</v>
      </c>
      <c r="AO60" s="374">
        <v>22.2</v>
      </c>
      <c r="AP60" s="375">
        <v>48949</v>
      </c>
      <c r="AQ60" s="376">
        <v>11.5</v>
      </c>
      <c r="AR60" s="377">
        <v>10.7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2305863</v>
      </c>
      <c r="AN61" s="380">
        <v>77341</v>
      </c>
      <c r="AO61" s="381">
        <v>-0.3</v>
      </c>
      <c r="AP61" s="382">
        <v>87392</v>
      </c>
      <c r="AQ61" s="383">
        <v>-1.9</v>
      </c>
      <c r="AR61" s="369">
        <v>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1173922</v>
      </c>
      <c r="AN62" s="373">
        <v>39210</v>
      </c>
      <c r="AO62" s="374">
        <v>3</v>
      </c>
      <c r="AP62" s="375">
        <v>45169</v>
      </c>
      <c r="AQ62" s="376">
        <v>1.6</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RKy6NIGjwE8znHy4kt2pjevW9n7en9LhanaaqO1ySzYlUtmYxHsr6wxNdZrKsnRZbBD+ni8hKoGB9jjePfaiQ==" saltValue="JR70ieqC/s+3pqd0MYQx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zoomScale="80" zoomScaleNormal="80" zoomScaleSheetLayoutView="55" workbookViewId="0">
      <selection activeCell="AY8" sqref="AY8:BM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Xle0nsWN9UQomyAamcY0EKa+ek3K3s0cMYxH9pWPNGZ7QiqQGOi95/WEHygHbZjIW/wSi919aZyAOV7RnXVeAQ==" saltValue="v+ziTtGoa2pxpHnzFOTGj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zoomScale="80" zoomScaleNormal="80" zoomScaleSheetLayoutView="55" workbookViewId="0">
      <selection activeCell="AY8" sqref="AY8:BM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XPYTaNf06cj+N4z1MVqnSYp70S7Qg0tGzr/hnjVrK6vcqe2lIC/p2ZVX9oKofum7ezTOHtgo0S4c1OXkdM63pA==" saltValue="j7xVaVF2Zx84JJpofrmTW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zoomScale="80" zoomScaleNormal="80" zoomScaleSheetLayoutView="100" workbookViewId="0">
      <selection activeCell="AY8" sqref="AY8:BM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20.63</v>
      </c>
      <c r="G47" s="12">
        <v>20.91</v>
      </c>
      <c r="H47" s="12">
        <v>20.190000000000001</v>
      </c>
      <c r="I47" s="12">
        <v>18.59</v>
      </c>
      <c r="J47" s="13">
        <v>15.21</v>
      </c>
    </row>
    <row r="48" spans="2:10" ht="57.75" customHeight="1" x14ac:dyDescent="0.15">
      <c r="B48" s="14"/>
      <c r="C48" s="1238" t="s">
        <v>4</v>
      </c>
      <c r="D48" s="1238"/>
      <c r="E48" s="1239"/>
      <c r="F48" s="15">
        <v>3.91</v>
      </c>
      <c r="G48" s="16">
        <v>4.28</v>
      </c>
      <c r="H48" s="16">
        <v>3.37</v>
      </c>
      <c r="I48" s="16">
        <v>4.9400000000000004</v>
      </c>
      <c r="J48" s="17">
        <v>3.69</v>
      </c>
    </row>
    <row r="49" spans="2:10" ht="57.75" customHeight="1" thickBot="1" x14ac:dyDescent="0.2">
      <c r="B49" s="18"/>
      <c r="C49" s="1240" t="s">
        <v>5</v>
      </c>
      <c r="D49" s="1240"/>
      <c r="E49" s="1241"/>
      <c r="F49" s="19" t="s">
        <v>555</v>
      </c>
      <c r="G49" s="20">
        <v>0.26</v>
      </c>
      <c r="H49" s="20" t="s">
        <v>556</v>
      </c>
      <c r="I49" s="20">
        <v>0.13</v>
      </c>
      <c r="J49" s="21" t="s">
        <v>557</v>
      </c>
    </row>
    <row r="50" spans="2:10" ht="13.5" customHeight="1" x14ac:dyDescent="0.15"/>
  </sheetData>
  <sheetProtection algorithmName="SHA-512" hashValue="3VtnpW5idVQZCfHBAiXHAuxI4miMC9nIrdxE/0D+kGoujFMasmYdCiaTPcJ5GyopDAinM/qKTtPnCop+PSUfJw==" saltValue="kFdjfYHut7DZFmwOpeSXV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2021-11-11T07:08:09Z</cp:lastPrinted>
  <dcterms:created xsi:type="dcterms:W3CDTF">2021-02-05T04:37:34Z</dcterms:created>
  <dcterms:modified xsi:type="dcterms:W3CDTF">2021-11-11T07:08:35Z</dcterms:modified>
  <cp:category/>
</cp:coreProperties>
</file>