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ACE474D6-7F67-4B5B-9F88-C0B0B50D90F1}" xr6:coauthVersionLast="45" xr6:coauthVersionMax="45" xr10:uidLastSave="{00000000-0000-0000-0000-000000000000}"/>
  <bookViews>
    <workbookView xWindow="-289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U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C36" i="10"/>
  <c r="BE34" i="10"/>
  <c r="BE35" i="10" s="1"/>
  <c r="BE36" i="10" s="1"/>
  <c r="BW34" i="10" l="1"/>
  <c r="BW35" i="10" l="1"/>
  <c r="BW36" i="10" s="1"/>
  <c r="BW37" i="10" s="1"/>
  <c r="BW38" i="10" s="1"/>
  <c r="BW39" i="10" s="1"/>
  <c r="BW40" i="10" s="1"/>
  <c r="BW41" i="10" s="1"/>
  <c r="BW42" i="10" s="1"/>
  <c r="BW43" i="10" s="1"/>
  <c r="CO34" i="10"/>
  <c r="CO35" i="10" s="1"/>
  <c r="CO36" i="10" s="1"/>
  <c r="CO37" i="10" s="1"/>
</calcChain>
</file>

<file path=xl/sharedStrings.xml><?xml version="1.0" encoding="utf-8"?>
<sst xmlns="http://schemas.openxmlformats.org/spreadsheetml/2006/main" count="1139" uniqueCount="611">
  <si>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</si>
  <si>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</si>
  <si>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</si>
  <si>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</si>
  <si>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</si>
  <si>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</si>
  <si>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</si>
  <si>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</si>
  <si>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</si>
  <si>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</si>
  <si>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</si>
  <si>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</si>
  <si>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</si>
  <si>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</si>
  <si>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</si>
  <si>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</si>
  <si>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</si>
  <si>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</si>
  <si>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</si>
  <si>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</si>
  <si>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</si>
  <si>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</si>
  <si>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</si>
  <si>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</si>
  <si>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</si>
  <si>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</si>
  <si>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</si>
  <si>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</si>
  <si>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</si>
  <si>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</si>
  <si>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</si>
  <si>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</si>
  <si>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</si>
  <si>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</si>
  <si>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</si>
  <si>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</si>
  <si>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</si>
  <si>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</si>
  <si>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</si>
  <si>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</si>
  <si>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</si>
  <si>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</si>
  <si>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</si>
  <si>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</si>
  <si>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</si>
  <si>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</si>
  <si>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</si>
  <si>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</si>
  <si>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</si>
  <si>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</si>
  <si>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</si>
  <si>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</si>
  <si>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</si>
  <si>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</si>
  <si>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</si>
  <si>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</si>
  <si>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</si>
  <si>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</si>
  <si>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</si>
  <si>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</si>
  <si>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</si>
  <si>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</si>
  <si>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</si>
  <si>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</si>
  <si>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</si>
  <si>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</si>
  <si>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</si>
  <si>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</si>
  <si>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</si>
  <si>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</si>
  <si>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</si>
  <si>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</si>
  <si>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</si>
  <si>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</si>
  <si>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</si>
  <si>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</si>
  <si>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</si>
  <si>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</si>
  <si>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</si>
  <si>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</si>
  <si>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</si>
  <si>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</si>
  <si>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</si>
  <si>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</si>
  <si>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</si>
  <si>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</si>
  <si>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</si>
  <si>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</si>
  <si>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</si>
  <si>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</si>
  <si>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</si>
  <si>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</si>
  <si>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</si>
  <si>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</si>
  <si>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</si>
  <si>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</si>
  <si>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</si>
  <si>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</si>
  <si>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</si>
  <si>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</si>
  <si>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</si>
  <si>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</si>
  <si>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</si>
  <si>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</si>
  <si>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</si>
  <si>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</si>
  <si>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</si>
  <si>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</si>
  <si>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</si>
  <si>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</si>
  <si>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</si>
  <si>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</si>
  <si>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</si>
  <si>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</si>
  <si>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</si>
  <si>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</si>
  <si>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</si>
  <si>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</si>
  <si>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</si>
  <si>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</si>
  <si>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</si>
  <si>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</si>
  <si>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</si>
  <si>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</si>
  <si>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</si>
  <si>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</si>
  <si>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</si>
  <si>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</si>
  <si>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</si>
  <si>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</si>
  <si>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</si>
  <si>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</si>
  <si>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</si>
  <si>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</si>
  <si>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</si>
  <si>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</si>
  <si>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</si>
  <si>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</si>
  <si>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</si>
  <si>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</si>
  <si>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</si>
  <si>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</si>
  <si>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</si>
  <si>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</si>
  <si>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</si>
  <si>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</si>
  <si>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</si>
  <si>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</si>
  <si>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</si>
  <si>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</si>
  <si>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</si>
  <si>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</si>
  <si>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</si>
  <si>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</si>
  <si>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</si>
  <si>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</si>
  <si>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</si>
  <si>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</si>
  <si>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</si>
  <si>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</si>
  <si>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</si>
  <si>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</si>
  <si>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</si>
  <si>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</si>
  <si>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</si>
  <si>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</si>
  <si>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</si>
  <si>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</si>
  <si>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</si>
  <si>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</si>
  <si>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</si>
  <si>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</si>
  <si>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</si>
  <si>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</si>
  <si>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</si>
  <si>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</si>
  <si>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</si>
  <si>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</si>
  <si>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</si>
  <si>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</si>
  <si>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</si>
  <si>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</si>
  <si>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</si>
  <si>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</si>
  <si>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</si>
  <si>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</si>
  <si>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</si>
  <si>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</si>
  <si>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</si>
  <si>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</si>
  <si>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</si>
  <si>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</si>
  <si>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</si>
  <si>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</si>
  <si>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</si>
  <si>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</si>
  <si>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</si>
  <si>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</si>
  <si>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</si>
  <si>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</si>
  <si>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</si>
  <si>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</si>
  <si>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</si>
  <si>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</si>
  <si>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</si>
  <si>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</si>
  <si>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</si>
  <si>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</si>
  <si>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</si>
  <si>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</si>
  <si>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</si>
  <si>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</si>
  <si>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</si>
  <si>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</si>
  <si>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</si>
  <si>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</si>
  <si>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</si>
  <si>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</si>
  <si>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</si>
  <si>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</si>
  <si>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</si>
  <si>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</si>
  <si>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</si>
  <si>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</si>
  <si>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</si>
  <si>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</si>
  <si>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</si>
  <si>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</si>
  <si>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</si>
  <si>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</si>
  <si>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</si>
  <si>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</si>
  <si>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</si>
  <si>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</si>
  <si>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</si>
  <si>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</si>
  <si>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</si>
  <si>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</si>
  <si>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</si>
  <si>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</si>
  <si>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</si>
  <si>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</si>
  <si>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</si>
  <si>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</si>
  <si>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</si>
  <si>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</si>
  <si>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</si>
  <si>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</si>
  <si>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</si>
  <si>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</si>
  <si>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</si>
  <si>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</si>
  <si>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</si>
  <si>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</si>
  <si>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</si>
  <si>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</si>
  <si>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</si>
  <si>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</si>
  <si>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</si>
  <si>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</si>
  <si>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</si>
  <si>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</si>
  <si>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</si>
  <si>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</si>
  <si>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</si>
  <si>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</si>
  <si>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</si>
  <si>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</si>
  <si>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</si>
  <si>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</si>
  <si>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</si>
  <si>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</si>
  <si>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</si>
  <si>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</si>
  <si>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</si>
  <si>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</si>
  <si>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</si>
  <si>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</si>
  <si>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</si>
  <si>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</si>
  <si>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</si>
  <si>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</si>
  <si>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</si>
  <si>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</si>
  <si>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</si>
  <si>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</si>
  <si>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</si>
  <si>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</si>
  <si>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</si>
  <si>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</si>
  <si>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</si>
  <si>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</si>
  <si>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</si>
  <si>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</si>
  <si>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</si>
  <si>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</si>
  <si>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</si>
  <si>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</si>
  <si>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</si>
  <si>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</si>
  <si>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</si>
  <si>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</si>
  <si>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</si>
  <si>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</si>
  <si>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</si>
  <si>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</si>
  <si>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</si>
  <si>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</si>
  <si>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</si>
  <si>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</si>
  <si>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</si>
  <si>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</si>
  <si>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</si>
  <si>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</si>
  <si>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</si>
  <si>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</si>
  <si>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</si>
  <si>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</si>
  <si>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</si>
  <si>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</si>
  <si>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</si>
  <si>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</si>
  <si>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</si>
  <si>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</si>
  <si>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</si>
  <si>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</si>
  <si>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</si>
  <si>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</si>
  <si>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</si>
  <si>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</si>
  <si>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</si>
  <si>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</si>
  <si>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</si>
  <si>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</si>
  <si>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</si>
  <si>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</si>
  <si>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</si>
  <si>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</si>
  <si>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</si>
  <si>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</si>
  <si>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</si>
  <si>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</si>
  <si>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</si>
  <si>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</si>
  <si>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</si>
  <si>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</si>
  <si>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</si>
  <si>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</si>
  <si>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</si>
  <si>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</si>
  <si>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</si>
  <si>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</si>
  <si>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</si>
  <si>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</si>
  <si>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</si>
  <si>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</si>
  <si>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</si>
  <si>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</si>
  <si>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</si>
  <si>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</si>
  <si>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</si>
  <si>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</si>
  <si>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</si>
  <si>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</si>
  <si>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</si>
  <si>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</si>
  <si>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</si>
  <si>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</si>
  <si>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</si>
  <si>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</si>
  <si>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</si>
  <si>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</si>
  <si>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</si>
  <si>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</si>
  <si>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</si>
  <si>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</si>
  <si>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</si>
  <si>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</si>
  <si>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</si>
  <si>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</si>
  <si>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</si>
  <si>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</si>
  <si>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</si>
  <si>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</si>
  <si>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</si>
  <si>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</si>
  <si>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</si>
  <si>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</si>
  <si>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</si>
  <si>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</si>
  <si>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</si>
  <si>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</si>
  <si>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</si>
  <si>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</si>
  <si>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</si>
  <si>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</si>
  <si>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</si>
  <si>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</si>
  <si>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</si>
  <si>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</si>
  <si>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</si>
  <si>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</si>
  <si>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</si>
  <si>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</si>
  <si>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</si>
  <si>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</si>
  <si>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</si>
  <si>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</si>
  <si>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</si>
  <si>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</si>
  <si>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</si>
  <si>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</si>
  <si>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</si>
  <si>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</si>
  <si>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</si>
  <si>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</si>
  <si>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</si>
  <si>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</si>
  <si>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</si>
  <si>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</si>
  <si>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</si>
  <si>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</si>
  <si>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</si>
  <si>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</si>
  <si>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</si>
  <si>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</si>
  <si>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</si>
  <si>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</si>
  <si>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</si>
  <si>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</si>
  <si>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</si>
  <si>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</si>
  <si>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</si>
  <si>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</si>
  <si>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</si>
  <si>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</si>
  <si>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</si>
  <si>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</si>
  <si>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</si>
  <si>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</si>
  <si>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</si>
  <si>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</si>
  <si>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</si>
  <si>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</si>
  <si>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</si>
  <si>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</si>
  <si>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</si>
  <si>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</si>
  <si>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</si>
  <si>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</si>
  <si>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</si>
  <si>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</si>
  <si>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</si>
  <si>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</si>
  <si>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</si>
  <si>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</si>
  <si>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</si>
  <si>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</si>
  <si>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</si>
  <si>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</si>
  <si>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</si>
  <si>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</si>
  <si>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</si>
  <si>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</si>
  <si>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</si>
  <si>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</si>
  <si>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</si>
  <si>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</si>
  <si>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</si>
  <si>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</si>
  <si>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</si>
  <si>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工業用地取得造成事業特別会計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</si>
  <si>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</si>
  <si>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</si>
  <si>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</si>
  <si>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</si>
  <si>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</si>
  <si>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</si>
  <si>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</si>
  <si>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</si>
  <si>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</si>
  <si>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</si>
  <si>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</si>
  <si>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</si>
  <si>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</si>
  <si>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</si>
  <si>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</si>
  <si>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</si>
  <si>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</si>
  <si>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</si>
  <si>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</si>
  <si>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</si>
  <si>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</si>
  <si>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</si>
  <si>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</si>
  <si>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</si>
  <si>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</si>
  <si>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</si>
  <si>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</si>
  <si>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</si>
  <si>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</si>
  <si>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</si>
  <si>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</si>
  <si>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</si>
  <si>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</si>
  <si>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</si>
  <si>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</si>
  <si>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</si>
  <si>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</si>
  <si>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</si>
  <si>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</si>
  <si>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</si>
  <si>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</si>
  <si>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</si>
  <si>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</si>
  <si>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</si>
  <si>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</si>
  <si>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</si>
  <si>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</si>
  <si>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</si>
  <si>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</si>
  <si>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</si>
  <si>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</si>
  <si>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</si>
  <si>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</si>
  <si>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</si>
  <si>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</si>
  <si>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</si>
  <si>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</si>
  <si>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</si>
  <si>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</si>
  <si>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</si>
  <si>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</si>
  <si>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</si>
  <si>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</si>
  <si>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</si>
  <si>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</si>
  <si>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</si>
  <si>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</si>
  <si>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</si>
  <si>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</si>
  <si>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</si>
  <si>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</si>
  <si>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</si>
  <si>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</si>
  <si>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</si>
  <si>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</si>
  <si>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</si>
  <si>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</si>
  <si>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</si>
  <si>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</si>
  <si>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</si>
  <si>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</si>
  <si>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</si>
  <si>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</si>
  <si>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</si>
  <si>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</si>
  <si>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25.10</t>
  </si>
  <si>
    <t>一般会計</t>
  </si>
  <si>
    <t>ふるさと寄附金基金特別会計</t>
  </si>
  <si>
    <t>国民健康保険特別会計</t>
  </si>
  <si>
    <t>▲ 2.59</t>
  </si>
  <si>
    <t>▲ 1.67</t>
  </si>
  <si>
    <t>工業用地取得造成事業特別会計</t>
  </si>
  <si>
    <t>下水道事業特別会計</t>
  </si>
  <si>
    <t>住宅用地取得造成事業特別会計</t>
  </si>
  <si>
    <t>グリーンパーク推進整備事業基金特別会計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</si>
  <si>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</si>
  <si>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</si>
  <si>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</si>
  <si>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</si>
  <si>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</si>
  <si>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</si>
  <si>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</si>
  <si>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</si>
  <si>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</si>
  <si>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</si>
  <si>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</si>
  <si>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</si>
  <si>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</si>
  <si>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</si>
  <si>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</si>
  <si>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</si>
  <si>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</si>
  <si>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</si>
  <si>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</si>
  <si>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</si>
  <si>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</si>
  <si>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</si>
  <si>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</si>
  <si>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</si>
  <si>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</si>
  <si>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</si>
  <si>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</si>
  <si>
    <t>ふるさと寄附金基金</t>
    <rPh sb="4" eb="7">
      <t>キフキン</t>
    </rPh>
    <rPh sb="7" eb="9">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</si>
  <si>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</si>
  <si>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</si>
  <si>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グリーンパーク推進整備事業基金</t>
    <rPh sb="7" eb="9">
      <t>スイシン</t>
    </rPh>
    <rPh sb="9" eb="11">
      <t>セイビ</t>
    </rPh>
    <rPh sb="11" eb="13">
      <t>ジギョウ</t>
    </rPh>
    <rPh sb="13" eb="15">
      <t>キキン</t>
    </rPh>
    <phoneticPr fontId="5"/>
  </si>
  <si>
    <t>子ども未来基金</t>
    <rPh sb="0" eb="1">
      <t>コ</t>
    </rPh>
    <rPh sb="3" eb="5">
      <t>ミライ</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</si>
  <si>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</si>
  <si>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</si>
  <si>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</si>
  <si>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</si>
  <si>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</si>
  <si>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</si>
  <si>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</si>
  <si>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</si>
  <si>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</si>
  <si>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</si>
  <si>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R元年度の将来負担比率は、H30年度に引き続き将来負担額を充当可能財源等額が上回ったため、算定なしとなった。また、R元年度の有形固定資産減価償却率についても、近年の施設更新の影響等で類似団体内平均を19.6ポイント下回っている。引き続き公共施設の老朽化対策について、公共施設等総合管理計画に基づき、中・長期的に施設の更新、維持修繕、統廃合等に取り組み、将来負担の平準化を進めながら財政健全化に取り組んでいく。</t>
    <rPh sb="2" eb="3">
      <t>ガン</t>
    </rPh>
    <rPh sb="59" eb="60">
      <t>ガン</t>
    </rPh>
    <phoneticPr fontId="5"/>
  </si>
  <si>
    <t>　R元年度の将来負担比率は、H30年度に引き続き将来負担額を充当可能財源等額が上回ったため、算定なしとなった。一方で、実質公債費比率は、合併特例債の活用した事業の推進等による元利償還金の増により、類似団体内平均値を4.3ポイント上回っている。本町では、合併特例債の償還財源として、普通交付税に算入される償還額の7割分以外の残り3割相当額について、減債基金に計画的に積立を行うことにより財源を確保し、当該年度の償還額の3割相当額を減債基金から繰入を行い、財政健全化に努めている。</t>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</si>
</sst>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00C-4B06-83EF-8990128BD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103853</c:v>
                </c:pt>
                <c:pt idx="1">
                  <c:v>121032</c:v>
                </c:pt>
                <c:pt idx="2">
                  <c:v>166784</c:v>
                </c:pt>
                <c:pt idx="3">
                  <c:v>108198</c:v>
                </c:pt>
                <c:pt idx="4">
                  <c:v>126935</c:v>
                </c:pt>
              </c:numCache>
            </c:numRef>
          </c:val>
          <c:smooth val="0"/>
          <c:extLst>
            <c:ext xmlns:c16="http://schemas.microsoft.com/office/drawing/2014/chart" uri="{C3380CC4-5D6E-409C-BE32-E72D297353CC}">
              <c16:uniqueId val="{00000001-700C-4B06-83EF-8990128BDB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5.1100000000000003</c:v>
                </c:pt>
                <c:pt idx="1">
                  <c:v>8.9700000000000006</c:v>
                </c:pt>
                <c:pt idx="2">
                  <c:v>20.309999999999999</c:v>
                </c:pt>
                <c:pt idx="3">
                  <c:v>32.340000000000003</c:v>
                </c:pt>
                <c:pt idx="4">
                  <c:v>7.43</c:v>
                </c:pt>
              </c:numCache>
            </c:numRef>
          </c:val>
          <c:extLst>
            <c:ext xmlns:c16="http://schemas.microsoft.com/office/drawing/2014/chart" uri="{C3380CC4-5D6E-409C-BE32-E72D297353CC}">
              <c16:uniqueId val="{00000000-185F-42C8-B7FC-499DC5E2C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24.57</c:v>
                </c:pt>
                <c:pt idx="1">
                  <c:v>24.74</c:v>
                </c:pt>
                <c:pt idx="2">
                  <c:v>24.59</c:v>
                </c:pt>
                <c:pt idx="3">
                  <c:v>20.52</c:v>
                </c:pt>
                <c:pt idx="4">
                  <c:v>20.7</c:v>
                </c:pt>
              </c:numCache>
            </c:numRef>
          </c:val>
          <c:extLst>
            <c:ext xmlns:c16="http://schemas.microsoft.com/office/drawing/2014/chart" uri="{C3380CC4-5D6E-409C-BE32-E72D297353CC}">
              <c16:uniqueId val="{00000001-185F-42C8-B7FC-499DC5E2C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2.74</c:v>
                </c:pt>
                <c:pt idx="1">
                  <c:v>3.98</c:v>
                </c:pt>
                <c:pt idx="2">
                  <c:v>11.44</c:v>
                </c:pt>
                <c:pt idx="3">
                  <c:v>8.65</c:v>
                </c:pt>
                <c:pt idx="4">
                  <c:v>-25.1</c:v>
                </c:pt>
              </c:numCache>
            </c:numRef>
          </c:val>
          <c:smooth val="0"/>
          <c:extLst>
            <c:ext xmlns:c16="http://schemas.microsoft.com/office/drawing/2014/chart" uri="{C3380CC4-5D6E-409C-BE32-E72D297353CC}">
              <c16:uniqueId val="{00000002-185F-42C8-B7FC-499DC5E2C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FD-4F3C-AE09-E61DD250E7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D-4F3C-AE09-E61DD250E79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0.11</c:v>
                </c:pt>
                <c:pt idx="6">
                  <c:v>#N/A</c:v>
                </c:pt>
                <c:pt idx="7">
                  <c:v>0.11</c:v>
                </c:pt>
                <c:pt idx="8">
                  <c:v>#N/A</c:v>
                </c:pt>
                <c:pt idx="9">
                  <c:v>0.02</c:v>
                </c:pt>
              </c:numCache>
            </c:numRef>
          </c:val>
          <c:extLst>
            <c:ext xmlns:c16="http://schemas.microsoft.com/office/drawing/2014/chart" uri="{C3380CC4-5D6E-409C-BE32-E72D297353CC}">
              <c16:uniqueId val="{00000002-66FD-4F3C-AE09-E61DD250E791}"/>
            </c:ext>
          </c:extLst>
        </c:ser>
        <c:ser>
          <c:idx val="3"/>
          <c:order val="3"/>
          <c:tx>
            <c:strRef>
              <c:f>データシート!$A$30</c:f>
              <c:strCache>
                <c:ptCount val="1"/>
                <c:pt idx="0">
                  <c:v>グリーンパーク推進整備事業基金特別会計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0.15</c:v>
                </c:pt>
                <c:pt idx="4">
                  <c:v>#N/A</c:v>
                </c:pt>
                <c:pt idx="5">
                  <c:v>7.0000000000000007E-2</c:v>
                </c:pt>
                <c:pt idx="6">
                  <c:v>#N/A</c:v>
                </c:pt>
                <c:pt idx="7">
                  <c:v>7.0000000000000007E-2</c:v>
                </c:pt>
                <c:pt idx="8">
                  <c:v>#N/A</c:v>
                </c:pt>
                <c:pt idx="9">
                  <c:v>0.03</c:v>
                </c:pt>
              </c:numCache>
            </c:numRef>
          </c:val>
          <c:extLst>
            <c:ext xmlns:c16="http://schemas.microsoft.com/office/drawing/2014/chart" uri="{C3380CC4-5D6E-409C-BE32-E72D297353CC}">
              <c16:uniqueId val="{00000003-66FD-4F3C-AE09-E61DD250E791}"/>
            </c:ext>
          </c:extLst>
        </c:ser>
        <c:ser>
          <c:idx val="4"/>
          <c:order val="4"/>
          <c:tx>
            <c:strRef>
              <c:f>データシート!$A$31</c:f>
              <c:strCache>
                <c:ptCount val="1"/>
                <c:pt idx="0">
                  <c:v>住宅用地取得造成事業特別会計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0.93</c:v>
                </c:pt>
                <c:pt idx="2">
                  <c:v>#N/A</c:v>
                </c:pt>
                <c:pt idx="3">
                  <c:v>0.94</c:v>
                </c:pt>
                <c:pt idx="4">
                  <c:v>#N/A</c:v>
                </c:pt>
                <c:pt idx="5">
                  <c:v>0.33</c:v>
                </c:pt>
                <c:pt idx="6">
                  <c:v>#N/A</c:v>
                </c:pt>
                <c:pt idx="7">
                  <c:v>0.2</c:v>
                </c:pt>
                <c:pt idx="8">
                  <c:v>#N/A</c:v>
                </c:pt>
                <c:pt idx="9">
                  <c:v>0.08</c:v>
                </c:pt>
              </c:numCache>
            </c:numRef>
          </c:val>
          <c:extLst>
            <c:ext xmlns:c16="http://schemas.microsoft.com/office/drawing/2014/chart" uri="{C3380CC4-5D6E-409C-BE32-E72D297353CC}">
              <c16:uniqueId val="{00000004-66FD-4F3C-AE09-E61DD250E79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0.49</c:v>
                </c:pt>
                <c:pt idx="4">
                  <c:v>#N/A</c:v>
                </c:pt>
                <c:pt idx="5">
                  <c:v>0.56999999999999995</c:v>
                </c:pt>
                <c:pt idx="6">
                  <c:v>#N/A</c:v>
                </c:pt>
                <c:pt idx="7">
                  <c:v>0.78</c:v>
                </c:pt>
                <c:pt idx="8">
                  <c:v>#N/A</c:v>
                </c:pt>
                <c:pt idx="9">
                  <c:v>0.56000000000000005</c:v>
                </c:pt>
              </c:numCache>
            </c:numRef>
          </c:val>
          <c:extLst>
            <c:ext xmlns:c16="http://schemas.microsoft.com/office/drawing/2014/chart" uri="{C3380CC4-5D6E-409C-BE32-E72D297353CC}">
              <c16:uniqueId val="{00000005-66FD-4F3C-AE09-E61DD250E791}"/>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0.96</c:v>
                </c:pt>
                <c:pt idx="2">
                  <c:v>#N/A</c:v>
                </c:pt>
                <c:pt idx="3">
                  <c:v>1.1399999999999999</c:v>
                </c:pt>
                <c:pt idx="4">
                  <c:v>#N/A</c:v>
                </c:pt>
                <c:pt idx="5">
                  <c:v>1.1299999999999999</c:v>
                </c:pt>
                <c:pt idx="6">
                  <c:v>#N/A</c:v>
                </c:pt>
                <c:pt idx="7">
                  <c:v>1.1399999999999999</c:v>
                </c:pt>
                <c:pt idx="8">
                  <c:v>#N/A</c:v>
                </c:pt>
                <c:pt idx="9">
                  <c:v>1.1399999999999999</c:v>
                </c:pt>
              </c:numCache>
            </c:numRef>
          </c:val>
          <c:extLst>
            <c:ext xmlns:c16="http://schemas.microsoft.com/office/drawing/2014/chart" uri="{C3380CC4-5D6E-409C-BE32-E72D297353CC}">
              <c16:uniqueId val="{00000006-66FD-4F3C-AE09-E61DD250E79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2.59</c:v>
                </c:pt>
                <c:pt idx="1">
                  <c:v>#N/A</c:v>
                </c:pt>
                <c:pt idx="2">
                  <c:v>1.67</c:v>
                </c:pt>
                <c:pt idx="3">
                  <c:v>#N/A</c:v>
                </c:pt>
                <c:pt idx="4">
                  <c:v>#N/A</c:v>
                </c:pt>
                <c:pt idx="5">
                  <c:v>0.22</c:v>
                </c:pt>
                <c:pt idx="6">
                  <c:v>#N/A</c:v>
                </c:pt>
                <c:pt idx="7">
                  <c:v>1.18</c:v>
                </c:pt>
                <c:pt idx="8">
                  <c:v>#N/A</c:v>
                </c:pt>
                <c:pt idx="9">
                  <c:v>1.47</c:v>
                </c:pt>
              </c:numCache>
            </c:numRef>
          </c:val>
          <c:extLst>
            <c:ext xmlns:c16="http://schemas.microsoft.com/office/drawing/2014/chart" uri="{C3380CC4-5D6E-409C-BE32-E72D297353CC}">
              <c16:uniqueId val="{00000007-66FD-4F3C-AE09-E61DD250E791}"/>
            </c:ext>
          </c:extLst>
        </c:ser>
        <c:ser>
          <c:idx val="8"/>
          <c:order val="8"/>
          <c:tx>
            <c:strRef>
              <c:f>データシート!$A$35</c:f>
              <c:strCache>
                <c:ptCount val="1"/>
                <c:pt idx="0">
                  <c:v>ふるさと寄附金基金特別会計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27.21</c:v>
                </c:pt>
                <c:pt idx="8">
                  <c:v>#N/A</c:v>
                </c:pt>
                <c:pt idx="9">
                  <c:v>1.83</c:v>
                </c:pt>
              </c:numCache>
            </c:numRef>
          </c:val>
          <c:extLst>
            <c:ext xmlns:c16="http://schemas.microsoft.com/office/drawing/2014/chart" uri="{C3380CC4-5D6E-409C-BE32-E72D297353CC}">
              <c16:uniqueId val="{00000008-66FD-4F3C-AE09-E61DD250E7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5.1100000000000003</c:v>
                </c:pt>
                <c:pt idx="2">
                  <c:v>#N/A</c:v>
                </c:pt>
                <c:pt idx="3">
                  <c:v>8.81</c:v>
                </c:pt>
                <c:pt idx="4">
                  <c:v>#N/A</c:v>
                </c:pt>
                <c:pt idx="5">
                  <c:v>20.23</c:v>
                </c:pt>
                <c:pt idx="6">
                  <c:v>#N/A</c:v>
                </c:pt>
                <c:pt idx="7">
                  <c:v>5.05</c:v>
                </c:pt>
                <c:pt idx="8">
                  <c:v>#N/A</c:v>
                </c:pt>
                <c:pt idx="9">
                  <c:v>5.56</c:v>
                </c:pt>
              </c:numCache>
            </c:numRef>
          </c:val>
          <c:extLst>
            <c:ext xmlns:c16="http://schemas.microsoft.com/office/drawing/2014/chart" uri="{C3380CC4-5D6E-409C-BE32-E72D297353CC}">
              <c16:uniqueId val="{00000009-66FD-4F3C-AE09-E61DD250E7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1713</c:v>
                </c:pt>
                <c:pt idx="5">
                  <c:v>1426</c:v>
                </c:pt>
                <c:pt idx="8">
                  <c:v>1515</c:v>
                </c:pt>
                <c:pt idx="11">
                  <c:v>1527</c:v>
                </c:pt>
                <c:pt idx="14">
                  <c:v>1507</c:v>
                </c:pt>
              </c:numCache>
            </c:numRef>
          </c:val>
          <c:extLst>
            <c:ext xmlns:c16="http://schemas.microsoft.com/office/drawing/2014/chart" uri="{C3380CC4-5D6E-409C-BE32-E72D297353CC}">
              <c16:uniqueId val="{00000000-567D-45EE-8BB8-6894872474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7D-45EE-8BB8-6894872474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506</c:v>
                </c:pt>
                <c:pt idx="3">
                  <c:v>90</c:v>
                </c:pt>
                <c:pt idx="6">
                  <c:v>86</c:v>
                </c:pt>
                <c:pt idx="9">
                  <c:v>99</c:v>
                </c:pt>
                <c:pt idx="12">
                  <c:v>83</c:v>
                </c:pt>
              </c:numCache>
            </c:numRef>
          </c:val>
          <c:extLst>
            <c:ext xmlns:c16="http://schemas.microsoft.com/office/drawing/2014/chart" uri="{C3380CC4-5D6E-409C-BE32-E72D297353CC}">
              <c16:uniqueId val="{00000002-567D-45EE-8BB8-6894872474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314</c:v>
                </c:pt>
                <c:pt idx="3">
                  <c:v>261</c:v>
                </c:pt>
                <c:pt idx="6">
                  <c:v>241</c:v>
                </c:pt>
                <c:pt idx="9">
                  <c:v>163</c:v>
                </c:pt>
                <c:pt idx="12">
                  <c:v>23</c:v>
                </c:pt>
              </c:numCache>
            </c:numRef>
          </c:val>
          <c:extLst>
            <c:ext xmlns:c16="http://schemas.microsoft.com/office/drawing/2014/chart" uri="{C3380CC4-5D6E-409C-BE32-E72D297353CC}">
              <c16:uniqueId val="{00000003-567D-45EE-8BB8-6894872474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241</c:v>
                </c:pt>
                <c:pt idx="3">
                  <c:v>212</c:v>
                </c:pt>
                <c:pt idx="6">
                  <c:v>254</c:v>
                </c:pt>
                <c:pt idx="9">
                  <c:v>280</c:v>
                </c:pt>
                <c:pt idx="12">
                  <c:v>273</c:v>
                </c:pt>
              </c:numCache>
            </c:numRef>
          </c:val>
          <c:extLst>
            <c:ext xmlns:c16="http://schemas.microsoft.com/office/drawing/2014/chart" uri="{C3380CC4-5D6E-409C-BE32-E72D297353CC}">
              <c16:uniqueId val="{00000004-567D-45EE-8BB8-6894872474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D-45EE-8BB8-6894872474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7D-45EE-8BB8-6894872474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1304</c:v>
                </c:pt>
                <c:pt idx="3">
                  <c:v>1554</c:v>
                </c:pt>
                <c:pt idx="6">
                  <c:v>1629</c:v>
                </c:pt>
                <c:pt idx="9">
                  <c:v>1658</c:v>
                </c:pt>
                <c:pt idx="12">
                  <c:v>1676</c:v>
                </c:pt>
              </c:numCache>
            </c:numRef>
          </c:val>
          <c:extLst>
            <c:ext xmlns:c16="http://schemas.microsoft.com/office/drawing/2014/chart" uri="{C3380CC4-5D6E-409C-BE32-E72D297353CC}">
              <c16:uniqueId val="{00000007-567D-45EE-8BB8-6894872474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652</c:v>
                </c:pt>
                <c:pt idx="2">
                  <c:v>#N/A</c:v>
                </c:pt>
                <c:pt idx="3">
                  <c:v>#N/A</c:v>
                </c:pt>
                <c:pt idx="4">
                  <c:v>691</c:v>
                </c:pt>
                <c:pt idx="5">
                  <c:v>#N/A</c:v>
                </c:pt>
                <c:pt idx="6">
                  <c:v>#N/A</c:v>
                </c:pt>
                <c:pt idx="7">
                  <c:v>695</c:v>
                </c:pt>
                <c:pt idx="8">
                  <c:v>#N/A</c:v>
                </c:pt>
                <c:pt idx="9">
                  <c:v>#N/A</c:v>
                </c:pt>
                <c:pt idx="10">
                  <c:v>673</c:v>
                </c:pt>
                <c:pt idx="11">
                  <c:v>#N/A</c:v>
                </c:pt>
                <c:pt idx="12">
                  <c:v>#N/A</c:v>
                </c:pt>
                <c:pt idx="13">
                  <c:v>548</c:v>
                </c:pt>
                <c:pt idx="14">
                  <c:v>#N/A</c:v>
                </c:pt>
              </c:numCache>
            </c:numRef>
          </c:val>
          <c:smooth val="0"/>
          <c:extLst>
            <c:ext xmlns:c16="http://schemas.microsoft.com/office/drawing/2014/chart" uri="{C3380CC4-5D6E-409C-BE32-E72D297353CC}">
              <c16:uniqueId val="{00000008-567D-45EE-8BB8-6894872474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15296</c:v>
                </c:pt>
                <c:pt idx="5">
                  <c:v>16005</c:v>
                </c:pt>
                <c:pt idx="8">
                  <c:v>15940</c:v>
                </c:pt>
                <c:pt idx="11">
                  <c:v>15230</c:v>
                </c:pt>
                <c:pt idx="14">
                  <c:v>15159</c:v>
                </c:pt>
              </c:numCache>
            </c:numRef>
          </c:val>
          <c:extLst>
            <c:ext xmlns:c16="http://schemas.microsoft.com/office/drawing/2014/chart" uri="{C3380CC4-5D6E-409C-BE32-E72D297353CC}">
              <c16:uniqueId val="{00000000-0679-4E7C-9FC0-CCF983D6A3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961</c:v>
                </c:pt>
                <c:pt idx="5">
                  <c:v>1552</c:v>
                </c:pt>
                <c:pt idx="8">
                  <c:v>1981</c:v>
                </c:pt>
                <c:pt idx="11">
                  <c:v>2315</c:v>
                </c:pt>
                <c:pt idx="14">
                  <c:v>2273</c:v>
                </c:pt>
              </c:numCache>
            </c:numRef>
          </c:val>
          <c:extLst>
            <c:ext xmlns:c16="http://schemas.microsoft.com/office/drawing/2014/chart" uri="{C3380CC4-5D6E-409C-BE32-E72D297353CC}">
              <c16:uniqueId val="{00000001-0679-4E7C-9FC0-CCF983D6A3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6549</c:v>
                </c:pt>
                <c:pt idx="5">
                  <c:v>6614</c:v>
                </c:pt>
                <c:pt idx="8">
                  <c:v>9263</c:v>
                </c:pt>
                <c:pt idx="11">
                  <c:v>12221</c:v>
                </c:pt>
                <c:pt idx="14">
                  <c:v>11250</c:v>
                </c:pt>
              </c:numCache>
            </c:numRef>
          </c:val>
          <c:extLst>
            <c:ext xmlns:c16="http://schemas.microsoft.com/office/drawing/2014/chart" uri="{C3380CC4-5D6E-409C-BE32-E72D297353CC}">
              <c16:uniqueId val="{00000002-0679-4E7C-9FC0-CCF983D6A3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79-4E7C-9FC0-CCF983D6A3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79-4E7C-9FC0-CCF983D6A3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0</c:v>
                </c:pt>
                <c:pt idx="9">
                  <c:v>0</c:v>
                </c:pt>
                <c:pt idx="12">
                  <c:v>0</c:v>
                </c:pt>
              </c:numCache>
            </c:numRef>
          </c:val>
          <c:extLst>
            <c:ext xmlns:c16="http://schemas.microsoft.com/office/drawing/2014/chart" uri="{C3380CC4-5D6E-409C-BE32-E72D297353CC}">
              <c16:uniqueId val="{00000005-0679-4E7C-9FC0-CCF983D6A3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1665</c:v>
                </c:pt>
                <c:pt idx="3">
                  <c:v>1587</c:v>
                </c:pt>
                <c:pt idx="6">
                  <c:v>1582</c:v>
                </c:pt>
                <c:pt idx="9">
                  <c:v>1422</c:v>
                </c:pt>
                <c:pt idx="12">
                  <c:v>1318</c:v>
                </c:pt>
              </c:numCache>
            </c:numRef>
          </c:val>
          <c:extLst>
            <c:ext xmlns:c16="http://schemas.microsoft.com/office/drawing/2014/chart" uri="{C3380CC4-5D6E-409C-BE32-E72D297353CC}">
              <c16:uniqueId val="{00000006-0679-4E7C-9FC0-CCF983D6A3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693</c:v>
                </c:pt>
                <c:pt idx="3">
                  <c:v>480</c:v>
                </c:pt>
                <c:pt idx="6">
                  <c:v>255</c:v>
                </c:pt>
                <c:pt idx="9">
                  <c:v>101</c:v>
                </c:pt>
                <c:pt idx="12">
                  <c:v>96</c:v>
                </c:pt>
              </c:numCache>
            </c:numRef>
          </c:val>
          <c:extLst>
            <c:ext xmlns:c16="http://schemas.microsoft.com/office/drawing/2014/chart" uri="{C3380CC4-5D6E-409C-BE32-E72D297353CC}">
              <c16:uniqueId val="{00000007-0679-4E7C-9FC0-CCF983D6A3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5054</c:v>
                </c:pt>
                <c:pt idx="3">
                  <c:v>4853</c:v>
                </c:pt>
                <c:pt idx="6">
                  <c:v>4813</c:v>
                </c:pt>
                <c:pt idx="9">
                  <c:v>4794</c:v>
                </c:pt>
                <c:pt idx="12">
                  <c:v>5245</c:v>
                </c:pt>
              </c:numCache>
            </c:numRef>
          </c:val>
          <c:extLst>
            <c:ext xmlns:c16="http://schemas.microsoft.com/office/drawing/2014/chart" uri="{C3380CC4-5D6E-409C-BE32-E72D297353CC}">
              <c16:uniqueId val="{00000008-0679-4E7C-9FC0-CCF983D6A3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1459</c:v>
                </c:pt>
                <c:pt idx="3">
                  <c:v>2151</c:v>
                </c:pt>
                <c:pt idx="6">
                  <c:v>1905</c:v>
                </c:pt>
                <c:pt idx="9">
                  <c:v>4625</c:v>
                </c:pt>
                <c:pt idx="12">
                  <c:v>4228</c:v>
                </c:pt>
              </c:numCache>
            </c:numRef>
          </c:val>
          <c:extLst>
            <c:ext xmlns:c16="http://schemas.microsoft.com/office/drawing/2014/chart" uri="{C3380CC4-5D6E-409C-BE32-E72D297353CC}">
              <c16:uniqueId val="{00000009-0679-4E7C-9FC0-CCF983D6A3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15987</c:v>
                </c:pt>
                <c:pt idx="3">
                  <c:v>17136</c:v>
                </c:pt>
                <c:pt idx="6">
                  <c:v>17382</c:v>
                </c:pt>
                <c:pt idx="9">
                  <c:v>16875</c:v>
                </c:pt>
                <c:pt idx="12">
                  <c:v>16169</c:v>
                </c:pt>
              </c:numCache>
            </c:numRef>
          </c:val>
          <c:extLst>
            <c:ext xmlns:c16="http://schemas.microsoft.com/office/drawing/2014/chart" uri="{C3380CC4-5D6E-409C-BE32-E72D297353CC}">
              <c16:uniqueId val="{0000000A-0679-4E7C-9FC0-CCF983D6A3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2052</c:v>
                </c:pt>
                <c:pt idx="2">
                  <c:v>#N/A</c:v>
                </c:pt>
                <c:pt idx="3">
                  <c:v>#N/A</c:v>
                </c:pt>
                <c:pt idx="4">
                  <c:v>2043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79-4E7C-9FC0-CCF983D6A3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1766</c:v>
                </c:pt>
                <c:pt idx="1">
                  <c:v>1496</c:v>
                </c:pt>
                <c:pt idx="2">
                  <c:v>1499</c:v>
                </c:pt>
              </c:numCache>
            </c:numRef>
          </c:val>
          <c:extLst>
            <c:ext xmlns:c16="http://schemas.microsoft.com/office/drawing/2014/chart" uri="{C3380CC4-5D6E-409C-BE32-E72D297353CC}">
              <c16:uniqueId val="{00000000-1112-4BA0-8B88-B20853364A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2370</c:v>
                </c:pt>
                <c:pt idx="1">
                  <c:v>2261</c:v>
                </c:pt>
                <c:pt idx="2">
                  <c:v>2139</c:v>
                </c:pt>
              </c:numCache>
            </c:numRef>
          </c:val>
          <c:extLst>
            <c:ext xmlns:c16="http://schemas.microsoft.com/office/drawing/2014/chart" uri="{C3380CC4-5D6E-409C-BE32-E72D297353CC}">
              <c16:uniqueId val="{00000001-1112-4BA0-8B88-B20853364A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6813</c:v>
                </c:pt>
                <c:pt idx="1">
                  <c:v>10228</c:v>
                </c:pt>
                <c:pt idx="2">
                  <c:v>9341</c:v>
                </c:pt>
              </c:numCache>
            </c:numRef>
          </c:val>
          <c:extLst>
            <c:ext xmlns:c16="http://schemas.microsoft.com/office/drawing/2014/chart" uri="{C3380CC4-5D6E-409C-BE32-E72D297353CC}">
              <c16:uniqueId val="{00000002-1112-4BA0-8B88-B20853364A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601259900581374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{BF5A13BC-8778-4FD9-9BB7-26EBEB2B9639}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FB-4C21-8F65-9098DF65DF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{4D362514-3CDB-4831-A81E-BEC42DB70656}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FB-4C21-8F65-9098DF65DF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{D4269D21-7E9D-46FC-8332-B52C19824B02}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FB-4C21-8F65-9098DF65DF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{0EB26300-59D6-452C-A3BC-A2AE751C3E83}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FB-4C21-8F65-9098DF65DF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{D3391F42-4059-4085-96C1-79924983B11D}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FB-4C21-8F65-9098DF65DF80}"/>
                </c:ext>
              </c:extLst>
            </c:dLbl>
            <c:dLbl>
              <c:idx val="8"/>
              <c:layout>
                <c:manualLayout>
                  <c:x val="-3.168914103856323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{6A7EBE78-BC07-4D9B-815D-1CE9779AE07B}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FB-4C21-8F65-9098DF65DF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{645E69CC-A52A-49C8-9D17-76A86366AC8F}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FB-4C21-8F65-9098DF65DF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{305F6808-AE7E-4305-9472-89F8BD28568D}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FB-4C21-8F65-9098DF65DF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{3E7AA8AF-DFE1-430D-A905-E83D94D88104}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FB-4C21-8F65-9098DF65DF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39.200000000000003</c:v>
                </c:pt>
                <c:pt idx="8">
                  <c:v>40</c:v>
                </c:pt>
                <c:pt idx="16">
                  <c:v>40.299999999999997</c:v>
                </c:pt>
                <c:pt idx="24">
                  <c:v>40.9</c:v>
                </c:pt>
                <c:pt idx="32">
                  <c:v>41.1</c:v>
                </c:pt>
              </c:numCache>
            </c:numRef>
          </c:xVal>
          <c:yVal>
            <c:numRef>
              <c:f>公会計指標分析・財政指標組合せ分析表!$BP$51:$DC$51</c:f>
              <c:numCache>
                <c:formatCode>#,##0.0;"▲ "#,##0.0</c:formatCode>
                <c:ptCount val="40"/>
                <c:pt idx="0">
                  <c:v>34.6</c:v>
                </c:pt>
                <c:pt idx="8">
                  <c:v>35.200000000000003</c:v>
                </c:pt>
              </c:numCache>
            </c:numRef>
          </c:yVal>
          <c:smooth val="0"/>
          <c:extLst>
            <c:ext xmlns:c16="http://schemas.microsoft.com/office/drawing/2014/chart" uri="{C3380CC4-5D6E-409C-BE32-E72D297353CC}">
              <c16:uniqueId val="{00000009-69FB-4C21-8F65-9098DF65DF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{4B5EC872-DD36-499E-BEC5-3307D0CEC52C}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FB-4C21-8F65-9098DF65DF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{5F1B7721-EE5A-4DAB-8D6F-F77C2F8B0C34}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FB-4C21-8F65-9098DF65DF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{1B0918CE-AE09-4EAA-B96C-37133D6C7637}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FB-4C21-8F65-9098DF65DF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{222E9303-FB19-4E4C-AC2D-52D58B50AE7A}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FB-4C21-8F65-9098DF65DF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{EEA2B919-759E-40D5-9676-08B8406EC428}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FB-4C21-8F65-9098DF65DF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{4615C1C0-2CFA-4AA4-B9CB-AB4ACE7F821D}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FB-4C21-8F65-9098DF65DF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{80C90AB7-3704-441D-8766-2E6B51300B0B}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FB-4C21-8F65-9098DF65DF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{A3AF02D0-252C-49BB-86E1-1B828360718D}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FB-4C21-8F65-9098DF65DF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{B3680DEC-5796-41F9-A099-9955BB57B21A}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FB-4C21-8F65-9098DF65D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9FB-4C21-8F65-9098DF65DF80}"/>
            </c:ext>
          </c:extLst>
        </c:ser>
        <c:dLbls>
          <c:showLegendKey val="0"/>
          <c:showVal val="1"/>
          <c:showCatName val="0"/>
          <c:showSerName val="0"/>
          <c:showPercent val="0"/>
          <c:showBubbleSize val="0"/>
        </c:dLbls>
        <c:axId val="46179840"/>
        <c:axId val="46181760"/>
      </c:scatterChart>
      <c:valAx>
        <c:axId val="46179840"/>
        <c:scaling>
          <c:orientation val="minMax"/>
          <c:max val="63"/>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41983706889423E-2"/>
                  <c:y val="-5.155585253033242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{E173B72D-124B-4D63-BD00-2CB67260F505}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7E-49FB-BF37-C9399FDCFA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{5F46CE82-469B-4173-93BD-9E65CCDF5A42}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7E-49FB-BF37-C9399FDCFA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{F7D3E0EC-1B32-4B43-8968-7CC1DA0C9583}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7E-49FB-BF37-C9399FDCFA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{FCF2A93C-5BB6-4EAC-B380-5C7DD23F1B8A}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7E-49FB-BF37-C9399FDCFA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{9FC5E1B7-A3D8-4133-BF39-D7275DFEEAC4}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7E-49FB-BF37-C9399FDCFAB4}"/>
                </c:ext>
              </c:extLst>
            </c:dLbl>
            <c:dLbl>
              <c:idx val="8"/>
              <c:layout>
                <c:manualLayout>
                  <c:x val="-3.7853999531331846E-2"/>
                  <c:y val="-7.327744164525548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{C986D5CB-02BA-4C1C-8793-E7BF93216180}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7E-49FB-BF37-C9399FDCFAB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{F3561C2F-2A33-409B-993A-95793D3D5CCB}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7E-49FB-BF37-C9399FDCFAB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{ECC24B08-52BE-485F-BC2B-DDB33AC74405}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7E-49FB-BF37-C9399FDCFAB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{592D7F63-3F9B-4445-8AFF-ABC66D68817A}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7E-49FB-BF37-C9399FDCFA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11.6</c:v>
                </c:pt>
                <c:pt idx="24">
                  <c:v>11.8</c:v>
                </c:pt>
                <c:pt idx="32">
                  <c:v>10.9</c:v>
                </c:pt>
              </c:numCache>
            </c:numRef>
          </c:xVal>
          <c:yVal>
            <c:numRef>
              <c:f>公会計指標分析・財政指標組合せ分析表!$BP$73:$DC$73</c:f>
              <c:numCache>
                <c:formatCode>#,##0.0;"▲ "#,##0.0</c:formatCode>
                <c:ptCount val="40"/>
                <c:pt idx="0">
                  <c:v>34.6</c:v>
                </c:pt>
                <c:pt idx="8">
                  <c:v>35.200000000000003</c:v>
                </c:pt>
              </c:numCache>
            </c:numRef>
          </c:yVal>
          <c:smooth val="0"/>
          <c:extLst>
            <c:ext xmlns:c16="http://schemas.microsoft.com/office/drawing/2014/chart" uri="{C3380CC4-5D6E-409C-BE32-E72D297353CC}">
              <c16:uniqueId val="{00000009-007E-49FB-BF37-C9399FDCFA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{86228450-F01D-4CDB-A1AF-5A04598099B5}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7E-49FB-BF37-C9399FDCFA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{5A1FBDEC-8C10-4D08-BD39-0BE1DBAAED18}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7E-49FB-BF37-C9399FDCFA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{F96038CE-68FE-439A-9499-1FE17C929C49}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7E-49FB-BF37-C9399FDCFA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{250EFDCC-C577-486B-8675-0328D3CBF795}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7E-49FB-BF37-C9399FDCFA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{768CE405-7F68-4DEB-9838-405BCA8F629D}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7E-49FB-BF37-C9399FDCFAB4}"/>
                </c:ext>
              </c:extLst>
            </c:dLbl>
            <c:dLbl>
              <c:idx val="8"/>
              <c:layout>
                <c:manualLayout>
                  <c:x val="0"/>
                  <c:y val="-8.173808331626604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{8F80EEA3-25A9-45EB-8860-D8FE65A3DF44}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7E-49FB-BF37-C9399FDCFAB4}"/>
                </c:ext>
              </c:extLst>
            </c:dLbl>
            <c:dLbl>
              <c:idx val="16"/>
              <c:layout>
                <c:manualLayout>
                  <c:x val="0"/>
                  <c:y val="8.174150819195938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{E8A3D723-87CA-4322-857F-7D613BF61B22}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7E-49FB-BF37-C9399FDCFAB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{1501275D-D243-410E-B7C3-7DFEE6FBDDAF}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7E-49FB-BF37-C9399FDCFAB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{6E270AFA-2AB7-4345-A10E-D8C5CD63D3C3}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7E-49FB-BF37-C9399FDCFA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007E-49FB-BF37-C9399FDCFAB4}"/>
            </c:ext>
          </c:extLst>
        </c:ser>
        <c:dLbls>
          <c:showLegendKey val="0"/>
          <c:showVal val="1"/>
          <c:showCatName val="0"/>
          <c:showSerName val="0"/>
          <c:showPercent val="0"/>
          <c:showBubbleSize val="0"/>
        </c:dLbls>
        <c:axId val="84219776"/>
        <c:axId val="84234240"/>
      </c:scatterChart>
      <c:valAx>
        <c:axId val="84219776"/>
        <c:scaling>
          <c:orientation val="minMax"/>
          <c:max val="12.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　元利償還金は、合併特例債を活用した事業の推進、臨時財政対策債の発行等により、年々増加している。一方、組合等が起こした地方債の元利償還金に対する負担金等は、一部事務組合負担金において、建設費償還分が減となったことにより減少したため、元利償還金等全体では減少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また、鳥栖・三養基西部環境施設建設協力費や清掃費の事業費補正の皆減等により、算入公債費等も減少となった。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しかし、</a:t>
          </a:r>
          <a:r>
            <a:rPr kumimoji="1" lang="ja-JP" altLang="ja-JP" sz="1050">
              <a:solidFill>
                <a:sysClr val="windowText" lastClr="000000"/>
              </a:solidFill>
              <a:effectLst/>
              <a:latin typeface="+mn-lt"/>
              <a:ea typeface="+mn-ea"/>
              <a:cs typeface="+mn-cs"/>
            </a:rPr>
            <a:t>元利償還金等</a:t>
          </a:r>
          <a:r>
            <a:rPr kumimoji="1" lang="ja-JP" altLang="en-US" sz="1050">
              <a:solidFill>
                <a:sysClr val="windowText" lastClr="000000"/>
              </a:solidFill>
              <a:effectLst/>
              <a:latin typeface="+mn-lt"/>
              <a:ea typeface="+mn-ea"/>
              <a:cs typeface="+mn-cs"/>
            </a:rPr>
            <a:t>に比べて</a:t>
          </a:r>
          <a:r>
            <a:rPr kumimoji="1" lang="ja-JP" altLang="ja-JP" sz="1050">
              <a:solidFill>
                <a:sysClr val="windowText" lastClr="000000"/>
              </a:solidFill>
              <a:effectLst/>
              <a:latin typeface="+mn-lt"/>
              <a:ea typeface="+mn-ea"/>
              <a:cs typeface="+mn-cs"/>
            </a:rPr>
            <a:t>算入公債費等</a:t>
          </a:r>
          <a:r>
            <a:rPr kumimoji="1" lang="ja-JP" altLang="en-US" sz="1050">
              <a:solidFill>
                <a:sysClr val="windowText" lastClr="000000"/>
              </a:solidFill>
              <a:effectLst/>
              <a:latin typeface="+mn-lt"/>
              <a:ea typeface="+mn-ea"/>
              <a:cs typeface="+mn-cs"/>
            </a:rPr>
            <a:t>の減少額が少なかったため</a:t>
          </a:r>
          <a:r>
            <a:rPr kumimoji="1" lang="ja-JP" altLang="ja-JP" sz="1050">
              <a:solidFill>
                <a:sysClr val="windowText" lastClr="000000"/>
              </a:solidFill>
              <a:effectLst/>
              <a:latin typeface="+mn-lt"/>
              <a:ea typeface="+mn-ea"/>
              <a:cs typeface="+mn-cs"/>
            </a:rPr>
            <a:t>、実質公債費比率の分子については減少となった。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r>
            <a:rPr kumimoji="1" lang="ja-JP" altLang="en-US"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満期一括償還地方債は発行していない。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将来負担額のうち、一般会計等に係る地方債残高については、合併特例債や臨時財政対策債の発行による増加傾向が続いていたが、</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年度については</a:t>
          </a:r>
          <a:r>
            <a:rPr kumimoji="1" lang="ja-JP" altLang="en-US" sz="1100">
              <a:solidFill>
                <a:sysClr val="windowText" lastClr="000000"/>
              </a:solidFill>
              <a:effectLst/>
              <a:latin typeface="+mn-lt"/>
              <a:ea typeface="+mn-ea"/>
              <a:cs typeface="+mn-cs"/>
            </a:rPr>
            <a:t>前年度に引き続き、</a:t>
          </a:r>
          <a:r>
            <a:rPr kumimoji="1" lang="ja-JP" altLang="ja-JP" sz="1100">
              <a:solidFill>
                <a:sysClr val="windowText" lastClr="000000"/>
              </a:solidFill>
              <a:effectLst/>
              <a:latin typeface="+mn-lt"/>
              <a:ea typeface="+mn-ea"/>
              <a:cs typeface="+mn-cs"/>
            </a:rPr>
            <a:t>新規借入の減少等に伴い、減少とな</a:t>
          </a:r>
          <a:r>
            <a:rPr kumimoji="1" lang="ja-JP" altLang="en-US" sz="1100">
              <a:solidFill>
                <a:sysClr val="windowText" lastClr="000000"/>
              </a:solidFill>
              <a:effectLst/>
              <a:latin typeface="+mn-lt"/>
              <a:ea typeface="+mn-ea"/>
              <a:cs typeface="+mn-cs"/>
            </a:rPr>
            <a:t>り、将来負担額全体でも前年度より減少となった。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一方で、充当可能財源等について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、充当可能基金の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充当可能財源等が将来負担額を上回っている。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今後、新規事業に係る債務負担行為に基づく支出予定額の増加等が見込まれるため、引き続き行政の効率化を進めながら財政の健全化を図る。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合併特例債償還財源としての交付税措置対象外相当額の繰入額と財政計画に基づく積立額の差額により減債基金が</a:t>
          </a:r>
          <a:r>
            <a:rPr kumimoji="1" lang="en-US" altLang="ja-JP" sz="1100">
              <a:solidFill>
                <a:sysClr val="windowText" lastClr="000000"/>
              </a:solidFill>
              <a:effectLst/>
              <a:latin typeface="+mn-lt"/>
              <a:ea typeface="+mn-ea"/>
              <a:cs typeface="+mn-cs"/>
            </a:rPr>
            <a:t>121,919</a:t>
          </a:r>
          <a:r>
            <a:rPr kumimoji="1" lang="ja-JP" altLang="ja-JP" sz="1100">
              <a:solidFill>
                <a:sysClr val="windowText" lastClr="000000"/>
              </a:solidFill>
              <a:effectLst/>
              <a:latin typeface="+mn-lt"/>
              <a:ea typeface="+mn-ea"/>
              <a:cs typeface="+mn-cs"/>
            </a:rPr>
            <a:t>千円の減、</a:t>
          </a:r>
          <a:r>
            <a:rPr kumimoji="1" lang="ja-JP" altLang="en-US" sz="1100">
              <a:solidFill>
                <a:sysClr val="windowText" lastClr="000000"/>
              </a:solidFill>
              <a:effectLst/>
              <a:latin typeface="+mn-lt"/>
              <a:ea typeface="+mn-ea"/>
              <a:cs typeface="+mn-cs"/>
            </a:rPr>
            <a:t>ふるさと寄附金の大幅な減に伴い積立額よりも繰入額が上回ったことによりふるさと寄附金</a:t>
          </a:r>
          <a:r>
            <a:rPr kumimoji="1" lang="ja-JP" altLang="ja-JP" sz="1100">
              <a:solidFill>
                <a:sysClr val="windowText" lastClr="000000"/>
              </a:solidFill>
              <a:effectLst/>
              <a:latin typeface="+mn-lt"/>
              <a:ea typeface="+mn-ea"/>
              <a:cs typeface="+mn-cs"/>
            </a:rPr>
            <a:t>基金が</a:t>
          </a:r>
          <a:r>
            <a:rPr kumimoji="1" lang="en-US" altLang="ja-JP" sz="1100">
              <a:solidFill>
                <a:sysClr val="windowText" lastClr="000000"/>
              </a:solidFill>
              <a:effectLst/>
              <a:latin typeface="+mn-lt"/>
              <a:ea typeface="+mn-ea"/>
              <a:cs typeface="+mn-cs"/>
            </a:rPr>
            <a:t>868,035</a:t>
          </a:r>
          <a:r>
            <a:rPr kumimoji="1" lang="ja-JP" altLang="ja-JP" sz="1100">
              <a:solidFill>
                <a:sysClr val="windowText" lastClr="000000"/>
              </a:solidFill>
              <a:effectLst/>
              <a:latin typeface="+mn-lt"/>
              <a:ea typeface="+mn-ea"/>
              <a:cs typeface="+mn-cs"/>
            </a:rPr>
            <a:t>千円の減等となった</a:t>
          </a:r>
          <a:r>
            <a:rPr kumimoji="1" lang="ja-JP" altLang="en-US" sz="1100">
              <a:solidFill>
                <a:sysClr val="windowText" lastClr="000000"/>
              </a:solidFill>
              <a:effectLst/>
              <a:latin typeface="+mn-lt"/>
              <a:ea typeface="+mn-ea"/>
              <a:cs typeface="+mn-cs"/>
            </a:rPr>
            <a:t>こと等により、</a:t>
          </a:r>
          <a:r>
            <a:rPr kumimoji="1" lang="ja-JP" altLang="ja-JP" sz="1100">
              <a:solidFill>
                <a:sysClr val="windowText" lastClr="000000"/>
              </a:solidFill>
              <a:effectLst/>
              <a:latin typeface="+mn-lt"/>
              <a:ea typeface="+mn-ea"/>
              <a:cs typeface="+mn-cs"/>
            </a:rPr>
            <a:t>基金全体で</a:t>
          </a:r>
          <a:r>
            <a:rPr kumimoji="1" lang="en-US" altLang="ja-JP" sz="1100">
              <a:solidFill>
                <a:sysClr val="windowText" lastClr="000000"/>
              </a:solidFill>
              <a:effectLst/>
              <a:latin typeface="+mn-lt"/>
              <a:ea typeface="+mn-ea"/>
              <a:cs typeface="+mn-cs"/>
            </a:rPr>
            <a:t>1,006,652</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地域優良賃貸住宅整備基金については、</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住宅使用料等の剰余金積立を今後も継続し、将来予想される大規模改修等に備えていく。</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r>
            <a:rPr kumimoji="1" lang="ja-JP" altLang="en-US" sz="1050">
              <a:solidFill>
                <a:sysClr val="windowText" lastClr="000000"/>
              </a:solidFill>
              <a:effectLst/>
              <a:latin typeface="+mn-lt"/>
              <a:ea typeface="+mn-ea"/>
              <a:cs typeface="+mn-cs"/>
            </a:rPr>
            <a:t>した事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業、寄付者が事業の選択を町長に委ねた場合はそのいずれかの事業及び基金の目的を達成するために必要な経費の財源</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・合併振興基金：本町の新町建設計画に定められた事業に要する経費の財源</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・地域福祉基金：地域における保健福祉活動の推進を図り、活力ある豊かな長寿社会の形成に寄与するための事業に要する経費の財源</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・グリーンパーク推進整備事業基金：佐賀東部グリーンパーク構想に基づき、町内の地域振興及び生活環境整備等を促進するために、環境、教育、福祉、産業を柱とするグ</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リーンパーク推進整備事業に要する経費の財源</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子ども未来</a:t>
          </a:r>
          <a:r>
            <a:rPr kumimoji="1" lang="ja-JP" altLang="ja-JP" sz="1050">
              <a:solidFill>
                <a:sysClr val="windowText" lastClr="000000"/>
              </a:solidFill>
              <a:effectLst/>
              <a:latin typeface="+mn-lt"/>
              <a:ea typeface="+mn-ea"/>
              <a:cs typeface="+mn-cs"/>
            </a:rPr>
            <a:t>基金：</a:t>
          </a:r>
          <a:r>
            <a:rPr lang="ja-JP" altLang="en-US" sz="1050">
              <a:solidFill>
                <a:sysClr val="windowText" lastClr="000000"/>
              </a:solidFill>
              <a:effectLst/>
            </a:rPr>
            <a:t>子育て支援及び児童の健全育成事業に要する</a:t>
          </a:r>
          <a:r>
            <a:rPr kumimoji="1" lang="ja-JP" altLang="ja-JP" sz="1050">
              <a:solidFill>
                <a:sysClr val="windowText" lastClr="000000"/>
              </a:solidFill>
              <a:effectLst/>
              <a:latin typeface="+mn-lt"/>
              <a:ea typeface="+mn-ea"/>
              <a:cs typeface="+mn-cs"/>
            </a:rPr>
            <a:t>経費の財源</a:t>
          </a:r>
          <a:endParaRPr lang="ja-JP" altLang="ja-JP" sz="1200">
            <a:solidFill>
              <a:sysClr val="windowText" lastClr="000000"/>
            </a:solidFill>
            <a:effectLst/>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・ふるさと寄附金基金：ふるさと寄附金事業に関する事務費、返礼品費及び充当事業の財源として</a:t>
          </a:r>
          <a:r>
            <a:rPr kumimoji="1" lang="en-US" altLang="ja-JP" sz="1050">
              <a:solidFill>
                <a:sysClr val="windowText" lastClr="000000"/>
              </a:solidFill>
              <a:effectLst/>
              <a:latin typeface="+mn-lt"/>
              <a:ea typeface="+mn-ea"/>
              <a:cs typeface="+mn-cs"/>
            </a:rPr>
            <a:t>3,064,066</a:t>
          </a:r>
          <a:r>
            <a:rPr kumimoji="1" lang="ja-JP" altLang="ja-JP" sz="1050">
              <a:solidFill>
                <a:sysClr val="windowText" lastClr="000000"/>
              </a:solidFill>
              <a:effectLst/>
              <a:latin typeface="+mn-lt"/>
              <a:ea typeface="+mn-ea"/>
              <a:cs typeface="+mn-cs"/>
            </a:rPr>
            <a:t>千円の繰入を行った一方で、寄附金及び利息の積立を</a:t>
          </a:r>
          <a:r>
            <a:rPr kumimoji="1" lang="en-US" altLang="ja-JP" sz="1050">
              <a:solidFill>
                <a:sysClr val="windowText" lastClr="000000"/>
              </a:solidFill>
              <a:effectLst/>
              <a:latin typeface="+mn-lt"/>
              <a:ea typeface="+mn-ea"/>
              <a:cs typeface="+mn-cs"/>
            </a:rPr>
            <a:t>2,196,031</a:t>
          </a:r>
          <a:r>
            <a:rPr kumimoji="1" lang="ja-JP" altLang="ja-JP" sz="1050">
              <a:solidFill>
                <a:sysClr val="windowText" lastClr="000000"/>
              </a:solidFill>
              <a:effectLst/>
              <a:latin typeface="+mn-lt"/>
              <a:ea typeface="+mn-ea"/>
              <a:cs typeface="+mn-cs"/>
            </a:rPr>
            <a:t>千</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円行ったことに伴い、</a:t>
          </a:r>
          <a:r>
            <a:rPr kumimoji="1" lang="en-US" altLang="ja-JP" sz="1050">
              <a:solidFill>
                <a:sysClr val="windowText" lastClr="000000"/>
              </a:solidFill>
              <a:effectLst/>
              <a:latin typeface="+mn-lt"/>
              <a:ea typeface="+mn-ea"/>
              <a:cs typeface="+mn-cs"/>
            </a:rPr>
            <a:t>868,035</a:t>
          </a:r>
          <a:r>
            <a:rPr kumimoji="1" lang="ja-JP" altLang="ja-JP" sz="1050">
              <a:solidFill>
                <a:sysClr val="windowText" lastClr="000000"/>
              </a:solidFill>
              <a:effectLst/>
              <a:latin typeface="+mn-lt"/>
              <a:ea typeface="+mn-ea"/>
              <a:cs typeface="+mn-cs"/>
            </a:rPr>
            <a:t>千円の</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・合併振興基金：利息の積立を</a:t>
          </a:r>
          <a:r>
            <a:rPr kumimoji="1" lang="en-US" altLang="ja-JP" sz="1050">
              <a:solidFill>
                <a:sysClr val="windowText" lastClr="000000"/>
              </a:solidFill>
              <a:effectLst/>
              <a:latin typeface="+mn-lt"/>
              <a:ea typeface="+mn-ea"/>
              <a:cs typeface="+mn-cs"/>
            </a:rPr>
            <a:t>2,135</a:t>
          </a:r>
          <a:r>
            <a:rPr kumimoji="1" lang="ja-JP" altLang="ja-JP" sz="1050">
              <a:solidFill>
                <a:sysClr val="windowText" lastClr="000000"/>
              </a:solidFill>
              <a:effectLst/>
              <a:latin typeface="+mn-lt"/>
              <a:ea typeface="+mn-ea"/>
              <a:cs typeface="+mn-cs"/>
            </a:rPr>
            <a:t>千円行ったことにより、同額の増となった。</a:t>
          </a:r>
          <a:endParaRPr lang="ja-JP" altLang="ja-JP" sz="120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・グリーンパーク推進整備基金：利息の積立を</a:t>
          </a:r>
          <a:r>
            <a:rPr kumimoji="1" lang="en-US" altLang="ja-JP" sz="1050">
              <a:solidFill>
                <a:sysClr val="windowText" lastClr="000000"/>
              </a:solidFill>
              <a:effectLst/>
              <a:latin typeface="+mn-lt"/>
              <a:ea typeface="+mn-ea"/>
              <a:cs typeface="+mn-cs"/>
            </a:rPr>
            <a:t>107</a:t>
          </a:r>
          <a:r>
            <a:rPr kumimoji="1" lang="ja-JP" altLang="ja-JP" sz="1050">
              <a:solidFill>
                <a:sysClr val="windowText" lastClr="000000"/>
              </a:solidFill>
              <a:effectLst/>
              <a:latin typeface="+mn-lt"/>
              <a:ea typeface="+mn-ea"/>
              <a:cs typeface="+mn-cs"/>
            </a:rPr>
            <a:t>千円行った</a:t>
          </a:r>
          <a:r>
            <a:rPr kumimoji="1" lang="ja-JP" altLang="en-US" sz="1050">
              <a:solidFill>
                <a:sysClr val="windowText" lastClr="000000"/>
              </a:solidFill>
              <a:effectLst/>
              <a:latin typeface="+mn-lt"/>
              <a:ea typeface="+mn-ea"/>
              <a:cs typeface="+mn-cs"/>
            </a:rPr>
            <a:t>一方で</a:t>
          </a:r>
          <a:r>
            <a:rPr kumimoji="1" lang="ja-JP" altLang="ja-JP" sz="1050">
              <a:solidFill>
                <a:sysClr val="windowText" lastClr="000000"/>
              </a:solidFill>
              <a:effectLst/>
              <a:latin typeface="+mn-lt"/>
              <a:ea typeface="+mn-ea"/>
              <a:cs typeface="+mn-cs"/>
            </a:rPr>
            <a:t>、公債費等の財源として</a:t>
          </a:r>
          <a:r>
            <a:rPr kumimoji="1" lang="en-US" altLang="ja-JP" sz="1050">
              <a:solidFill>
                <a:sysClr val="windowText" lastClr="000000"/>
              </a:solidFill>
              <a:effectLst/>
              <a:latin typeface="+mn-lt"/>
              <a:ea typeface="+mn-ea"/>
              <a:cs typeface="+mn-cs"/>
            </a:rPr>
            <a:t>75,873</a:t>
          </a:r>
          <a:r>
            <a:rPr kumimoji="1" lang="ja-JP" altLang="ja-JP" sz="1050">
              <a:solidFill>
                <a:sysClr val="windowText" lastClr="000000"/>
              </a:solidFill>
              <a:effectLst/>
              <a:latin typeface="+mn-lt"/>
              <a:ea typeface="+mn-ea"/>
              <a:cs typeface="+mn-cs"/>
            </a:rPr>
            <a:t>千円の繰入れを行ったことにより、</a:t>
          </a:r>
          <a:r>
            <a:rPr kumimoji="1" lang="en-US" altLang="ja-JP" sz="1050">
              <a:solidFill>
                <a:sysClr val="windowText" lastClr="000000"/>
              </a:solidFill>
              <a:effectLst/>
              <a:latin typeface="+mn-lt"/>
              <a:ea typeface="+mn-ea"/>
              <a:cs typeface="+mn-cs"/>
            </a:rPr>
            <a:t>75,766</a:t>
          </a:r>
          <a:r>
            <a:rPr kumimoji="1" lang="ja-JP" altLang="ja-JP" sz="1050">
              <a:solidFill>
                <a:sysClr val="windowText" lastClr="000000"/>
              </a:solidFill>
              <a:effectLst/>
              <a:latin typeface="+mn-lt"/>
              <a:ea typeface="+mn-ea"/>
              <a:cs typeface="+mn-cs"/>
            </a:rPr>
            <a:t>千円の減となった。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子ども未来</a:t>
          </a:r>
          <a:r>
            <a:rPr kumimoji="1" lang="ja-JP" altLang="ja-JP" sz="1050">
              <a:solidFill>
                <a:sysClr val="windowText" lastClr="000000"/>
              </a:solidFill>
              <a:effectLst/>
              <a:latin typeface="+mn-lt"/>
              <a:ea typeface="+mn-ea"/>
              <a:cs typeface="+mn-cs"/>
            </a:rPr>
            <a:t>基金：</a:t>
          </a:r>
          <a:r>
            <a:rPr kumimoji="1" lang="ja-JP" altLang="en-US" sz="1050">
              <a:solidFill>
                <a:sysClr val="windowText" lastClr="000000"/>
              </a:solidFill>
              <a:effectLst/>
              <a:latin typeface="+mn-lt"/>
              <a:ea typeface="+mn-ea"/>
              <a:cs typeface="+mn-cs"/>
            </a:rPr>
            <a:t>ボートピア環境整備協力費及び利息</a:t>
          </a:r>
          <a:r>
            <a:rPr kumimoji="1" lang="ja-JP" altLang="ja-JP" sz="1050">
              <a:solidFill>
                <a:sysClr val="windowText" lastClr="000000"/>
              </a:solidFill>
              <a:effectLst/>
              <a:latin typeface="+mn-lt"/>
              <a:ea typeface="+mn-ea"/>
              <a:cs typeface="+mn-cs"/>
            </a:rPr>
            <a:t>の積立を</a:t>
          </a:r>
          <a:r>
            <a:rPr kumimoji="1" lang="en-US" altLang="ja-JP" sz="1050">
              <a:solidFill>
                <a:sysClr val="windowText" lastClr="000000"/>
              </a:solidFill>
              <a:effectLst/>
              <a:latin typeface="+mn-lt"/>
              <a:ea typeface="+mn-ea"/>
              <a:cs typeface="+mn-cs"/>
            </a:rPr>
            <a:t>84,209</a:t>
          </a:r>
          <a:r>
            <a:rPr kumimoji="1" lang="ja-JP" altLang="ja-JP" sz="1050">
              <a:solidFill>
                <a:sysClr val="windowText" lastClr="000000"/>
              </a:solidFill>
              <a:effectLst/>
              <a:latin typeface="+mn-lt"/>
              <a:ea typeface="+mn-ea"/>
              <a:cs typeface="+mn-cs"/>
            </a:rPr>
            <a:t>千円行った一方で、</a:t>
          </a:r>
          <a:r>
            <a:rPr kumimoji="1" lang="ja-JP" altLang="en-US" sz="1050">
              <a:solidFill>
                <a:sysClr val="windowText" lastClr="000000"/>
              </a:solidFill>
              <a:effectLst/>
              <a:latin typeface="+mn-lt"/>
              <a:ea typeface="+mn-ea"/>
              <a:cs typeface="+mn-cs"/>
            </a:rPr>
            <a:t>子育て支援及び児童の健全育成事業</a:t>
          </a:r>
          <a:r>
            <a:rPr kumimoji="1" lang="ja-JP" altLang="ja-JP" sz="1050">
              <a:solidFill>
                <a:sysClr val="windowText" lastClr="000000"/>
              </a:solidFill>
              <a:effectLst/>
              <a:latin typeface="+mn-lt"/>
              <a:ea typeface="+mn-ea"/>
              <a:cs typeface="+mn-cs"/>
            </a:rPr>
            <a:t>の財源として</a:t>
          </a:r>
          <a:r>
            <a:rPr kumimoji="1" lang="en-US" altLang="ja-JP" sz="1050">
              <a:solidFill>
                <a:sysClr val="windowText" lastClr="000000"/>
              </a:solidFill>
              <a:effectLst/>
              <a:latin typeface="+mn-lt"/>
              <a:ea typeface="+mn-ea"/>
              <a:cs typeface="+mn-cs"/>
            </a:rPr>
            <a:t>41,358</a:t>
          </a:r>
          <a:r>
            <a:rPr kumimoji="1" lang="ja-JP" altLang="ja-JP" sz="1050">
              <a:solidFill>
                <a:sysClr val="windowText" lastClr="000000"/>
              </a:solidFill>
              <a:effectLst/>
              <a:latin typeface="+mn-lt"/>
              <a:ea typeface="+mn-ea"/>
              <a:cs typeface="+mn-cs"/>
            </a:rPr>
            <a:t>千円の</a:t>
          </a:r>
          <a:r>
            <a:rPr kumimoji="1" lang="ja-JP" altLang="en-US" sz="1050">
              <a:solidFill>
                <a:sysClr val="windowText" lastClr="000000"/>
              </a:solidFill>
              <a:effectLst/>
              <a:latin typeface="+mn-lt"/>
              <a:ea typeface="+mn-ea"/>
              <a:cs typeface="+mn-cs"/>
            </a:rPr>
            <a:t>繰入を</a:t>
          </a:r>
          <a:r>
            <a:rPr kumimoji="1" lang="ja-JP" altLang="ja-JP" sz="1050">
              <a:solidFill>
                <a:sysClr val="windowText" lastClr="000000"/>
              </a:solidFill>
              <a:effectLst/>
              <a:latin typeface="+mn-lt"/>
              <a:ea typeface="+mn-ea"/>
              <a:cs typeface="+mn-cs"/>
            </a:rPr>
            <a:t>行ったことに</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より、</a:t>
          </a:r>
          <a:r>
            <a:rPr kumimoji="1" lang="en-US" altLang="ja-JP" sz="1050">
              <a:solidFill>
                <a:sysClr val="windowText" lastClr="000000"/>
              </a:solidFill>
              <a:effectLst/>
              <a:latin typeface="+mn-lt"/>
              <a:ea typeface="+mn-ea"/>
              <a:cs typeface="+mn-cs"/>
            </a:rPr>
            <a:t>42,851</a:t>
          </a:r>
          <a:r>
            <a:rPr kumimoji="1" lang="ja-JP" altLang="ja-JP" sz="1050">
              <a:solidFill>
                <a:sysClr val="windowText" lastClr="000000"/>
              </a:solidFill>
              <a:effectLst/>
              <a:latin typeface="+mn-lt"/>
              <a:ea typeface="+mn-ea"/>
              <a:cs typeface="+mn-cs"/>
            </a:rPr>
            <a:t>千円の増となった。</a:t>
          </a:r>
          <a:endParaRPr lang="ja-JP" altLang="ja-JP" sz="1200">
            <a:solidFill>
              <a:sysClr val="windowText" lastClr="000000"/>
            </a:solidFill>
            <a:effectLst/>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子ども未来</a:t>
          </a:r>
          <a:r>
            <a:rPr kumimoji="1" lang="ja-JP" altLang="ja-JP" sz="1050">
              <a:solidFill>
                <a:sysClr val="windowText" lastClr="000000"/>
              </a:solidFill>
              <a:effectLst/>
              <a:latin typeface="+mn-lt"/>
              <a:ea typeface="+mn-ea"/>
              <a:cs typeface="+mn-cs"/>
            </a:rPr>
            <a:t>基金：</a:t>
          </a:r>
          <a:r>
            <a:rPr kumimoji="1" lang="ja-JP" altLang="en-US" sz="1050">
              <a:solidFill>
                <a:sysClr val="windowText" lastClr="000000"/>
              </a:solidFill>
              <a:effectLst/>
              <a:latin typeface="+mn-lt"/>
              <a:ea typeface="+mn-ea"/>
              <a:cs typeface="+mn-cs"/>
            </a:rPr>
            <a:t>ボートピア環境整備協力費や利息の積立、使途に該当する</a:t>
          </a:r>
          <a:r>
            <a:rPr lang="ja-JP" altLang="ja-JP" sz="1050">
              <a:solidFill>
                <a:sysClr val="windowText" lastClr="000000"/>
              </a:solidFill>
              <a:effectLst/>
              <a:latin typeface="+mn-lt"/>
              <a:ea typeface="+mn-ea"/>
              <a:cs typeface="+mn-cs"/>
            </a:rPr>
            <a:t>事業</a:t>
          </a:r>
          <a:r>
            <a:rPr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財源として</a:t>
          </a:r>
          <a:r>
            <a:rPr kumimoji="1" lang="ja-JP" altLang="en-US" sz="1050">
              <a:solidFill>
                <a:sysClr val="windowText" lastClr="000000"/>
              </a:solidFill>
              <a:effectLst/>
              <a:latin typeface="+mn-lt"/>
              <a:ea typeface="+mn-ea"/>
              <a:cs typeface="+mn-cs"/>
            </a:rPr>
            <a:t>繰入を行う</a:t>
          </a:r>
          <a:r>
            <a:rPr kumimoji="1" lang="ja-JP" altLang="ja-JP" sz="105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・グリーンパーク推進整備基金：従前と同様に、利息等の積立、使途に該当する事業及び公債費の財源として繰入を行う。</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・定住総合対策基金：従前と同様に、利息等の積立、使途に該当する事業の財源として繰入を行う。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年度内収支調整額として</a:t>
          </a:r>
          <a:r>
            <a:rPr kumimoji="1" lang="en-US" altLang="ja-JP" sz="1100">
              <a:solidFill>
                <a:sysClr val="windowText" lastClr="000000"/>
              </a:solidFill>
              <a:effectLst/>
              <a:latin typeface="+mn-lt"/>
              <a:ea typeface="+mn-ea"/>
              <a:cs typeface="+mn-cs"/>
            </a:rPr>
            <a:t>183,538</a:t>
          </a:r>
          <a:r>
            <a:rPr kumimoji="1" lang="ja-JP" altLang="ja-JP" sz="1100">
              <a:solidFill>
                <a:sysClr val="windowText" lastClr="000000"/>
              </a:solidFill>
              <a:effectLst/>
              <a:latin typeface="+mn-lt"/>
              <a:ea typeface="+mn-ea"/>
              <a:cs typeface="+mn-cs"/>
            </a:rPr>
            <a:t>千円の繰入を行った一方で、決算剰余金</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相当額、利息額等あわせて</a:t>
          </a:r>
          <a:r>
            <a:rPr kumimoji="1" lang="en-US" altLang="ja-JP" sz="1100">
              <a:solidFill>
                <a:sysClr val="windowText" lastClr="000000"/>
              </a:solidFill>
              <a:effectLst/>
              <a:latin typeface="+mn-lt"/>
              <a:ea typeface="+mn-ea"/>
              <a:cs typeface="+mn-cs"/>
            </a:rPr>
            <a:t>185,838</a:t>
          </a:r>
          <a:r>
            <a:rPr kumimoji="1" lang="ja-JP" altLang="ja-JP" sz="1100">
              <a:solidFill>
                <a:sysClr val="windowText" lastClr="000000"/>
              </a:solidFill>
              <a:effectLst/>
              <a:latin typeface="+mn-lt"/>
              <a:ea typeface="+mn-ea"/>
              <a:cs typeface="+mn-cs"/>
            </a:rPr>
            <a:t>千円の積立を行ったことに伴い、</a:t>
          </a:r>
          <a:r>
            <a:rPr kumimoji="1" lang="en-US" altLang="ja-JP" sz="1100">
              <a:solidFill>
                <a:sysClr val="windowText" lastClr="000000"/>
              </a:solidFill>
              <a:effectLst/>
              <a:latin typeface="+mn-lt"/>
              <a:ea typeface="+mn-ea"/>
              <a:cs typeface="+mn-cs"/>
            </a:rPr>
            <a:t>2,300</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％の範囲内での維持に努めたい。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財政計画に基づく積立を</a:t>
          </a:r>
          <a:r>
            <a:rPr kumimoji="1" lang="en-US" altLang="ja-JP" sz="1100">
              <a:solidFill>
                <a:sysClr val="windowText" lastClr="000000"/>
              </a:solidFill>
              <a:effectLst/>
              <a:latin typeface="+mn-lt"/>
              <a:ea typeface="+mn-ea"/>
              <a:cs typeface="+mn-cs"/>
            </a:rPr>
            <a:t>133,000</a:t>
          </a:r>
          <a:r>
            <a:rPr kumimoji="1" lang="ja-JP" altLang="ja-JP" sz="1100">
              <a:solidFill>
                <a:sysClr val="windowText" lastClr="000000"/>
              </a:solidFill>
              <a:effectLst/>
              <a:latin typeface="+mn-lt"/>
              <a:ea typeface="+mn-ea"/>
              <a:cs typeface="+mn-cs"/>
            </a:rPr>
            <a:t>千円行った一方で、合併特例債償還財源としての交付税措置対象外相当額の繰入を</a:t>
          </a:r>
          <a:r>
            <a:rPr kumimoji="1" lang="en-US" altLang="ja-JP" sz="1100">
              <a:solidFill>
                <a:sysClr val="windowText" lastClr="000000"/>
              </a:solidFill>
              <a:effectLst/>
              <a:latin typeface="+mn-lt"/>
              <a:ea typeface="+mn-ea"/>
              <a:cs typeface="+mn-cs"/>
            </a:rPr>
            <a:t>254,919</a:t>
          </a:r>
          <a:r>
            <a:rPr kumimoji="1" lang="ja-JP" altLang="ja-JP" sz="1100">
              <a:solidFill>
                <a:sysClr val="windowText" lastClr="000000"/>
              </a:solidFill>
              <a:effectLst/>
              <a:latin typeface="+mn-lt"/>
              <a:ea typeface="+mn-ea"/>
              <a:cs typeface="+mn-cs"/>
            </a:rPr>
            <a:t>千円行ったことに伴い、</a:t>
          </a:r>
          <a:r>
            <a:rPr kumimoji="1" lang="en-US" altLang="ja-JP" sz="1100">
              <a:solidFill>
                <a:sysClr val="windowText" lastClr="000000"/>
              </a:solidFill>
              <a:effectLst/>
              <a:latin typeface="+mn-lt"/>
              <a:ea typeface="+mn-ea"/>
              <a:cs typeface="+mn-cs"/>
            </a:rPr>
            <a:t>121,919</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地方債償還については、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元年度の有形固定資産減価償却率は、類似団体と比較すると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19.6</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年度の公民館建替え、</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児童館開設、</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年度のみやき町庁舎建替えが主な要因として挙げら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年度にメディカルコミュニティセンターが開設予定となっており、</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この傾向は続くと見込まれる。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月に公共施設等管理計画、</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月に個別計画を策定し、今</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496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億円と推計される全公共施設の更新費用について、計</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画との整合性を図りつつ、施設の維持・修繕・統廃合等に取り組む。</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128524</xdr:rowOff>
    </xdr:from>
    <xdr:to>
      <xdr:col>23</xdr:col>
      <xdr:colOff>136525</xdr:colOff>
      <xdr:row>27</xdr:row>
      <xdr:rowOff>58674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3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47007</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27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124206</xdr:rowOff>
    </xdr:from>
    <xdr:to>
      <xdr:col>19</xdr:col>
      <xdr:colOff>187325</xdr:colOff>
      <xdr:row>27</xdr:row>
      <xdr:rowOff>54356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3556</xdr:rowOff>
    </xdr:from>
    <xdr:to>
      <xdr:col>23</xdr:col>
      <xdr:colOff>85725</xdr:colOff>
      <xdr:row>27</xdr:row>
      <xdr:rowOff>7874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404231"/>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111252</xdr:rowOff>
    </xdr:from>
    <xdr:to>
      <xdr:col>15</xdr:col>
      <xdr:colOff>187325</xdr:colOff>
      <xdr:row>27</xdr:row>
      <xdr:rowOff>41402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3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162052</xdr:rowOff>
    </xdr:from>
    <xdr:to>
      <xdr:col>19</xdr:col>
      <xdr:colOff>136525</xdr:colOff>
      <xdr:row>27</xdr:row>
      <xdr:rowOff>3556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39127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104775</xdr:rowOff>
    </xdr:from>
    <xdr:to>
      <xdr:col>11</xdr:col>
      <xdr:colOff>187325</xdr:colOff>
      <xdr:row>27</xdr:row>
      <xdr:rowOff>34925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155575</xdr:rowOff>
    </xdr:from>
    <xdr:to>
      <xdr:col>15</xdr:col>
      <xdr:colOff>136525</xdr:colOff>
      <xdr:row>26</xdr:row>
      <xdr:rowOff>162052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384800"/>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87503</xdr:rowOff>
    </xdr:from>
    <xdr:to>
      <xdr:col>7</xdr:col>
      <xdr:colOff>187325</xdr:colOff>
      <xdr:row>27</xdr:row>
      <xdr:rowOff>17653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3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138303</xdr:rowOff>
    </xdr:from>
    <xdr:to>
      <xdr:col>11</xdr:col>
      <xdr:colOff>136525</xdr:colOff>
      <xdr:row>26</xdr:row>
      <xdr:rowOff>155575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36752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70883</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12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57929</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11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51452</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34180</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09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元年度の債務償還比率は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％となり、類似団体内平均と比較すると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ポイント下回っている。今後、合併特例債の発行可能額も残り少なくなるため、地方債の新規発行を抑制し、将来負担の減少を図るとともに、健全な財政運営による業務活動収支の改善に努める。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105660</xdr:rowOff>
    </xdr:from>
    <xdr:to>
      <xdr:col>76</xdr:col>
      <xdr:colOff>73025</xdr:colOff>
      <xdr:row>29</xdr:row>
      <xdr:rowOff>35810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128537</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72915</xdr:rowOff>
    </xdr:from>
    <xdr:to>
      <xdr:col>72</xdr:col>
      <xdr:colOff>123825</xdr:colOff>
      <xdr:row>29</xdr:row>
      <xdr:rowOff>3065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6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123715</xdr:rowOff>
    </xdr:from>
    <xdr:to>
      <xdr:col>76</xdr:col>
      <xdr:colOff>22225</xdr:colOff>
      <xdr:row>28</xdr:row>
      <xdr:rowOff>156460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5695840"/>
          <a:ext cx="7112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98391</xdr:rowOff>
    </xdr:from>
    <xdr:to>
      <xdr:col>68</xdr:col>
      <xdr:colOff>123825</xdr:colOff>
      <xdr:row>29</xdr:row>
      <xdr:rowOff>28541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123715</xdr:rowOff>
    </xdr:from>
    <xdr:to>
      <xdr:col>72</xdr:col>
      <xdr:colOff>73025</xdr:colOff>
      <xdr:row>28</xdr:row>
      <xdr:rowOff>149191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695840"/>
          <a:ext cx="762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32084</xdr:rowOff>
    </xdr:from>
    <xdr:to>
      <xdr:col>64</xdr:col>
      <xdr:colOff>123825</xdr:colOff>
      <xdr:row>29</xdr:row>
      <xdr:rowOff>133684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7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149191</xdr:rowOff>
    </xdr:from>
    <xdr:to>
      <xdr:col>68</xdr:col>
      <xdr:colOff>73025</xdr:colOff>
      <xdr:row>29</xdr:row>
      <xdr:rowOff>82884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5721316"/>
          <a:ext cx="762000" cy="1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104148</xdr:rowOff>
    </xdr:from>
    <xdr:to>
      <xdr:col>60</xdr:col>
      <xdr:colOff>123825</xdr:colOff>
      <xdr:row>29</xdr:row>
      <xdr:rowOff>34298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67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154948</xdr:rowOff>
    </xdr:from>
    <xdr:to>
      <xdr:col>64</xdr:col>
      <xdr:colOff>73025</xdr:colOff>
      <xdr:row>29</xdr:row>
      <xdr:rowOff>82884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727073"/>
          <a:ext cx="762000" cy="9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19592</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4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45068</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44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124811</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86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25425</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76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164465</xdr:rowOff>
    </xdr:from>
    <xdr:to>
      <xdr:col>24</xdr:col>
      <xdr:colOff>114300</xdr:colOff>
      <xdr:row>34</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117492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77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135890</xdr:rowOff>
    </xdr:from>
    <xdr:to>
      <xdr:col>20</xdr:col>
      <xdr:colOff>38100</xdr:colOff>
      <xdr:row>34</xdr:row>
      <xdr:rowOff>66040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15240</xdr:rowOff>
    </xdr:from>
    <xdr:to>
      <xdr:col>24</xdr:col>
      <xdr:colOff>63500</xdr:colOff>
      <xdr:row>34</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8445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95885</xdr:rowOff>
    </xdr:from>
    <xdr:to>
      <xdr:col>15</xdr:col>
      <xdr:colOff>101600</xdr:colOff>
      <xdr:row>34</xdr:row>
      <xdr:rowOff>26035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146685</xdr:rowOff>
    </xdr:from>
    <xdr:to>
      <xdr:col>19</xdr:col>
      <xdr:colOff>177800</xdr:colOff>
      <xdr:row>34</xdr:row>
      <xdr:rowOff>15240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804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53975</xdr:rowOff>
    </xdr:from>
    <xdr:to>
      <xdr:col>10</xdr:col>
      <xdr:colOff>165100</xdr:colOff>
      <xdr:row>33</xdr:row>
      <xdr:rowOff>155575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104775</xdr:rowOff>
    </xdr:from>
    <xdr:to>
      <xdr:col>15</xdr:col>
      <xdr:colOff>50800</xdr:colOff>
      <xdr:row>33</xdr:row>
      <xdr:rowOff>146685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762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40640</xdr:rowOff>
    </xdr:from>
    <xdr:to>
      <xdr:col>6</xdr:col>
      <xdr:colOff>38100</xdr:colOff>
      <xdr:row>33</xdr:row>
      <xdr:rowOff>142240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91440</xdr:rowOff>
    </xdr:from>
    <xdr:to>
      <xdr:col>10</xdr:col>
      <xdr:colOff>114300</xdr:colOff>
      <xdr:row>33</xdr:row>
      <xdr:rowOff>104775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7492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82567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158767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92640</xdr:rowOff>
    </xdr:from>
    <xdr:to>
      <xdr:col>54</xdr:col>
      <xdr:colOff>189865</xdr:colOff>
      <xdr:row>42</xdr:row>
      <xdr:rowOff>27222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6607740"/>
          <a:ext cx="0" cy="62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27222</xdr:rowOff>
    </xdr:from>
    <xdr:to>
      <xdr:col>55</xdr:col>
      <xdr:colOff>88900</xdr:colOff>
      <xdr:row>42</xdr:row>
      <xdr:rowOff>27222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39317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63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92640</xdr:rowOff>
    </xdr:from>
    <xdr:to>
      <xdr:col>55</xdr:col>
      <xdr:colOff>88900</xdr:colOff>
      <xdr:row>38</xdr:row>
      <xdr:rowOff>92640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660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129595</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87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151168</xdr:rowOff>
    </xdr:from>
    <xdr:to>
      <xdr:col>55</xdr:col>
      <xdr:colOff>50800</xdr:colOff>
      <xdr:row>41</xdr:row>
      <xdr:rowOff>81318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149587</xdr:rowOff>
    </xdr:from>
    <xdr:to>
      <xdr:col>50</xdr:col>
      <xdr:colOff>165100</xdr:colOff>
      <xdr:row>41</xdr:row>
      <xdr:rowOff>79737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0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155493</xdr:rowOff>
    </xdr:from>
    <xdr:to>
      <xdr:col>46</xdr:col>
      <xdr:colOff>38100</xdr:colOff>
      <xdr:row>41</xdr:row>
      <xdr:rowOff>85643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141053</xdr:rowOff>
    </xdr:from>
    <xdr:to>
      <xdr:col>41</xdr:col>
      <xdr:colOff>101600</xdr:colOff>
      <xdr:row>41</xdr:row>
      <xdr:rowOff>71203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149301</xdr:rowOff>
    </xdr:from>
    <xdr:to>
      <xdr:col>36</xdr:col>
      <xdr:colOff>165100</xdr:colOff>
      <xdr:row>41</xdr:row>
      <xdr:rowOff>79451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00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39478</xdr:rowOff>
    </xdr:from>
    <xdr:to>
      <xdr:col>55</xdr:col>
      <xdr:colOff>50800</xdr:colOff>
      <xdr:row>40</xdr:row>
      <xdr:rowOff>141078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62355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38488</xdr:rowOff>
    </xdr:from>
    <xdr:to>
      <xdr:col>50</xdr:col>
      <xdr:colOff>165100</xdr:colOff>
      <xdr:row>40</xdr:row>
      <xdr:rowOff>140088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89288</xdr:rowOff>
    </xdr:from>
    <xdr:to>
      <xdr:col>55</xdr:col>
      <xdr:colOff>0</xdr:colOff>
      <xdr:row>40</xdr:row>
      <xdr:rowOff>90278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947288"/>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37611</xdr:rowOff>
    </xdr:from>
    <xdr:to>
      <xdr:col>46</xdr:col>
      <xdr:colOff>38100</xdr:colOff>
      <xdr:row>40</xdr:row>
      <xdr:rowOff>139211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88411</xdr:rowOff>
    </xdr:from>
    <xdr:to>
      <xdr:col>50</xdr:col>
      <xdr:colOff>114300</xdr:colOff>
      <xdr:row>40</xdr:row>
      <xdr:rowOff>89288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94641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76530</xdr:rowOff>
    </xdr:from>
    <xdr:to>
      <xdr:col>41</xdr:col>
      <xdr:colOff>101600</xdr:colOff>
      <xdr:row>41</xdr:row>
      <xdr:rowOff>6680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88411</xdr:rowOff>
    </xdr:from>
    <xdr:to>
      <xdr:col>45</xdr:col>
      <xdr:colOff>177800</xdr:colOff>
      <xdr:row>40</xdr:row>
      <xdr:rowOff>127330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46411"/>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81998</xdr:rowOff>
    </xdr:from>
    <xdr:to>
      <xdr:col>36</xdr:col>
      <xdr:colOff>165100</xdr:colOff>
      <xdr:row>35</xdr:row>
      <xdr:rowOff>12148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59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132798</xdr:rowOff>
    </xdr:from>
    <xdr:to>
      <xdr:col>41</xdr:col>
      <xdr:colOff>50800</xdr:colOff>
      <xdr:row>40</xdr:row>
      <xdr:rowOff>127330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5962098"/>
          <a:ext cx="889000" cy="10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70864</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710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76770</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71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62330</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70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70578</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71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156615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6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155738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23207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28675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56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31024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9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161653</xdr:rowOff>
    </xdr:from>
    <xdr:to>
      <xdr:col>19</xdr:col>
      <xdr:colOff>177800</xdr:colOff>
      <xdr:row>61</xdr:row>
      <xdr:rowOff>11430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161653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138793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045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144111</xdr:rowOff>
    </xdr:from>
    <xdr:to>
      <xdr:col>55</xdr:col>
      <xdr:colOff>50800</xdr:colOff>
      <xdr:row>64</xdr:row>
      <xdr:rowOff>74261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9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103488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143893</xdr:rowOff>
    </xdr:from>
    <xdr:to>
      <xdr:col>50</xdr:col>
      <xdr:colOff>165100</xdr:colOff>
      <xdr:row>64</xdr:row>
      <xdr:rowOff>74043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9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23243</xdr:rowOff>
    </xdr:from>
    <xdr:to>
      <xdr:col>55</xdr:col>
      <xdr:colOff>0</xdr:colOff>
      <xdr:row>64</xdr:row>
      <xdr:rowOff>23461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9639300" y="10996043"/>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143649</xdr:rowOff>
    </xdr:from>
    <xdr:to>
      <xdr:col>46</xdr:col>
      <xdr:colOff>38100</xdr:colOff>
      <xdr:row>64</xdr:row>
      <xdr:rowOff>73799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9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22999</xdr:rowOff>
    </xdr:from>
    <xdr:to>
      <xdr:col>50</xdr:col>
      <xdr:colOff>114300</xdr:colOff>
      <xdr:row>64</xdr:row>
      <xdr:rowOff>23243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8750300" y="10995799"/>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143770</xdr:rowOff>
    </xdr:from>
    <xdr:to>
      <xdr:col>41</xdr:col>
      <xdr:colOff>101600</xdr:colOff>
      <xdr:row>64</xdr:row>
      <xdr:rowOff>73920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9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22999</xdr:rowOff>
    </xdr:from>
    <xdr:to>
      <xdr:col>45</xdr:col>
      <xdr:colOff>177800</xdr:colOff>
      <xdr:row>64</xdr:row>
      <xdr:rowOff>23120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995799"/>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144196</xdr:rowOff>
    </xdr:from>
    <xdr:to>
      <xdr:col>36</xdr:col>
      <xdr:colOff>165100</xdr:colOff>
      <xdr:row>64</xdr:row>
      <xdr:rowOff>74346</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9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23120</xdr:rowOff>
    </xdr:from>
    <xdr:to>
      <xdr:col>41</xdr:col>
      <xdr:colOff>50800</xdr:colOff>
      <xdr:row>64</xdr:row>
      <xdr:rowOff>23546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995920"/>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90570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72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90326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72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90447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72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90873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73842</xdr:rowOff>
    </xdr:from>
    <xdr:to>
      <xdr:col>24</xdr:col>
      <xdr:colOff>114300</xdr:colOff>
      <xdr:row>81</xdr:row>
      <xdr:rowOff>3992</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96719</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72208</xdr:rowOff>
    </xdr:from>
    <xdr:to>
      <xdr:col>20</xdr:col>
      <xdr:colOff>38100</xdr:colOff>
      <xdr:row>81</xdr:row>
      <xdr:rowOff>2358</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123008</xdr:rowOff>
    </xdr:from>
    <xdr:to>
      <xdr:col>24</xdr:col>
      <xdr:colOff>63500</xdr:colOff>
      <xdr:row>80</xdr:row>
      <xdr:rowOff>124642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3797300" y="138390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16692</xdr:rowOff>
    </xdr:from>
    <xdr:to>
      <xdr:col>15</xdr:col>
      <xdr:colOff>101600</xdr:colOff>
      <xdr:row>80</xdr:row>
      <xdr:rowOff>118292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67492</xdr:rowOff>
    </xdr:from>
    <xdr:to>
      <xdr:col>19</xdr:col>
      <xdr:colOff>177800</xdr:colOff>
      <xdr:row>80</xdr:row>
      <xdr:rowOff>123008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908300" y="137834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67492</xdr:rowOff>
    </xdr:from>
    <xdr:to>
      <xdr:col>15</xdr:col>
      <xdr:colOff>50800</xdr:colOff>
      <xdr:row>81</xdr:row>
      <xdr:rowOff>90351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2019300" y="13783492"/>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34652</xdr:rowOff>
    </xdr:from>
    <xdr:to>
      <xdr:col>6</xdr:col>
      <xdr:colOff>38100</xdr:colOff>
      <xdr:row>81</xdr:row>
      <xdr:rowOff>136252</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81</xdr:row>
      <xdr:rowOff>90351</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39729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18885</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134819</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90627</xdr:rowOff>
    </xdr:from>
    <xdr:to>
      <xdr:col>55</xdr:col>
      <xdr:colOff>50800</xdr:colOff>
      <xdr:row>84</xdr:row>
      <xdr:rowOff>20777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113504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17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100915</xdr:rowOff>
    </xdr:from>
    <xdr:to>
      <xdr:col>50</xdr:col>
      <xdr:colOff>165100</xdr:colOff>
      <xdr:row>84</xdr:row>
      <xdr:rowOff>31065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3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141427</xdr:rowOff>
    </xdr:from>
    <xdr:to>
      <xdr:col>55</xdr:col>
      <xdr:colOff>0</xdr:colOff>
      <xdr:row>83</xdr:row>
      <xdr:rowOff>151715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371777"/>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76912</xdr:rowOff>
    </xdr:from>
    <xdr:to>
      <xdr:col>46</xdr:col>
      <xdr:colOff>38100</xdr:colOff>
      <xdr:row>84</xdr:row>
      <xdr:rowOff>7062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3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127712</xdr:rowOff>
    </xdr:from>
    <xdr:to>
      <xdr:col>50</xdr:col>
      <xdr:colOff>114300</xdr:colOff>
      <xdr:row>83</xdr:row>
      <xdr:rowOff>151715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3580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158065</xdr:rowOff>
    </xdr:from>
    <xdr:to>
      <xdr:col>41</xdr:col>
      <xdr:colOff>101600</xdr:colOff>
      <xdr:row>84</xdr:row>
      <xdr:rowOff>88215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3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127712</xdr:rowOff>
    </xdr:from>
    <xdr:to>
      <xdr:col>45</xdr:col>
      <xdr:colOff>177800</xdr:colOff>
      <xdr:row>84</xdr:row>
      <xdr:rowOff>37415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3580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171323</xdr:rowOff>
    </xdr:from>
    <xdr:to>
      <xdr:col>36</xdr:col>
      <xdr:colOff>165100</xdr:colOff>
      <xdr:row>84</xdr:row>
      <xdr:rowOff>101473</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37415</xdr:rowOff>
    </xdr:from>
    <xdr:to>
      <xdr:col>41</xdr:col>
      <xdr:colOff>50800</xdr:colOff>
      <xdr:row>84</xdr:row>
      <xdr:rowOff>50673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43921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47592</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1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23589</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08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104742</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16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118000</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110490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59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98878</xdr:rowOff>
    </xdr:from>
    <xdr:to>
      <xdr:col>76</xdr:col>
      <xdr:colOff>165100</xdr:colOff>
      <xdr:row>39</xdr:row>
      <xdr:rowOff>29028</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149678</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59130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62956</xdr:rowOff>
    </xdr:from>
    <xdr:to>
      <xdr:col>72</xdr:col>
      <xdr:colOff>38100</xdr:colOff>
      <xdr:row>38</xdr:row>
      <xdr:rowOff>164556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38</xdr:row>
      <xdr:rowOff>149678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62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4173</xdr:rowOff>
    </xdr:from>
    <xdr:to>
      <xdr:col>67</xdr:col>
      <xdr:colOff>101600</xdr:colOff>
      <xdr:row>38</xdr:row>
      <xdr:rowOff>105773</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38</xdr:row>
      <xdr:rowOff>113756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57007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155683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119126</xdr:rowOff>
    </xdr:from>
    <xdr:to>
      <xdr:col>112</xdr:col>
      <xdr:colOff>38100</xdr:colOff>
      <xdr:row>41</xdr:row>
      <xdr:rowOff>49276</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41</xdr:row>
      <xdr:rowOff>762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169926</xdr:rowOff>
    </xdr:from>
    <xdr:to>
      <xdr:col>111</xdr:col>
      <xdr:colOff>177800</xdr:colOff>
      <xdr:row>41</xdr:row>
      <xdr:rowOff>7620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7027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7620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40403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7620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458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165735</xdr:rowOff>
    </xdr:from>
    <xdr:to>
      <xdr:col>81</xdr:col>
      <xdr:colOff>50800</xdr:colOff>
      <xdr:row>61</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165735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424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137160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40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81331</xdr:rowOff>
    </xdr:from>
    <xdr:to>
      <xdr:col>116</xdr:col>
      <xdr:colOff>114300</xdr:colOff>
      <xdr:row>62</xdr:row>
      <xdr:rowOff>11481</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5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104208</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3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128016</xdr:rowOff>
    </xdr:from>
    <xdr:to>
      <xdr:col>116</xdr:col>
      <xdr:colOff>63500</xdr:colOff>
      <xdr:row>61</xdr:row>
      <xdr:rowOff>132131</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1323300" y="1058646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128016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0434300" y="1058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77216</xdr:rowOff>
    </xdr:from>
    <xdr:to>
      <xdr:col>102</xdr:col>
      <xdr:colOff>165100</xdr:colOff>
      <xdr:row>62</xdr:row>
      <xdr:rowOff>7366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128016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5841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77216</xdr:rowOff>
    </xdr:from>
    <xdr:to>
      <xdr:col>98</xdr:col>
      <xdr:colOff>38100</xdr:colOff>
      <xdr:row>62</xdr:row>
      <xdr:rowOff>7366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128016</xdr:rowOff>
    </xdr:from>
    <xdr:to>
      <xdr:col>102</xdr:col>
      <xdr:colOff>114300</xdr:colOff>
      <xdr:row>61</xdr:row>
      <xdr:rowOff>128016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656300" y="10586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23893</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23893</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23893</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16692</xdr:rowOff>
    </xdr:from>
    <xdr:to>
      <xdr:col>85</xdr:col>
      <xdr:colOff>177800</xdr:colOff>
      <xdr:row>79</xdr:row>
      <xdr:rowOff>118292</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39569</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341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67492</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354509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79</xdr:row>
      <xdr:rowOff>544</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3479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160382</xdr:rowOff>
    </xdr:from>
    <xdr:to>
      <xdr:col>72</xdr:col>
      <xdr:colOff>38100</xdr:colOff>
      <xdr:row>78</xdr:row>
      <xdr:rowOff>90532</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39732</xdr:rowOff>
    </xdr:from>
    <xdr:to>
      <xdr:col>76</xdr:col>
      <xdr:colOff>114300</xdr:colOff>
      <xdr:row>78</xdr:row>
      <xdr:rowOff>106680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341283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95069</xdr:rowOff>
    </xdr:from>
    <xdr:to>
      <xdr:col>67</xdr:col>
      <xdr:colOff>101600</xdr:colOff>
      <xdr:row>78</xdr:row>
      <xdr:rowOff>25219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145869</xdr:rowOff>
    </xdr:from>
    <xdr:to>
      <xdr:col>71</xdr:col>
      <xdr:colOff>177800</xdr:colOff>
      <xdr:row>78</xdr:row>
      <xdr:rowOff>39732</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334751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67871</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107059</xdr:rowOff>
    </xdr:from>
    <xdr:ext cx="340478"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33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41746</xdr:rowOff>
    </xdr:from>
    <xdr:ext cx="340478"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44061" y="1307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69850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121920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7552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64770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7495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71120</xdr:rowOff>
    </xdr:from>
    <xdr:to>
      <xdr:col>72</xdr:col>
      <xdr:colOff>38100</xdr:colOff>
      <xdr:row>102</xdr:row>
      <xdr:rowOff>1270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102</xdr:row>
      <xdr:rowOff>7620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7438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12337</xdr:rowOff>
    </xdr:from>
    <xdr:to>
      <xdr:col>67</xdr:col>
      <xdr:colOff>101600</xdr:colOff>
      <xdr:row>101</xdr:row>
      <xdr:rowOff>113937</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63137</xdr:rowOff>
    </xdr:from>
    <xdr:to>
      <xdr:col>71</xdr:col>
      <xdr:colOff>177800</xdr:colOff>
      <xdr:row>101</xdr:row>
      <xdr:rowOff>121920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73795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17797</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130464</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E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E00-000039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E00-00003B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E00-00003D03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E00-000049030000}"/>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144780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1323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8" name="楕円 847">
          <a:extLst>
            <a:ext uri="{FF2B5EF4-FFF2-40B4-BE49-F238E27FC236}">
              <a16:creationId xmlns:a16="http://schemas.microsoft.com/office/drawing/2014/main" id="{00000000-0008-0000-0E00-000050030000}"/>
            </a:ext>
          </a:extLst>
        </xdr:cNvPr>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141514</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8656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a:extLst>
            <a:ext uri="{FF2B5EF4-FFF2-40B4-BE49-F238E27FC236}">
              <a16:creationId xmlns:a16="http://schemas.microsoft.com/office/drawing/2014/main" id="{00000000-0008-0000-0E00-000052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a:extLst>
            <a:ext uri="{FF2B5EF4-FFF2-40B4-BE49-F238E27FC236}">
              <a16:creationId xmlns:a16="http://schemas.microsoft.com/office/drawing/2014/main" id="{00000000-0008-0000-0E00-000053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2" name="n_3aveValue【公民館】&#10;一人当たり面積">
          <a:extLst>
            <a:ext uri="{FF2B5EF4-FFF2-40B4-BE49-F238E27FC236}">
              <a16:creationId xmlns:a16="http://schemas.microsoft.com/office/drawing/2014/main" id="{00000000-0008-0000-0E00-000054030000}"/>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3" name="n_4aveValue【公民館】&#10;一人当たり面積">
          <a:extLst>
            <a:ext uri="{FF2B5EF4-FFF2-40B4-BE49-F238E27FC236}">
              <a16:creationId xmlns:a16="http://schemas.microsoft.com/office/drawing/2014/main" id="{00000000-0008-0000-0E00-00005503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37391</xdr:rowOff>
    </xdr:from>
    <xdr:ext cx="469744" cy="259045"/>
    <xdr:sp macro="" textlink="">
      <xdr:nvSpPr>
        <xdr:cNvPr id="854" name="n_1mainValue【公民館】&#10;一人当たり面積">
          <a:extLst>
            <a:ext uri="{FF2B5EF4-FFF2-40B4-BE49-F238E27FC236}">
              <a16:creationId xmlns:a16="http://schemas.microsoft.com/office/drawing/2014/main" id="{00000000-0008-0000-0E00-000056030000}"/>
            </a:ext>
          </a:extLst>
        </xdr:cNvPr>
        <xdr:cNvSpPr txBox="1"/>
      </xdr:nvSpPr>
      <xdr:spPr>
        <a:xfrm>
          <a:off x="21075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37391</xdr:rowOff>
    </xdr:from>
    <xdr:ext cx="469744" cy="259045"/>
    <xdr:sp macro="" textlink="">
      <xdr:nvSpPr>
        <xdr:cNvPr id="855" name="n_2mainValue【公民館】&#10;一人当たり面積">
          <a:extLst>
            <a:ext uri="{FF2B5EF4-FFF2-40B4-BE49-F238E27FC236}">
              <a16:creationId xmlns:a16="http://schemas.microsoft.com/office/drawing/2014/main" id="{00000000-0008-0000-0E00-000057030000}"/>
            </a:ext>
          </a:extLst>
        </xdr:cNvPr>
        <xdr:cNvSpPr txBox="1"/>
      </xdr:nvSpPr>
      <xdr:spPr>
        <a:xfrm>
          <a:off x="20199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11991</xdr:rowOff>
    </xdr:from>
    <xdr:ext cx="469744" cy="259045"/>
    <xdr:sp macro="" textlink="">
      <xdr:nvSpPr>
        <xdr:cNvPr id="857" name="n_4mainValue【公民館】&#10;一人当たり面積">
          <a:extLst>
            <a:ext uri="{FF2B5EF4-FFF2-40B4-BE49-F238E27FC236}">
              <a16:creationId xmlns:a16="http://schemas.microsoft.com/office/drawing/2014/main" id="{00000000-0008-0000-0E00-000059030000}"/>
            </a:ext>
          </a:extLst>
        </xdr:cNvPr>
        <xdr:cNvSpPr txBox="1"/>
      </xdr:nvSpPr>
      <xdr:spPr>
        <a:xfrm>
          <a:off x="18421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元年度の有形固定資産減価償却率が類似団体内平均より高くなっている施設は、保育所、橋りょう、学校施設であり、年次計画による大規模改修及び改良を予定している。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減価償却率が低くなっている施設は、道路、公営住宅、児童館、公民館であり、道路については合併併特例債を活用した改良の推進、公営住宅、児童館、公民館については施設の建替等に伴い率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月に策定した公共施設等管理計画、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月に策定した個別計画に基づき、施設の維持・修繕・統廃合等に取り組み、施設の有効活用を図る。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876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1088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68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468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156845</xdr:rowOff>
    </xdr:from>
    <xdr:to>
      <xdr:col>55</xdr:col>
      <xdr:colOff>50800</xdr:colOff>
      <xdr:row>40</xdr:row>
      <xdr:rowOff>86995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71772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36195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89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156845</xdr:rowOff>
    </xdr:from>
    <xdr:to>
      <xdr:col>36</xdr:col>
      <xdr:colOff>165100</xdr:colOff>
      <xdr:row>40</xdr:row>
      <xdr:rowOff>86995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36195</xdr:rowOff>
    </xdr:from>
    <xdr:to>
      <xdr:col>41</xdr:col>
      <xdr:colOff>50800</xdr:colOff>
      <xdr:row>40</xdr:row>
      <xdr:rowOff>36195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78122</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26670</xdr:rowOff>
    </xdr:from>
    <xdr:to>
      <xdr:col>24</xdr:col>
      <xdr:colOff>114300</xdr:colOff>
      <xdr:row>61</xdr:row>
      <xdr:rowOff>128270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5097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46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11430</xdr:rowOff>
    </xdr:from>
    <xdr:to>
      <xdr:col>20</xdr:col>
      <xdr:colOff>38100</xdr:colOff>
      <xdr:row>61</xdr:row>
      <xdr:rowOff>113030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62230</xdr:rowOff>
    </xdr:from>
    <xdr:to>
      <xdr:col>24</xdr:col>
      <xdr:colOff>63500</xdr:colOff>
      <xdr:row>61</xdr:row>
      <xdr:rowOff>77470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520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157480</xdr:rowOff>
    </xdr:from>
    <xdr:to>
      <xdr:col>15</xdr:col>
      <xdr:colOff>101600</xdr:colOff>
      <xdr:row>61</xdr:row>
      <xdr:rowOff>87630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36830</xdr:rowOff>
    </xdr:from>
    <xdr:to>
      <xdr:col>19</xdr:col>
      <xdr:colOff>177800</xdr:colOff>
      <xdr:row>61</xdr:row>
      <xdr:rowOff>62230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4952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36830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4660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100330</xdr:rowOff>
    </xdr:from>
    <xdr:to>
      <xdr:col>6</xdr:col>
      <xdr:colOff>38100</xdr:colOff>
      <xdr:row>61</xdr:row>
      <xdr:rowOff>30480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151130</xdr:rowOff>
    </xdr:from>
    <xdr:to>
      <xdr:col>10</xdr:col>
      <xdr:colOff>114300</xdr:colOff>
      <xdr:row>61</xdr:row>
      <xdr:rowOff>7620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130300" y="104381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104157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56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78757</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21607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102870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557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99060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99060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122555</xdr:rowOff>
    </xdr:from>
    <xdr:to>
      <xdr:col>36</xdr:col>
      <xdr:colOff>165100</xdr:colOff>
      <xdr:row>62</xdr:row>
      <xdr:rowOff>52705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62</xdr:row>
      <xdr:rowOff>1905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5575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166387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69232</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160020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0188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116205</xdr:rowOff>
    </xdr:from>
    <xdr:to>
      <xdr:col>19</xdr:col>
      <xdr:colOff>177800</xdr:colOff>
      <xdr:row>81</xdr:row>
      <xdr:rowOff>131445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003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76200</xdr:rowOff>
    </xdr:from>
    <xdr:to>
      <xdr:col>15</xdr:col>
      <xdr:colOff>50800</xdr:colOff>
      <xdr:row>81</xdr:row>
      <xdr:rowOff>116205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019300" y="1396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36195</xdr:rowOff>
    </xdr:from>
    <xdr:to>
      <xdr:col>10</xdr:col>
      <xdr:colOff>114300</xdr:colOff>
      <xdr:row>81</xdr:row>
      <xdr:rowOff>76200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3923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27322</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158132</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129032</xdr:rowOff>
    </xdr:from>
    <xdr:to>
      <xdr:col>55</xdr:col>
      <xdr:colOff>50800</xdr:colOff>
      <xdr:row>84</xdr:row>
      <xdr:rowOff>59182</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151909</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2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129032</xdr:rowOff>
    </xdr:from>
    <xdr:to>
      <xdr:col>50</xdr:col>
      <xdr:colOff>165100</xdr:colOff>
      <xdr:row>84</xdr:row>
      <xdr:rowOff>59182</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xdr:rowOff>
    </xdr:from>
    <xdr:to>
      <xdr:col>55</xdr:col>
      <xdr:colOff>0</xdr:colOff>
      <xdr:row>84</xdr:row>
      <xdr:rowOff>8382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9639300" y="144101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xdr:rowOff>
    </xdr:from>
    <xdr:to>
      <xdr:col>50</xdr:col>
      <xdr:colOff>114300</xdr:colOff>
      <xdr:row>84</xdr:row>
      <xdr:rowOff>15239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138176</xdr:rowOff>
    </xdr:from>
    <xdr:to>
      <xdr:col>41</xdr:col>
      <xdr:colOff>101600</xdr:colOff>
      <xdr:row>84</xdr:row>
      <xdr:rowOff>68326</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17526</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7861300" y="144170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138176</xdr:rowOff>
    </xdr:from>
    <xdr:to>
      <xdr:col>36</xdr:col>
      <xdr:colOff>165100</xdr:colOff>
      <xdr:row>84</xdr:row>
      <xdr:rowOff>68326</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17526</xdr:rowOff>
    </xdr:from>
    <xdr:to>
      <xdr:col>41</xdr:col>
      <xdr:colOff>50800</xdr:colOff>
      <xdr:row>84</xdr:row>
      <xdr:rowOff>17526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6972300" y="14419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75709</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84853</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84853</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F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a:extLst>
            <a:ext uri="{FF2B5EF4-FFF2-40B4-BE49-F238E27FC236}">
              <a16:creationId xmlns:a16="http://schemas.microsoft.com/office/drawing/2014/main" id="{00000000-0008-0000-0F00-00009E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a:extLst>
            <a:ext uri="{FF2B5EF4-FFF2-40B4-BE49-F238E27FC236}">
              <a16:creationId xmlns:a16="http://schemas.microsoft.com/office/drawing/2014/main" id="{00000000-0008-0000-0F00-0000A0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F00-0000A2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46627</xdr:rowOff>
    </xdr:from>
    <xdr:to>
      <xdr:col>85</xdr:col>
      <xdr:colOff>177800</xdr:colOff>
      <xdr:row>37</xdr:row>
      <xdr:rowOff>148227</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6268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69504</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F00-0000AE010000}"/>
            </a:ext>
          </a:extLst>
        </xdr:cNvPr>
        <xdr:cNvSpPr txBox="1"/>
      </xdr:nvSpPr>
      <xdr:spPr>
        <a:xfrm>
          <a:off x="16357600"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97427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5481300" y="63953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92347</xdr:rowOff>
    </xdr:from>
    <xdr:to>
      <xdr:col>72</xdr:col>
      <xdr:colOff>38100</xdr:colOff>
      <xdr:row>37</xdr:row>
      <xdr:rowOff>22497</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3652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143147</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814300" y="62712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00000000-0008-0000-0F00-0000B4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0000000-0008-0000-0F00-0000B5010000}"/>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00000000-0008-0000-0F00-0000B601000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440" name="n_1main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41" name="n_3main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42" name="n_4main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3" name="【一般廃棄物処理施設】&#10;一人当たり有形固定資産（償却資産）額最小値テキスト">
          <a:extLst>
            <a:ext uri="{FF2B5EF4-FFF2-40B4-BE49-F238E27FC236}">
              <a16:creationId xmlns:a16="http://schemas.microsoft.com/office/drawing/2014/main" id="{00000000-0008-0000-0F00-0000CF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00000000-0008-0000-0F00-0000D101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67" name="【一般廃棄物処理施設】&#10;一人当たり有形固定資産（償却資産）額平均値テキスト">
          <a:extLst>
            <a:ext uri="{FF2B5EF4-FFF2-40B4-BE49-F238E27FC236}">
              <a16:creationId xmlns:a16="http://schemas.microsoft.com/office/drawing/2014/main" id="{00000000-0008-0000-0F00-0000D301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146924</xdr:rowOff>
    </xdr:from>
    <xdr:to>
      <xdr:col>116</xdr:col>
      <xdr:colOff>114300</xdr:colOff>
      <xdr:row>39</xdr:row>
      <xdr:rowOff>77074</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2110700" y="66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125351</xdr:rowOff>
    </xdr:from>
    <xdr:ext cx="534377" cy="259045"/>
    <xdr:sp macro="" textlink="">
      <xdr:nvSpPr>
        <xdr:cNvPr id="479" name="【一般廃棄物処理施設】&#10;一人当たり有形固定資産（償却資産）額該当値テキスト">
          <a:extLst>
            <a:ext uri="{FF2B5EF4-FFF2-40B4-BE49-F238E27FC236}">
              <a16:creationId xmlns:a16="http://schemas.microsoft.com/office/drawing/2014/main" id="{00000000-0008-0000-0F00-0000DF010000}"/>
            </a:ext>
          </a:extLst>
        </xdr:cNvPr>
        <xdr:cNvSpPr txBox="1"/>
      </xdr:nvSpPr>
      <xdr:spPr>
        <a:xfrm>
          <a:off x="22199600" y="664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139323</xdr:rowOff>
    </xdr:from>
    <xdr:to>
      <xdr:col>112</xdr:col>
      <xdr:colOff>38100</xdr:colOff>
      <xdr:row>39</xdr:row>
      <xdr:rowOff>69473</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1272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18673</xdr:rowOff>
    </xdr:from>
    <xdr:to>
      <xdr:col>116</xdr:col>
      <xdr:colOff>63500</xdr:colOff>
      <xdr:row>39</xdr:row>
      <xdr:rowOff>26274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1323300" y="6705223"/>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147604</xdr:rowOff>
    </xdr:from>
    <xdr:to>
      <xdr:col>102</xdr:col>
      <xdr:colOff>165100</xdr:colOff>
      <xdr:row>39</xdr:row>
      <xdr:rowOff>77754</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9494500" y="66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147615</xdr:rowOff>
    </xdr:from>
    <xdr:to>
      <xdr:col>98</xdr:col>
      <xdr:colOff>38100</xdr:colOff>
      <xdr:row>39</xdr:row>
      <xdr:rowOff>77765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8605500" y="66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26954</xdr:rowOff>
    </xdr:from>
    <xdr:to>
      <xdr:col>102</xdr:col>
      <xdr:colOff>114300</xdr:colOff>
      <xdr:row>39</xdr:row>
      <xdr:rowOff>26965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8656300" y="671350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85" name="n_1aveValue【一般廃棄物処理施設】&#10;一人当たり有形固定資産（償却資産）額">
          <a:extLst>
            <a:ext uri="{FF2B5EF4-FFF2-40B4-BE49-F238E27FC236}">
              <a16:creationId xmlns:a16="http://schemas.microsoft.com/office/drawing/2014/main" id="{00000000-0008-0000-0F00-0000E501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86" name="n_2aveValue【一般廃棄物処理施設】&#10;一人当たり有形固定資産（償却資産）額">
          <a:extLst>
            <a:ext uri="{FF2B5EF4-FFF2-40B4-BE49-F238E27FC236}">
              <a16:creationId xmlns:a16="http://schemas.microsoft.com/office/drawing/2014/main" id="{00000000-0008-0000-0F00-0000E601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87" name="n_3aveValue【一般廃棄物処理施設】&#10;一人当たり有形固定資産（償却資産）額">
          <a:extLst>
            <a:ext uri="{FF2B5EF4-FFF2-40B4-BE49-F238E27FC236}">
              <a16:creationId xmlns:a16="http://schemas.microsoft.com/office/drawing/2014/main" id="{00000000-0008-0000-0F00-0000E701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88" name="n_4aveValue【一般廃棄物処理施設】&#10;一人当たり有形固定資産（償却資産）額">
          <a:extLst>
            <a:ext uri="{FF2B5EF4-FFF2-40B4-BE49-F238E27FC236}">
              <a16:creationId xmlns:a16="http://schemas.microsoft.com/office/drawing/2014/main" id="{00000000-0008-0000-0F00-0000E801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60600</xdr:rowOff>
    </xdr:from>
    <xdr:ext cx="534377" cy="259045"/>
    <xdr:sp macro="" textlink="">
      <xdr:nvSpPr>
        <xdr:cNvPr id="489" name="n_1mainValue【一般廃棄物処理施設】&#10;一人当たり有形固定資産（償却資産）額">
          <a:extLst>
            <a:ext uri="{FF2B5EF4-FFF2-40B4-BE49-F238E27FC236}">
              <a16:creationId xmlns:a16="http://schemas.microsoft.com/office/drawing/2014/main" id="{00000000-0008-0000-0F00-0000E9010000}"/>
            </a:ext>
          </a:extLst>
        </xdr:cNvPr>
        <xdr:cNvSpPr txBox="1"/>
      </xdr:nvSpPr>
      <xdr:spPr>
        <a:xfrm>
          <a:off x="21043411" y="67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68881</xdr:rowOff>
    </xdr:from>
    <xdr:ext cx="534377" cy="259045"/>
    <xdr:sp macro="" textlink="">
      <xdr:nvSpPr>
        <xdr:cNvPr id="490" name="n_3mainValue【一般廃棄物処理施設】&#10;一人当たり有形固定資産（償却資産）額">
          <a:extLst>
            <a:ext uri="{FF2B5EF4-FFF2-40B4-BE49-F238E27FC236}">
              <a16:creationId xmlns:a16="http://schemas.microsoft.com/office/drawing/2014/main" id="{00000000-0008-0000-0F00-0000EA010000}"/>
            </a:ext>
          </a:extLst>
        </xdr:cNvPr>
        <xdr:cNvSpPr txBox="1"/>
      </xdr:nvSpPr>
      <xdr:spPr>
        <a:xfrm>
          <a:off x="19278111" y="67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68892</xdr:rowOff>
    </xdr:from>
    <xdr:ext cx="534377" cy="259045"/>
    <xdr:sp macro="" textlink="">
      <xdr:nvSpPr>
        <xdr:cNvPr id="491" name="n_4main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18389111" y="67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18" name="【保健センター・保健所】&#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0" name="【保健センター・保健所】&#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22" name="【保健センター・保健所】&#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29391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481300" y="1046334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4899</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10442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155122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1038497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53703</xdr:rowOff>
    </xdr:from>
    <xdr:to>
      <xdr:col>67</xdr:col>
      <xdr:colOff>101600</xdr:colOff>
      <xdr:row>60</xdr:row>
      <xdr:rowOff>155303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763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104503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2814300" y="1038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43" name="n_1aveValue【保健センター・保健所】&#10;有形固定資産減価償却率">
          <a:extLst>
            <a:ext uri="{FF2B5EF4-FFF2-40B4-BE49-F238E27FC236}">
              <a16:creationId xmlns:a16="http://schemas.microsoft.com/office/drawing/2014/main" id="{00000000-0008-0000-0F00-00001F020000}"/>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4" name="n_2aveValue【保健センター・保健所】&#10;有形固定資産減価償却率">
          <a:extLst>
            <a:ext uri="{FF2B5EF4-FFF2-40B4-BE49-F238E27FC236}">
              <a16:creationId xmlns:a16="http://schemas.microsoft.com/office/drawing/2014/main" id="{00000000-0008-0000-0F00-000020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5" name="n_3aveValue【保健センター・保健所】&#10;有形固定資産減価償却率">
          <a:extLst>
            <a:ext uri="{FF2B5EF4-FFF2-40B4-BE49-F238E27FC236}">
              <a16:creationId xmlns:a16="http://schemas.microsoft.com/office/drawing/2014/main" id="{00000000-0008-0000-0F00-000021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46" name="n_4ave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547" name="n_1main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548" name="n_2main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49" name="n_3main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146430</xdr:rowOff>
    </xdr:from>
    <xdr:ext cx="405111" cy="259045"/>
    <xdr:sp macro="" textlink="">
      <xdr:nvSpPr>
        <xdr:cNvPr id="550" name="n_4main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2611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00000000-0008-0000-0F00-000041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00000000-0008-0000-0F00-000043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00000000-0008-0000-0F00-000045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00000000-0008-0000-0F00-000051020000}"/>
            </a:ext>
          </a:extLst>
        </xdr:cNvPr>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133894</xdr:rowOff>
    </xdr:from>
    <xdr:to>
      <xdr:col>116</xdr:col>
      <xdr:colOff>63500</xdr:colOff>
      <xdr:row>62</xdr:row>
      <xdr:rowOff>137160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107637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83094</xdr:rowOff>
    </xdr:from>
    <xdr:to>
      <xdr:col>107</xdr:col>
      <xdr:colOff>101600</xdr:colOff>
      <xdr:row>63</xdr:row>
      <xdr:rowOff>13244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62</xdr:row>
      <xdr:rowOff>133894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133894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83094</xdr:rowOff>
    </xdr:from>
    <xdr:to>
      <xdr:col>98</xdr:col>
      <xdr:colOff>38100</xdr:colOff>
      <xdr:row>63</xdr:row>
      <xdr:rowOff>13244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133894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02" name="n_1aveValue【保健センター・保健所】&#10;一人当たり面積">
          <a:extLst>
            <a:ext uri="{FF2B5EF4-FFF2-40B4-BE49-F238E27FC236}">
              <a16:creationId xmlns:a16="http://schemas.microsoft.com/office/drawing/2014/main" id="{00000000-0008-0000-0F00-00005A02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03" name="n_2aveValue【保健センター・保健所】&#10;一人当たり面積">
          <a:extLst>
            <a:ext uri="{FF2B5EF4-FFF2-40B4-BE49-F238E27FC236}">
              <a16:creationId xmlns:a16="http://schemas.microsoft.com/office/drawing/2014/main" id="{00000000-0008-0000-0F00-00005B02000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04" name="n_3aveValue【保健センター・保健所】&#10;一人当たり面積">
          <a:extLst>
            <a:ext uri="{FF2B5EF4-FFF2-40B4-BE49-F238E27FC236}">
              <a16:creationId xmlns:a16="http://schemas.microsoft.com/office/drawing/2014/main" id="{00000000-0008-0000-0F00-00005C020000}"/>
            </a:ext>
          </a:extLst>
        </xdr:cNvPr>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605" name="n_4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29771</xdr:rowOff>
    </xdr:from>
    <xdr:ext cx="469744" cy="259045"/>
    <xdr:sp macro="" textlink="">
      <xdr:nvSpPr>
        <xdr:cNvPr id="606" name="n_1mainValue【保健センター・保健所】&#10;一人当たり面積">
          <a:extLst>
            <a:ext uri="{FF2B5EF4-FFF2-40B4-BE49-F238E27FC236}">
              <a16:creationId xmlns:a16="http://schemas.microsoft.com/office/drawing/2014/main" id="{00000000-0008-0000-0F00-00005E020000}"/>
            </a:ext>
          </a:extLst>
        </xdr:cNvPr>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29771</xdr:rowOff>
    </xdr:from>
    <xdr:ext cx="469744" cy="259045"/>
    <xdr:sp macro="" textlink="">
      <xdr:nvSpPr>
        <xdr:cNvPr id="607" name="n_2mainValue【保健センター・保健所】&#10;一人当たり面積">
          <a:extLst>
            <a:ext uri="{FF2B5EF4-FFF2-40B4-BE49-F238E27FC236}">
              <a16:creationId xmlns:a16="http://schemas.microsoft.com/office/drawing/2014/main" id="{00000000-0008-0000-0F00-00005F020000}"/>
            </a:ext>
          </a:extLst>
        </xdr:cNvPr>
        <xdr:cNvSpPr txBox="1"/>
      </xdr:nvSpPr>
      <xdr:spPr>
        <a:xfrm>
          <a:off x="20199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608" name="n_3mainValue【保健センター・保健所】&#10;一人当たり面積">
          <a:extLst>
            <a:ext uri="{FF2B5EF4-FFF2-40B4-BE49-F238E27FC236}">
              <a16:creationId xmlns:a16="http://schemas.microsoft.com/office/drawing/2014/main" id="{00000000-0008-0000-0F00-000060020000}"/>
            </a:ext>
          </a:extLst>
        </xdr:cNvPr>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29771</xdr:rowOff>
    </xdr:from>
    <xdr:ext cx="469744" cy="259045"/>
    <xdr:sp macro="" textlink="">
      <xdr:nvSpPr>
        <xdr:cNvPr id="609" name="n_4mainValue【保健センター・保健所】&#10;一人当たり面積">
          <a:extLst>
            <a:ext uri="{FF2B5EF4-FFF2-40B4-BE49-F238E27FC236}">
              <a16:creationId xmlns:a16="http://schemas.microsoft.com/office/drawing/2014/main" id="{00000000-0008-0000-0F00-000061020000}"/>
            </a:ext>
          </a:extLst>
        </xdr:cNvPr>
        <xdr:cNvSpPr txBox="1"/>
      </xdr:nvSpPr>
      <xdr:spPr>
        <a:xfrm>
          <a:off x="18421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6" name="【消防施設】&#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38" name="【消防施設】&#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106515</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82</xdr:row>
      <xdr:rowOff>134438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41574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82</xdr:row>
      <xdr:rowOff>118111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4592300" y="141574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82</xdr:row>
      <xdr:rowOff>118111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415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91984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40970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1" name="n_1aveValue【消防施設】&#10;有形固定資産減価償却率">
          <a:extLst>
            <a:ext uri="{FF2B5EF4-FFF2-40B4-BE49-F238E27FC236}">
              <a16:creationId xmlns:a16="http://schemas.microsoft.com/office/drawing/2014/main" id="{00000000-0008-0000-0F00-000095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62" name="n_2aveValue【消防施設】&#10;有形固定資産減価償却率">
          <a:extLst>
            <a:ext uri="{FF2B5EF4-FFF2-40B4-BE49-F238E27FC236}">
              <a16:creationId xmlns:a16="http://schemas.microsoft.com/office/drawing/2014/main" id="{00000000-0008-0000-0F00-000096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3" name="n_3aveValue【消防施設】&#10;有形固定資産減価償却率">
          <a:extLst>
            <a:ext uri="{FF2B5EF4-FFF2-40B4-BE49-F238E27FC236}">
              <a16:creationId xmlns:a16="http://schemas.microsoft.com/office/drawing/2014/main" id="{00000000-0008-0000-0F00-00009702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4" name="n_4aveValue【消防施設】&#10;有形固定資産減価償却率">
          <a:extLst>
            <a:ext uri="{FF2B5EF4-FFF2-40B4-BE49-F238E27FC236}">
              <a16:creationId xmlns:a16="http://schemas.microsoft.com/office/drawing/2014/main" id="{00000000-0008-0000-0F00-000098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165843</xdr:rowOff>
    </xdr:from>
    <xdr:ext cx="405111" cy="259045"/>
    <xdr:sp macro="" textlink="">
      <xdr:nvSpPr>
        <xdr:cNvPr id="665" name="n_1main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66" name="n_2main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133911</xdr:rowOff>
    </xdr:from>
    <xdr:ext cx="405111" cy="259045"/>
    <xdr:sp macro="" textlink="">
      <xdr:nvSpPr>
        <xdr:cNvPr id="667" name="n_3mainValue【消防施設】&#10;有形固定資産減価償却率">
          <a:extLst>
            <a:ext uri="{FF2B5EF4-FFF2-40B4-BE49-F238E27FC236}">
              <a16:creationId xmlns:a16="http://schemas.microsoft.com/office/drawing/2014/main" id="{00000000-0008-0000-0F00-00009B020000}"/>
            </a:ext>
          </a:extLst>
        </xdr:cNvPr>
        <xdr:cNvSpPr txBox="1"/>
      </xdr:nvSpPr>
      <xdr:spPr>
        <a:xfrm>
          <a:off x="13500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80027</xdr:rowOff>
    </xdr:from>
    <xdr:ext cx="405111" cy="259045"/>
    <xdr:sp macro="" textlink="">
      <xdr:nvSpPr>
        <xdr:cNvPr id="668" name="n_4mainValue【消防施設】&#10;有形固定資産減価償却率">
          <a:extLst>
            <a:ext uri="{FF2B5EF4-FFF2-40B4-BE49-F238E27FC236}">
              <a16:creationId xmlns:a16="http://schemas.microsoft.com/office/drawing/2014/main" id="{00000000-0008-0000-0F00-00009C020000}"/>
            </a:ext>
          </a:extLst>
        </xdr:cNvPr>
        <xdr:cNvSpPr txBox="1"/>
      </xdr:nvSpPr>
      <xdr:spPr>
        <a:xfrm>
          <a:off x="12611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1" name="【消防施設】&#10;一人当たり面積最小値テキスト">
          <a:extLst>
            <a:ext uri="{FF2B5EF4-FFF2-40B4-BE49-F238E27FC236}">
              <a16:creationId xmlns:a16="http://schemas.microsoft.com/office/drawing/2014/main" id="{00000000-0008-0000-0F00-0000B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3" name="【消防施設】&#10;一人当たり面積最大値テキスト">
          <a:extLst>
            <a:ext uri="{FF2B5EF4-FFF2-40B4-BE49-F238E27FC236}">
              <a16:creationId xmlns:a16="http://schemas.microsoft.com/office/drawing/2014/main" id="{00000000-0008-0000-0F00-0000B5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5" name="【消防施設】&#10;一人当たり面積平均値テキスト">
          <a:extLst>
            <a:ext uri="{FF2B5EF4-FFF2-40B4-BE49-F238E27FC236}">
              <a16:creationId xmlns:a16="http://schemas.microsoft.com/office/drawing/2014/main" id="{00000000-0008-0000-0F00-0000B7020000}"/>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707" name="【消防施設】&#10;一人当たり面積該当値テキスト">
          <a:extLst>
            <a:ext uri="{FF2B5EF4-FFF2-40B4-BE49-F238E27FC236}">
              <a16:creationId xmlns:a16="http://schemas.microsoft.com/office/drawing/2014/main" id="{00000000-0008-0000-0F00-0000C3020000}"/>
            </a:ext>
          </a:extLst>
        </xdr:cNvPr>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145542</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85</xdr:row>
      <xdr:rowOff>8382</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0434300" y="143758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85</xdr:row>
      <xdr:rowOff>8382</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545300" y="143210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35306</xdr:rowOff>
    </xdr:from>
    <xdr:to>
      <xdr:col>98</xdr:col>
      <xdr:colOff>38100</xdr:colOff>
      <xdr:row>83</xdr:row>
      <xdr:rowOff>136906</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83</xdr:row>
      <xdr:rowOff>90678</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656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16" name="n_1aveValue【消防施設】&#10;一人当たり面積">
          <a:extLst>
            <a:ext uri="{FF2B5EF4-FFF2-40B4-BE49-F238E27FC236}">
              <a16:creationId xmlns:a16="http://schemas.microsoft.com/office/drawing/2014/main" id="{00000000-0008-0000-0F00-0000CC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17" name="n_2aveValue【消防施設】&#10;一人当たり面積">
          <a:extLst>
            <a:ext uri="{FF2B5EF4-FFF2-40B4-BE49-F238E27FC236}">
              <a16:creationId xmlns:a16="http://schemas.microsoft.com/office/drawing/2014/main" id="{00000000-0008-0000-0F00-0000CD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18" name="n_3aveValue【消防施設】&#10;一人当たり面積">
          <a:extLst>
            <a:ext uri="{FF2B5EF4-FFF2-40B4-BE49-F238E27FC236}">
              <a16:creationId xmlns:a16="http://schemas.microsoft.com/office/drawing/2014/main" id="{00000000-0008-0000-0F00-0000CE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19" name="n_4aveValue【消防施設】&#10;一人当たり面積">
          <a:extLst>
            <a:ext uri="{FF2B5EF4-FFF2-40B4-BE49-F238E27FC236}">
              <a16:creationId xmlns:a16="http://schemas.microsoft.com/office/drawing/2014/main" id="{00000000-0008-0000-0F00-0000CF020000}"/>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20" name="n_1mainValue【消防施設】&#10;一人当たり面積">
          <a:extLst>
            <a:ext uri="{FF2B5EF4-FFF2-40B4-BE49-F238E27FC236}">
              <a16:creationId xmlns:a16="http://schemas.microsoft.com/office/drawing/2014/main" id="{00000000-0008-0000-0F00-0000D0020000}"/>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21" name="n_2mainValue【消防施設】&#10;一人当たり面積">
          <a:extLst>
            <a:ext uri="{FF2B5EF4-FFF2-40B4-BE49-F238E27FC236}">
              <a16:creationId xmlns:a16="http://schemas.microsoft.com/office/drawing/2014/main" id="{00000000-0008-0000-0F00-0000D1020000}"/>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22" name="n_3mainValue【消防施設】&#10;一人当たり面積">
          <a:extLst>
            <a:ext uri="{FF2B5EF4-FFF2-40B4-BE49-F238E27FC236}">
              <a16:creationId xmlns:a16="http://schemas.microsoft.com/office/drawing/2014/main" id="{00000000-0008-0000-0F00-0000D2020000}"/>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153433</xdr:rowOff>
    </xdr:from>
    <xdr:ext cx="469744" cy="259045"/>
    <xdr:sp macro="" textlink="">
      <xdr:nvSpPr>
        <xdr:cNvPr id="723" name="n_4mainValue【消防施設】&#10;一人当たり面積">
          <a:extLst>
            <a:ext uri="{FF2B5EF4-FFF2-40B4-BE49-F238E27FC236}">
              <a16:creationId xmlns:a16="http://schemas.microsoft.com/office/drawing/2014/main" id="{00000000-0008-0000-0F00-0000D3020000}"/>
            </a:ext>
          </a:extLst>
        </xdr:cNvPr>
        <xdr:cNvSpPr txBox="1"/>
      </xdr:nvSpPr>
      <xdr:spPr>
        <a:xfrm>
          <a:off x="18421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766" name="【庁舎】&#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120287</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77518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92529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592300" y="177241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68036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3703300" y="17724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104</xdr:row>
      <xdr:rowOff>118655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2814300" y="1772738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75" name="n_1aveValue【庁舎】&#10;有形固定資産減価償却率">
          <a:extLst>
            <a:ext uri="{FF2B5EF4-FFF2-40B4-BE49-F238E27FC236}">
              <a16:creationId xmlns:a16="http://schemas.microsoft.com/office/drawing/2014/main" id="{00000000-0008-0000-0F00-00000703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76" name="n_2aveValue【庁舎】&#10;有形固定資産減価償却率">
          <a:extLst>
            <a:ext uri="{FF2B5EF4-FFF2-40B4-BE49-F238E27FC236}">
              <a16:creationId xmlns:a16="http://schemas.microsoft.com/office/drawing/2014/main" id="{00000000-0008-0000-0F00-00000803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77" name="n_3aveValue【庁舎】&#10;有形固定資産減価償却率">
          <a:extLst>
            <a:ext uri="{FF2B5EF4-FFF2-40B4-BE49-F238E27FC236}">
              <a16:creationId xmlns:a16="http://schemas.microsoft.com/office/drawing/2014/main" id="{00000000-0008-0000-0F00-00000903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78" name="n_4aveValue【庁舎】&#10;有形固定資産減価償却率">
          <a:extLst>
            <a:ext uri="{FF2B5EF4-FFF2-40B4-BE49-F238E27FC236}">
              <a16:creationId xmlns:a16="http://schemas.microsoft.com/office/drawing/2014/main" id="{00000000-0008-0000-0F00-00000A030000}"/>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159856</xdr:rowOff>
    </xdr:from>
    <xdr:ext cx="405111" cy="259045"/>
    <xdr:sp macro="" textlink="">
      <xdr:nvSpPr>
        <xdr:cNvPr id="779" name="n_1mainValue【庁舎】&#10;有形固定資産減価償却率">
          <a:extLst>
            <a:ext uri="{FF2B5EF4-FFF2-40B4-BE49-F238E27FC236}">
              <a16:creationId xmlns:a16="http://schemas.microsoft.com/office/drawing/2014/main" id="{00000000-0008-0000-0F00-00000B030000}"/>
            </a:ext>
          </a:extLst>
        </xdr:cNvPr>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80" name="n_2mainValue【庁舎】&#10;有形固定資産減価償却率">
          <a:extLst>
            <a:ext uri="{FF2B5EF4-FFF2-40B4-BE49-F238E27FC236}">
              <a16:creationId xmlns:a16="http://schemas.microsoft.com/office/drawing/2014/main" id="{00000000-0008-0000-0F00-00000C030000}"/>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81" name="n_3mainValue【庁舎】&#10;有形固定資産減価償却率">
          <a:extLst>
            <a:ext uri="{FF2B5EF4-FFF2-40B4-BE49-F238E27FC236}">
              <a16:creationId xmlns:a16="http://schemas.microsoft.com/office/drawing/2014/main" id="{00000000-0008-0000-0F00-00000D030000}"/>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160582</xdr:rowOff>
    </xdr:from>
    <xdr:ext cx="405111" cy="259045"/>
    <xdr:sp macro="" textlink="">
      <xdr:nvSpPr>
        <xdr:cNvPr id="782" name="n_4mainValue【庁舎】&#10;有形固定資産減価償却率">
          <a:extLst>
            <a:ext uri="{FF2B5EF4-FFF2-40B4-BE49-F238E27FC236}">
              <a16:creationId xmlns:a16="http://schemas.microsoft.com/office/drawing/2014/main" id="{00000000-0008-0000-0F00-00000E030000}"/>
            </a:ext>
          </a:extLst>
        </xdr:cNvPr>
        <xdr:cNvSpPr txBox="1"/>
      </xdr:nvSpPr>
      <xdr:spPr>
        <a:xfrm>
          <a:off x="12611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07" name="【庁舎】&#10;一人当たり面積最小値テキスト">
          <a:extLst>
            <a:ext uri="{FF2B5EF4-FFF2-40B4-BE49-F238E27FC236}">
              <a16:creationId xmlns:a16="http://schemas.microsoft.com/office/drawing/2014/main" id="{00000000-0008-0000-0F00-000027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09" name="【庁舎】&#10;一人当たり面積最大値テキスト">
          <a:extLst>
            <a:ext uri="{FF2B5EF4-FFF2-40B4-BE49-F238E27FC236}">
              <a16:creationId xmlns:a16="http://schemas.microsoft.com/office/drawing/2014/main" id="{00000000-0008-0000-0F00-000029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11" name="【庁舎】&#10;一人当たり面積平均値テキスト">
          <a:extLst>
            <a:ext uri="{FF2B5EF4-FFF2-40B4-BE49-F238E27FC236}">
              <a16:creationId xmlns:a16="http://schemas.microsoft.com/office/drawing/2014/main" id="{00000000-0008-0000-0F00-00002B030000}"/>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149225</xdr:rowOff>
    </xdr:from>
    <xdr:to>
      <xdr:col>116</xdr:col>
      <xdr:colOff>114300</xdr:colOff>
      <xdr:row>103</xdr:row>
      <xdr:rowOff>79375</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652</xdr:rowOff>
    </xdr:from>
    <xdr:ext cx="469744" cy="259045"/>
    <xdr:sp macro="" textlink="">
      <xdr:nvSpPr>
        <xdr:cNvPr id="823" name="【庁舎】&#10;一人当たり面積該当値テキスト">
          <a:extLst>
            <a:ext uri="{FF2B5EF4-FFF2-40B4-BE49-F238E27FC236}">
              <a16:creationId xmlns:a16="http://schemas.microsoft.com/office/drawing/2014/main" id="{00000000-0008-0000-0F00-000037030000}"/>
            </a:ext>
          </a:extLst>
        </xdr:cNvPr>
        <xdr:cNvSpPr txBox="1"/>
      </xdr:nvSpPr>
      <xdr:spPr>
        <a:xfrm>
          <a:off x="22199600"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143511</xdr:rowOff>
    </xdr:from>
    <xdr:to>
      <xdr:col>112</xdr:col>
      <xdr:colOff>38100</xdr:colOff>
      <xdr:row>103</xdr:row>
      <xdr:rowOff>73661</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22861</xdr:rowOff>
    </xdr:from>
    <xdr:to>
      <xdr:col>116</xdr:col>
      <xdr:colOff>63500</xdr:colOff>
      <xdr:row>103</xdr:row>
      <xdr:rowOff>28575</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76822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141605</xdr:rowOff>
    </xdr:from>
    <xdr:to>
      <xdr:col>107</xdr:col>
      <xdr:colOff>101600</xdr:colOff>
      <xdr:row>103</xdr:row>
      <xdr:rowOff>71755</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20955</xdr:rowOff>
    </xdr:from>
    <xdr:to>
      <xdr:col>111</xdr:col>
      <xdr:colOff>177800</xdr:colOff>
      <xdr:row>103</xdr:row>
      <xdr:rowOff>22861</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7680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76836</xdr:rowOff>
    </xdr:from>
    <xdr:to>
      <xdr:col>102</xdr:col>
      <xdr:colOff>165100</xdr:colOff>
      <xdr:row>103</xdr:row>
      <xdr:rowOff>6986</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127636</xdr:rowOff>
    </xdr:from>
    <xdr:to>
      <xdr:col>107</xdr:col>
      <xdr:colOff>50800</xdr:colOff>
      <xdr:row>103</xdr:row>
      <xdr:rowOff>20955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545300" y="176155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127636</xdr:rowOff>
    </xdr:from>
    <xdr:to>
      <xdr:col>102</xdr:col>
      <xdr:colOff>114300</xdr:colOff>
      <xdr:row>104</xdr:row>
      <xdr:rowOff>152400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7615536"/>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32" name="n_1aveValue【庁舎】&#10;一人当たり面積">
          <a:extLst>
            <a:ext uri="{FF2B5EF4-FFF2-40B4-BE49-F238E27FC236}">
              <a16:creationId xmlns:a16="http://schemas.microsoft.com/office/drawing/2014/main" id="{00000000-0008-0000-0F00-00004003000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33" name="n_2aveValue【庁舎】&#10;一人当たり面積">
          <a:extLst>
            <a:ext uri="{FF2B5EF4-FFF2-40B4-BE49-F238E27FC236}">
              <a16:creationId xmlns:a16="http://schemas.microsoft.com/office/drawing/2014/main" id="{00000000-0008-0000-0F00-000041030000}"/>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4" name="n_3aveValue【庁舎】&#10;一人当たり面積">
          <a:extLst>
            <a:ext uri="{FF2B5EF4-FFF2-40B4-BE49-F238E27FC236}">
              <a16:creationId xmlns:a16="http://schemas.microsoft.com/office/drawing/2014/main" id="{00000000-0008-0000-0F00-000042030000}"/>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35" name="n_4aveValue【庁舎】&#10;一人当たり面積">
          <a:extLst>
            <a:ext uri="{FF2B5EF4-FFF2-40B4-BE49-F238E27FC236}">
              <a16:creationId xmlns:a16="http://schemas.microsoft.com/office/drawing/2014/main" id="{00000000-0008-0000-0F00-00004303000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90188</xdr:rowOff>
    </xdr:from>
    <xdr:ext cx="469744" cy="259045"/>
    <xdr:sp macro="" textlink="">
      <xdr:nvSpPr>
        <xdr:cNvPr id="836" name="n_1mainValue【庁舎】&#10;一人当たり面積">
          <a:extLst>
            <a:ext uri="{FF2B5EF4-FFF2-40B4-BE49-F238E27FC236}">
              <a16:creationId xmlns:a16="http://schemas.microsoft.com/office/drawing/2014/main" id="{00000000-0008-0000-0F00-000044030000}"/>
            </a:ext>
          </a:extLst>
        </xdr:cNvPr>
        <xdr:cNvSpPr txBox="1"/>
      </xdr:nvSpPr>
      <xdr:spPr>
        <a:xfrm>
          <a:off x="21075727"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88282</xdr:rowOff>
    </xdr:from>
    <xdr:ext cx="469744" cy="259045"/>
    <xdr:sp macro="" textlink="">
      <xdr:nvSpPr>
        <xdr:cNvPr id="837" name="n_2mainValue【庁舎】&#10;一人当たり面積">
          <a:extLst>
            <a:ext uri="{FF2B5EF4-FFF2-40B4-BE49-F238E27FC236}">
              <a16:creationId xmlns:a16="http://schemas.microsoft.com/office/drawing/2014/main" id="{00000000-0008-0000-0F00-000045030000}"/>
            </a:ext>
          </a:extLst>
        </xdr:cNvPr>
        <xdr:cNvSpPr txBox="1"/>
      </xdr:nvSpPr>
      <xdr:spPr>
        <a:xfrm>
          <a:off x="20199427"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23513</xdr:rowOff>
    </xdr:from>
    <xdr:ext cx="469744" cy="259045"/>
    <xdr:sp macro="" textlink="">
      <xdr:nvSpPr>
        <xdr:cNvPr id="838" name="n_3mainValue【庁舎】&#10;一人当たり面積">
          <a:extLst>
            <a:ext uri="{FF2B5EF4-FFF2-40B4-BE49-F238E27FC236}">
              <a16:creationId xmlns:a16="http://schemas.microsoft.com/office/drawing/2014/main" id="{00000000-0008-0000-0F00-000046030000}"/>
            </a:ext>
          </a:extLst>
        </xdr:cNvPr>
        <xdr:cNvSpPr txBox="1"/>
      </xdr:nvSpPr>
      <xdr:spPr>
        <a:xfrm>
          <a:off x="193104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39" name="n_4mainValue【庁舎】&#10;一人当たり面積">
          <a:extLst>
            <a:ext uri="{FF2B5EF4-FFF2-40B4-BE49-F238E27FC236}">
              <a16:creationId xmlns:a16="http://schemas.microsoft.com/office/drawing/2014/main" id="{00000000-0008-0000-0F00-000047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年度の有形固定資産減価償却率が高くなっている施設は、図書館、体育館・プール、保健センター等であり、一方で低くなっている施設は、庁舎、一般廃棄物処理施設等である。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有形固定資産減価償却率が高くなっている施設については、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月に策定した公共施設等管理計画、</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月に策定した個別計画に基づき、施設の維持・修繕・統廃合等に取り組み、施設の有効活用を図る。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有形固定資産減価償却率が低くなっている一般廃棄物施設にあっては、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町で構成する一部事務組合の施設で、今後施設の更新計画が進む予定となっている。また、庁舎については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年度の一部建替により率が低下した。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ysClr val="windowText" lastClr="000000"/>
              </a:solidFill>
              <a:effectLst/>
              <a:latin typeface="+mn-lt"/>
              <a:ea typeface="+mn-ea"/>
              <a:cs typeface="+mn-cs"/>
            </a:rPr>
            <a:t>34.7%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推計人口）と高く、財政基盤が弱いため、全国平均、類似団体平均より低い水準となっている。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引き続き、定住促進対策として</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57855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歳入において、地方税が</a:t>
          </a:r>
          <a:r>
            <a:rPr kumimoji="1" lang="en-US" altLang="ja-JP" sz="1050">
              <a:solidFill>
                <a:sysClr val="windowText" lastClr="000000"/>
              </a:solidFill>
              <a:effectLst/>
              <a:latin typeface="+mn-lt"/>
              <a:ea typeface="+mn-ea"/>
              <a:cs typeface="+mn-cs"/>
            </a:rPr>
            <a:t>79,439</a:t>
          </a:r>
          <a:r>
            <a:rPr kumimoji="1" lang="ja-JP" altLang="ja-JP" sz="1050">
              <a:solidFill>
                <a:sysClr val="windowText" lastClr="000000"/>
              </a:solidFill>
              <a:effectLst/>
              <a:latin typeface="+mn-lt"/>
              <a:ea typeface="+mn-ea"/>
              <a:cs typeface="+mn-cs"/>
            </a:rPr>
            <a:t>千円、地方特例交付金が</a:t>
          </a:r>
          <a:r>
            <a:rPr kumimoji="1" lang="en-US" altLang="ja-JP" sz="1050">
              <a:solidFill>
                <a:sysClr val="windowText" lastClr="000000"/>
              </a:solidFill>
              <a:effectLst/>
              <a:latin typeface="+mn-lt"/>
              <a:ea typeface="+mn-ea"/>
              <a:cs typeface="+mn-cs"/>
            </a:rPr>
            <a:t>41,473</a:t>
          </a:r>
          <a:r>
            <a:rPr kumimoji="1" lang="ja-JP" altLang="ja-JP" sz="1050">
              <a:solidFill>
                <a:sysClr val="windowText" lastClr="000000"/>
              </a:solidFill>
              <a:effectLst/>
              <a:latin typeface="+mn-lt"/>
              <a:ea typeface="+mn-ea"/>
              <a:cs typeface="+mn-cs"/>
            </a:rPr>
            <a:t>千円</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地方交付税が</a:t>
          </a:r>
          <a:r>
            <a:rPr kumimoji="1" lang="en-US" altLang="ja-JP" sz="1050">
              <a:solidFill>
                <a:sysClr val="windowText" lastClr="000000"/>
              </a:solidFill>
              <a:effectLst/>
              <a:latin typeface="+mn-lt"/>
              <a:ea typeface="+mn-ea"/>
              <a:cs typeface="+mn-cs"/>
            </a:rPr>
            <a:t>138,908</a:t>
          </a:r>
          <a:r>
            <a:rPr kumimoji="1" lang="ja-JP" altLang="ja-JP" sz="1050">
              <a:solidFill>
                <a:sysClr val="windowText" lastClr="000000"/>
              </a:solidFill>
              <a:effectLst/>
              <a:latin typeface="+mn-lt"/>
              <a:ea typeface="+mn-ea"/>
              <a:cs typeface="+mn-cs"/>
            </a:rPr>
            <a:t>千円の増となったが、</a:t>
          </a:r>
          <a:r>
            <a:rPr kumimoji="1" lang="ja-JP" altLang="en-US" sz="1050">
              <a:solidFill>
                <a:sysClr val="windowText" lastClr="000000"/>
              </a:solidFill>
              <a:effectLst/>
              <a:latin typeface="+mn-lt"/>
              <a:ea typeface="+mn-ea"/>
              <a:cs typeface="+mn-cs"/>
            </a:rPr>
            <a:t>地方消費</a:t>
          </a:r>
          <a:r>
            <a:rPr kumimoji="1" lang="ja-JP" altLang="ja-JP" sz="1050">
              <a:solidFill>
                <a:sysClr val="windowText" lastClr="000000"/>
              </a:solidFill>
              <a:effectLst/>
              <a:latin typeface="+mn-lt"/>
              <a:ea typeface="+mn-ea"/>
              <a:cs typeface="+mn-cs"/>
            </a:rPr>
            <a:t>税</a:t>
          </a:r>
          <a:r>
            <a:rPr kumimoji="1" lang="ja-JP" altLang="en-US" sz="1050">
              <a:solidFill>
                <a:sysClr val="windowText" lastClr="000000"/>
              </a:solidFill>
              <a:effectLst/>
              <a:latin typeface="+mn-lt"/>
              <a:ea typeface="+mn-ea"/>
              <a:cs typeface="+mn-cs"/>
            </a:rPr>
            <a:t>交付金</a:t>
          </a:r>
          <a:r>
            <a:rPr kumimoji="1" lang="ja-JP" altLang="ja-JP" sz="1050">
              <a:solidFill>
                <a:sysClr val="windowText" lastClr="000000"/>
              </a:solidFill>
              <a:effectLst/>
              <a:latin typeface="+mn-lt"/>
              <a:ea typeface="+mn-ea"/>
              <a:cs typeface="+mn-cs"/>
            </a:rPr>
            <a:t>が</a:t>
          </a:r>
          <a:r>
            <a:rPr kumimoji="1" lang="en-US" altLang="ja-JP" sz="1050">
              <a:solidFill>
                <a:sysClr val="windowText" lastClr="000000"/>
              </a:solidFill>
              <a:effectLst/>
              <a:latin typeface="+mn-lt"/>
              <a:ea typeface="+mn-ea"/>
              <a:cs typeface="+mn-cs"/>
            </a:rPr>
            <a:t>23,465</a:t>
          </a:r>
          <a:r>
            <a:rPr kumimoji="1" lang="ja-JP" altLang="ja-JP" sz="1050">
              <a:solidFill>
                <a:sysClr val="windowText" lastClr="000000"/>
              </a:solidFill>
              <a:effectLst/>
              <a:latin typeface="+mn-lt"/>
              <a:ea typeface="+mn-ea"/>
              <a:cs typeface="+mn-cs"/>
            </a:rPr>
            <a:t>千円の減となった。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一方、歳出では、子育て支援事業の推進等により扶助費が</a:t>
          </a:r>
          <a:r>
            <a:rPr kumimoji="1" lang="en-US" altLang="ja-JP" sz="1050">
              <a:solidFill>
                <a:sysClr val="windowText" lastClr="000000"/>
              </a:solidFill>
              <a:effectLst/>
              <a:latin typeface="+mn-lt"/>
              <a:ea typeface="+mn-ea"/>
              <a:cs typeface="+mn-cs"/>
            </a:rPr>
            <a:t>185,771</a:t>
          </a:r>
          <a:r>
            <a:rPr kumimoji="1" lang="ja-JP" altLang="ja-JP" sz="1050">
              <a:solidFill>
                <a:sysClr val="windowText" lastClr="000000"/>
              </a:solidFill>
              <a:effectLst/>
              <a:latin typeface="+mn-lt"/>
              <a:ea typeface="+mn-ea"/>
              <a:cs typeface="+mn-cs"/>
            </a:rPr>
            <a:t>千円、合併特例事業の推進等に伴う公債費が</a:t>
          </a:r>
          <a:r>
            <a:rPr kumimoji="1" lang="en-US" altLang="ja-JP" sz="1050">
              <a:solidFill>
                <a:sysClr val="windowText" lastClr="000000"/>
              </a:solidFill>
              <a:effectLst/>
              <a:latin typeface="+mn-lt"/>
              <a:ea typeface="+mn-ea"/>
              <a:cs typeface="+mn-cs"/>
            </a:rPr>
            <a:t>18,031</a:t>
          </a:r>
          <a:r>
            <a:rPr kumimoji="1" lang="ja-JP" altLang="ja-JP" sz="1050">
              <a:solidFill>
                <a:sysClr val="windowText" lastClr="000000"/>
              </a:solidFill>
              <a:effectLst/>
              <a:latin typeface="+mn-lt"/>
              <a:ea typeface="+mn-ea"/>
              <a:cs typeface="+mn-cs"/>
            </a:rPr>
            <a:t>千円の増等により、対前年比</a:t>
          </a:r>
          <a:r>
            <a:rPr kumimoji="1" lang="en-US" altLang="ja-JP" sz="1050">
              <a:solidFill>
                <a:sysClr val="windowText" lastClr="000000"/>
              </a:solidFill>
              <a:effectLst/>
              <a:latin typeface="+mn-lt"/>
              <a:ea typeface="+mn-ea"/>
              <a:cs typeface="+mn-cs"/>
            </a:rPr>
            <a:t>0.3</a:t>
          </a:r>
          <a:r>
            <a:rPr kumimoji="1" lang="ja-JP" altLang="ja-JP" sz="1050">
              <a:solidFill>
                <a:sysClr val="windowText" lastClr="000000"/>
              </a:solidFill>
              <a:effectLst/>
              <a:latin typeface="+mn-lt"/>
              <a:ea typeface="+mn-ea"/>
              <a:cs typeface="+mn-cs"/>
            </a:rPr>
            <a:t>ポイントの増となった。</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なお、合併特例債の償還財源として、計画的に減債基金に積立（</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年度末残高</a:t>
          </a:r>
          <a:r>
            <a:rPr kumimoji="1" lang="en-US" altLang="ja-JP" sz="1050">
              <a:solidFill>
                <a:sysClr val="windowText" lastClr="000000"/>
              </a:solidFill>
              <a:effectLst/>
              <a:latin typeface="+mn-lt"/>
              <a:ea typeface="+mn-ea"/>
              <a:cs typeface="+mn-cs"/>
            </a:rPr>
            <a:t>2,139,036</a:t>
          </a:r>
          <a:r>
            <a:rPr kumimoji="1" lang="ja-JP" altLang="ja-JP" sz="1050">
              <a:solidFill>
                <a:sysClr val="windowText" lastClr="000000"/>
              </a:solidFill>
              <a:effectLst/>
              <a:latin typeface="+mn-lt"/>
              <a:ea typeface="+mn-ea"/>
              <a:cs typeface="+mn-cs"/>
            </a:rPr>
            <a:t>千円）を実施し、合併特例債償還額のうち交付税措置対象外相当額を当該基金の繰入により対応を図っている。</a:t>
          </a:r>
          <a:endParaRPr lang="ja-JP" altLang="ja-JP" sz="12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81597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3630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578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63</xdr:row>
      <xdr:rowOff>156528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216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63</xdr:row>
      <xdr:rowOff>120332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1054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ysClr val="windowText" lastClr="000000"/>
              </a:solidFill>
              <a:effectLst/>
              <a:latin typeface="+mn-lt"/>
              <a:ea typeface="+mn-ea"/>
              <a:cs typeface="+mn-cs"/>
            </a:rPr>
            <a:t>　人件費については、</a:t>
          </a:r>
          <a:r>
            <a:rPr kumimoji="1" lang="en-US" altLang="ja-JP" sz="1050">
              <a:solidFill>
                <a:sysClr val="windowText" lastClr="000000"/>
              </a:solidFill>
              <a:effectLst/>
              <a:latin typeface="+mn-lt"/>
              <a:ea typeface="+mn-ea"/>
              <a:cs typeface="+mn-cs"/>
            </a:rPr>
            <a:t>17</a:t>
          </a:r>
          <a:r>
            <a:rPr kumimoji="1" lang="ja-JP" altLang="ja-JP" sz="1050">
              <a:solidFill>
                <a:sysClr val="windowText" lastClr="000000"/>
              </a:solidFill>
              <a:effectLst/>
              <a:latin typeface="+mn-lt"/>
              <a:ea typeface="+mn-ea"/>
              <a:cs typeface="+mn-cs"/>
            </a:rPr>
            <a:t>年</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月の合併以降</a:t>
          </a:r>
          <a:r>
            <a:rPr kumimoji="1" lang="en-US" altLang="ja-JP" sz="1050">
              <a:solidFill>
                <a:sysClr val="windowText" lastClr="000000"/>
              </a:solidFill>
              <a:effectLst/>
              <a:latin typeface="+mn-lt"/>
              <a:ea typeface="+mn-ea"/>
              <a:cs typeface="+mn-cs"/>
            </a:rPr>
            <a:t>6</a:t>
          </a:r>
          <a:r>
            <a:rPr kumimoji="1" lang="ja-JP" altLang="ja-JP" sz="1050">
              <a:solidFill>
                <a:sysClr val="windowText" lastClr="000000"/>
              </a:solidFill>
              <a:effectLst/>
              <a:latin typeface="+mn-lt"/>
              <a:ea typeface="+mn-ea"/>
              <a:cs typeface="+mn-cs"/>
            </a:rPr>
            <a:t>年間の退職者不補充により</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年度末には△</a:t>
          </a:r>
          <a:r>
            <a:rPr kumimoji="1" lang="en-US" altLang="ja-JP" sz="1050">
              <a:solidFill>
                <a:sysClr val="windowText" lastClr="000000"/>
              </a:solidFill>
              <a:effectLst/>
              <a:latin typeface="+mn-lt"/>
              <a:ea typeface="+mn-ea"/>
              <a:cs typeface="+mn-cs"/>
            </a:rPr>
            <a:t>19.8%</a:t>
          </a:r>
          <a:r>
            <a:rPr kumimoji="1" lang="ja-JP" altLang="ja-JP" sz="1050">
              <a:solidFill>
                <a:sysClr val="windowText" lastClr="000000"/>
              </a:solidFill>
              <a:effectLst/>
              <a:latin typeface="+mn-lt"/>
              <a:ea typeface="+mn-ea"/>
              <a:cs typeface="+mn-cs"/>
            </a:rPr>
            <a:t>の職員削減を行ってきたが、事務量</a:t>
          </a:r>
          <a:r>
            <a:rPr kumimoji="1" lang="ja-JP" altLang="en-US" sz="1050">
              <a:solidFill>
                <a:sysClr val="windowText" lastClr="000000"/>
              </a:solidFill>
              <a:effectLst/>
              <a:latin typeface="+mn-lt"/>
              <a:ea typeface="+mn-ea"/>
              <a:cs typeface="+mn-cs"/>
            </a:rPr>
            <a:t>の</a:t>
          </a:r>
          <a:r>
            <a:rPr kumimoji="1" lang="ja-JP" altLang="ja-JP" sz="1050">
              <a:solidFill>
                <a:sysClr val="windowText" lastClr="000000"/>
              </a:solidFill>
              <a:effectLst/>
              <a:latin typeface="+mn-lt"/>
              <a:ea typeface="+mn-ea"/>
              <a:cs typeface="+mn-cs"/>
            </a:rPr>
            <a:t>増加や職員年齢構成の高年齢化に伴う新規職員や任期付職員の採用、再任用雇用制度による雇用延長等により、増加に転じている。</a:t>
          </a:r>
          <a:endParaRPr lang="ja-JP" altLang="ja-JP" sz="120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また、物件費では、ふるさと寄附金</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収（</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年度寄付額 </a:t>
          </a:r>
          <a:r>
            <a:rPr kumimoji="1" lang="en-US" altLang="ja-JP" sz="1050">
              <a:solidFill>
                <a:sysClr val="windowText" lastClr="000000"/>
              </a:solidFill>
              <a:effectLst/>
              <a:latin typeface="+mn-lt"/>
              <a:ea typeface="+mn-ea"/>
              <a:cs typeface="+mn-cs"/>
            </a:rPr>
            <a:t>82,575</a:t>
          </a:r>
          <a:r>
            <a:rPr kumimoji="1" lang="ja-JP" altLang="ja-JP" sz="1050">
              <a:solidFill>
                <a:sysClr val="windowText" lastClr="000000"/>
              </a:solidFill>
              <a:effectLst/>
              <a:latin typeface="+mn-lt"/>
              <a:ea typeface="+mn-ea"/>
              <a:cs typeface="+mn-cs"/>
            </a:rPr>
            <a:t>千円</a:t>
          </a:r>
          <a:r>
            <a:rPr kumimoji="1" lang="ja-JP" altLang="en-US" sz="1050">
              <a:solidFill>
                <a:sysClr val="windowText" lastClr="000000"/>
              </a:solidFill>
              <a:effectLst/>
              <a:latin typeface="+mn-lt"/>
              <a:ea typeface="+mn-ea"/>
              <a:cs typeface="+mn-cs"/>
            </a:rPr>
            <a:t>、前年度より</a:t>
          </a:r>
          <a:r>
            <a:rPr kumimoji="1" lang="en-US" altLang="ja-JP" sz="1050">
              <a:solidFill>
                <a:sysClr val="windowText" lastClr="000000"/>
              </a:solidFill>
              <a:effectLst/>
              <a:latin typeface="+mn-lt"/>
              <a:ea typeface="+mn-ea"/>
              <a:cs typeface="+mn-cs"/>
            </a:rPr>
            <a:t>16,751,260</a:t>
          </a:r>
          <a:r>
            <a:rPr kumimoji="1" lang="ja-JP" altLang="en-US" sz="1050">
              <a:solidFill>
                <a:sysClr val="windowText" lastClr="000000"/>
              </a:solidFill>
              <a:effectLst/>
              <a:latin typeface="+mn-lt"/>
              <a:ea typeface="+mn-ea"/>
              <a:cs typeface="+mn-cs"/>
            </a:rPr>
            <a:t>千円の減</a:t>
          </a:r>
          <a:r>
            <a:rPr kumimoji="1" lang="ja-JP" altLang="ja-JP" sz="1050">
              <a:solidFill>
                <a:sysClr val="windowText" lastClr="000000"/>
              </a:solidFill>
              <a:effectLst/>
              <a:latin typeface="+mn-lt"/>
              <a:ea typeface="+mn-ea"/>
              <a:cs typeface="+mn-cs"/>
            </a:rPr>
            <a:t>）に伴う事務経費や返礼品等の費用の大幅な</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により、人口１人当たりの人件費・物件費等決算額は全国平均、類似団体平均を上回っている</a:t>
          </a:r>
          <a:r>
            <a:rPr kumimoji="1" lang="ja-JP" altLang="en-US" sz="1050">
              <a:solidFill>
                <a:sysClr val="windowText" lastClr="000000"/>
              </a:solidFill>
              <a:effectLst/>
              <a:latin typeface="+mn-lt"/>
              <a:ea typeface="+mn-ea"/>
              <a:cs typeface="+mn-cs"/>
            </a:rPr>
            <a:t>ものの、前年度と比較して大幅な減となっている</a:t>
          </a:r>
          <a:r>
            <a:rPr kumimoji="1" lang="ja-JP" altLang="ja-JP" sz="105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125930</xdr:rowOff>
    </xdr:from>
    <xdr:to>
      <xdr:col>23</xdr:col>
      <xdr:colOff>133350</xdr:colOff>
      <xdr:row>83</xdr:row>
      <xdr:rowOff>48723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70480"/>
          <a:ext cx="0" cy="60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20800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2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48723</xdr:rowOff>
    </xdr:from>
    <xdr:to>
      <xdr:col>24</xdr:col>
      <xdr:colOff>12700</xdr:colOff>
      <xdr:row>83</xdr:row>
      <xdr:rowOff>48723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27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40857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125930</xdr:rowOff>
    </xdr:from>
    <xdr:to>
      <xdr:col>24</xdr:col>
      <xdr:colOff>12700</xdr:colOff>
      <xdr:row>79</xdr:row>
      <xdr:rowOff>125930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7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11655</xdr:rowOff>
    </xdr:from>
    <xdr:to>
      <xdr:col>23</xdr:col>
      <xdr:colOff>133350</xdr:colOff>
      <xdr:row>89</xdr:row>
      <xdr:rowOff>19084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899105"/>
          <a:ext cx="8382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54680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38153</xdr:rowOff>
    </xdr:from>
    <xdr:to>
      <xdr:col>23</xdr:col>
      <xdr:colOff>184150</xdr:colOff>
      <xdr:row>80</xdr:row>
      <xdr:rowOff>139753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28291</xdr:rowOff>
    </xdr:from>
    <xdr:to>
      <xdr:col>19</xdr:col>
      <xdr:colOff>133350</xdr:colOff>
      <xdr:row>89</xdr:row>
      <xdr:rowOff>19084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58641"/>
          <a:ext cx="8890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38294</xdr:rowOff>
    </xdr:from>
    <xdr:to>
      <xdr:col>19</xdr:col>
      <xdr:colOff>184150</xdr:colOff>
      <xdr:row>80</xdr:row>
      <xdr:rowOff>139894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150071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2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30865</xdr:rowOff>
    </xdr:from>
    <xdr:to>
      <xdr:col>15</xdr:col>
      <xdr:colOff>82550</xdr:colOff>
      <xdr:row>83</xdr:row>
      <xdr:rowOff>28291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18315"/>
          <a:ext cx="889000" cy="3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24692</xdr:rowOff>
    </xdr:from>
    <xdr:to>
      <xdr:col>15</xdr:col>
      <xdr:colOff>133350</xdr:colOff>
      <xdr:row>80</xdr:row>
      <xdr:rowOff>126292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136469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118597</xdr:rowOff>
    </xdr:from>
    <xdr:to>
      <xdr:col>11</xdr:col>
      <xdr:colOff>31750</xdr:colOff>
      <xdr:row>81</xdr:row>
      <xdr:rowOff>30865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4597"/>
          <a:ext cx="889000" cy="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23340</xdr:rowOff>
    </xdr:from>
    <xdr:to>
      <xdr:col>11</xdr:col>
      <xdr:colOff>82550</xdr:colOff>
      <xdr:row>80</xdr:row>
      <xdr:rowOff>124940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135117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5959</xdr:rowOff>
    </xdr:from>
    <xdr:to>
      <xdr:col>7</xdr:col>
      <xdr:colOff>31750</xdr:colOff>
      <xdr:row>80</xdr:row>
      <xdr:rowOff>107559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117736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132305</xdr:rowOff>
    </xdr:from>
    <xdr:to>
      <xdr:col>23</xdr:col>
      <xdr:colOff>184150</xdr:colOff>
      <xdr:row>81</xdr:row>
      <xdr:rowOff>62455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104382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139734</xdr:rowOff>
    </xdr:from>
    <xdr:to>
      <xdr:col>19</xdr:col>
      <xdr:colOff>184150</xdr:colOff>
      <xdr:row>89</xdr:row>
      <xdr:rowOff>69884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54661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31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148941</xdr:rowOff>
    </xdr:from>
    <xdr:to>
      <xdr:col>15</xdr:col>
      <xdr:colOff>133350</xdr:colOff>
      <xdr:row>83</xdr:row>
      <xdr:rowOff>79091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63868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151515</xdr:rowOff>
    </xdr:from>
    <xdr:to>
      <xdr:col>11</xdr:col>
      <xdr:colOff>82550</xdr:colOff>
      <xdr:row>81</xdr:row>
      <xdr:rowOff>81665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66442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5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67797</xdr:rowOff>
    </xdr:from>
    <xdr:to>
      <xdr:col>7</xdr:col>
      <xdr:colOff>31750</xdr:colOff>
      <xdr:row>80</xdr:row>
      <xdr:rowOff>169397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154174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指数は、対前年度比で</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類似団体平均より下回っている。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532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合併時の</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人の職員数は、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保育所の民営化や退職者不補充等により</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元年度</a:t>
          </a:r>
          <a:r>
            <a:rPr kumimoji="1" lang="ja-JP" altLang="ja-JP" sz="1100">
              <a:solidFill>
                <a:sysClr val="windowText" lastClr="000000"/>
              </a:solidFill>
              <a:effectLst/>
              <a:latin typeface="+mn-lt"/>
              <a:ea typeface="+mn-ea"/>
              <a:cs typeface="+mn-cs"/>
            </a:rPr>
            <a:t>末で</a:t>
          </a:r>
          <a:r>
            <a:rPr kumimoji="1" lang="en-US" altLang="ja-JP" sz="1100">
              <a:solidFill>
                <a:sysClr val="windowText" lastClr="000000"/>
              </a:solidFill>
              <a:effectLst/>
              <a:latin typeface="+mn-lt"/>
              <a:ea typeface="+mn-ea"/>
              <a:cs typeface="+mn-cs"/>
            </a:rPr>
            <a:t>239</a:t>
          </a:r>
          <a:r>
            <a:rPr kumimoji="1" lang="ja-JP" altLang="ja-JP" sz="1100">
              <a:solidFill>
                <a:sysClr val="windowText" lastClr="000000"/>
              </a:solidFill>
              <a:effectLst/>
              <a:latin typeface="+mn-lt"/>
              <a:ea typeface="+mn-ea"/>
              <a:cs typeface="+mn-cs"/>
            </a:rPr>
            <a:t>人となったものの、全国平均、類似団体平均とも上回っている。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170271</xdr:rowOff>
    </xdr:from>
    <xdr:to>
      <xdr:col>81</xdr:col>
      <xdr:colOff>44450</xdr:colOff>
      <xdr:row>63</xdr:row>
      <xdr:rowOff>21227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0017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109946</xdr:rowOff>
    </xdr:from>
    <xdr:to>
      <xdr:col>77</xdr:col>
      <xdr:colOff>44450</xdr:colOff>
      <xdr:row>63</xdr:row>
      <xdr:rowOff>21227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62</xdr:row>
      <xdr:rowOff>109946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6576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107315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65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119471</xdr:rowOff>
    </xdr:from>
    <xdr:to>
      <xdr:col>81</xdr:col>
      <xdr:colOff>95250</xdr:colOff>
      <xdr:row>63</xdr:row>
      <xdr:rowOff>49621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91548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2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141877</xdr:rowOff>
    </xdr:from>
    <xdr:to>
      <xdr:col>77</xdr:col>
      <xdr:colOff>95250</xdr:colOff>
      <xdr:row>63</xdr:row>
      <xdr:rowOff>72027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56804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59146</xdr:rowOff>
    </xdr:from>
    <xdr:to>
      <xdr:col>73</xdr:col>
      <xdr:colOff>44450</xdr:colOff>
      <xdr:row>62</xdr:row>
      <xdr:rowOff>160746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145523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一部事務組合等の起こした地方債の一部償還終了による負担金の減等により、</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年度単年で前年度比</a:t>
          </a:r>
          <a:r>
            <a:rPr kumimoji="1" lang="en-US" altLang="ja-JP" sz="1100">
              <a:solidFill>
                <a:sysClr val="windowText" lastClr="000000"/>
              </a:solidFill>
              <a:effectLst/>
              <a:latin typeface="+mn-lt"/>
              <a:ea typeface="+mn-ea"/>
              <a:cs typeface="+mn-cs"/>
            </a:rPr>
            <a:t>2.07</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9.38260</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ヵ年平均では対前年比</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ysClr val="windowText" lastClr="000000"/>
              </a:solidFill>
              <a:effectLst/>
              <a:latin typeface="+mn-lt"/>
              <a:ea typeface="+mn-ea"/>
              <a:cs typeface="+mn-cs"/>
            </a:rPr>
            <a:t>R</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2,139,036</a:t>
          </a:r>
          <a:r>
            <a:rPr kumimoji="1" lang="ja-JP" altLang="ja-JP" sz="1100">
              <a:solidFill>
                <a:sysClr val="windowText" lastClr="000000"/>
              </a:solidFill>
              <a:effectLst/>
              <a:latin typeface="+mn-lt"/>
              <a:ea typeface="+mn-ea"/>
              <a:cs typeface="+mn-cs"/>
            </a:rPr>
            <a:t>千円）から、合併特例債償還額のうち交付税措置対象外相当額の繰入を行い、財源を確保している。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159596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595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159596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143510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143510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地方債残高が対前年度比で</a:t>
          </a:r>
          <a:r>
            <a:rPr kumimoji="1" lang="en-US" altLang="ja-JP" sz="1100">
              <a:solidFill>
                <a:sysClr val="windowText" lastClr="000000"/>
              </a:solidFill>
              <a:effectLst/>
              <a:latin typeface="+mn-lt"/>
              <a:ea typeface="+mn-ea"/>
              <a:cs typeface="+mn-cs"/>
            </a:rPr>
            <a:t>706,078</a:t>
          </a:r>
          <a:r>
            <a:rPr kumimoji="1" lang="ja-JP" altLang="ja-JP" sz="1100">
              <a:solidFill>
                <a:sysClr val="windowText" lastClr="000000"/>
              </a:solidFill>
              <a:effectLst/>
              <a:latin typeface="+mn-lt"/>
              <a:ea typeface="+mn-ea"/>
              <a:cs typeface="+mn-cs"/>
            </a:rPr>
            <a:t>千円の減と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、債務負担行為に基づく支出予定額</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396,673</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となったため、将来負担額が前年度比</a:t>
          </a:r>
          <a:r>
            <a:rPr kumimoji="1" lang="en-US" altLang="ja-JP" sz="1100">
              <a:solidFill>
                <a:sysClr val="windowText" lastClr="000000"/>
              </a:solidFill>
              <a:effectLst/>
              <a:latin typeface="+mn-lt"/>
              <a:ea typeface="+mn-ea"/>
              <a:cs typeface="+mn-cs"/>
            </a:rPr>
            <a:t>762,485</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、充当可能基金額及び充当可能特定歳入額の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に伴い、充当可能財源等が前年度比</a:t>
          </a:r>
          <a:r>
            <a:rPr kumimoji="1" lang="en-US" altLang="ja-JP" sz="1100">
              <a:solidFill>
                <a:sysClr val="windowText" lastClr="000000"/>
              </a:solidFill>
              <a:effectLst/>
              <a:latin typeface="+mn-lt"/>
              <a:ea typeface="+mn-ea"/>
              <a:cs typeface="+mn-cs"/>
            </a:rPr>
            <a:t>1,083,991</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しかし、</a:t>
          </a:r>
          <a:r>
            <a:rPr kumimoji="1" lang="ja-JP" altLang="ja-JP" sz="1100">
              <a:solidFill>
                <a:sysClr val="windowText" lastClr="000000"/>
              </a:solidFill>
              <a:effectLst/>
              <a:latin typeface="+mn-lt"/>
              <a:ea typeface="+mn-ea"/>
              <a:cs typeface="+mn-cs"/>
            </a:rPr>
            <a:t>将来負担額を充当可能財源等が上回ったため、将来負担比率は前年度に引き続き、数値なしとなった。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139035</xdr:rowOff>
    </xdr:from>
    <xdr:to>
      <xdr:col>68</xdr:col>
      <xdr:colOff>152400</xdr:colOff>
      <xdr:row>15</xdr:row>
      <xdr:rowOff>145929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107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95129</xdr:rowOff>
    </xdr:from>
    <xdr:to>
      <xdr:col>68</xdr:col>
      <xdr:colOff>203200</xdr:colOff>
      <xdr:row>16</xdr:row>
      <xdr:rowOff>25279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10056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88235</xdr:rowOff>
    </xdr:from>
    <xdr:to>
      <xdr:col>64</xdr:col>
      <xdr:colOff>152400</xdr:colOff>
      <xdr:row>16</xdr:row>
      <xdr:rowOff>18385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3162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4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職員数は、</a:t>
          </a:r>
          <a:r>
            <a:rPr kumimoji="1" lang="en-US" altLang="ja-JP" sz="1050">
              <a:solidFill>
                <a:sysClr val="windowText" lastClr="000000"/>
              </a:solidFill>
              <a:effectLst/>
              <a:latin typeface="+mn-lt"/>
              <a:ea typeface="+mn-ea"/>
              <a:cs typeface="+mn-cs"/>
            </a:rPr>
            <a:t>H17</a:t>
          </a:r>
          <a:r>
            <a:rPr kumimoji="1" lang="ja-JP" altLang="ja-JP" sz="1050">
              <a:solidFill>
                <a:sysClr val="windowText" lastClr="000000"/>
              </a:solidFill>
              <a:effectLst/>
              <a:latin typeface="+mn-lt"/>
              <a:ea typeface="+mn-ea"/>
              <a:cs typeface="+mn-cs"/>
            </a:rPr>
            <a:t>年</a:t>
          </a:r>
          <a:r>
            <a:rPr kumimoji="1" lang="en-US" altLang="ja-JP" sz="1050">
              <a:solidFill>
                <a:sysClr val="windowText" lastClr="000000"/>
              </a:solidFill>
              <a:effectLst/>
              <a:latin typeface="+mn-lt"/>
              <a:ea typeface="+mn-ea"/>
              <a:cs typeface="+mn-cs"/>
            </a:rPr>
            <a:t>3</a:t>
          </a:r>
          <a:r>
            <a:rPr kumimoji="1" lang="ja-JP" altLang="ja-JP" sz="1050">
              <a:solidFill>
                <a:sysClr val="windowText" lastClr="000000"/>
              </a:solidFill>
              <a:effectLst/>
              <a:latin typeface="+mn-lt"/>
              <a:ea typeface="+mn-ea"/>
              <a:cs typeface="+mn-cs"/>
            </a:rPr>
            <a:t>月時点で</a:t>
          </a:r>
          <a:r>
            <a:rPr kumimoji="1" lang="en-US" altLang="ja-JP" sz="1050">
              <a:solidFill>
                <a:sysClr val="windowText" lastClr="000000"/>
              </a:solidFill>
              <a:effectLst/>
              <a:latin typeface="+mn-lt"/>
              <a:ea typeface="+mn-ea"/>
              <a:cs typeface="+mn-cs"/>
            </a:rPr>
            <a:t>298</a:t>
          </a:r>
          <a:r>
            <a:rPr kumimoji="1" lang="ja-JP" altLang="ja-JP" sz="1050">
              <a:solidFill>
                <a:sysClr val="windowText" lastClr="000000"/>
              </a:solidFill>
              <a:effectLst/>
              <a:latin typeface="+mn-lt"/>
              <a:ea typeface="+mn-ea"/>
              <a:cs typeface="+mn-cs"/>
            </a:rPr>
            <a:t>人から</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年度末で</a:t>
          </a:r>
          <a:r>
            <a:rPr kumimoji="1" lang="en-US" altLang="ja-JP" sz="1050">
              <a:solidFill>
                <a:sysClr val="windowText" lastClr="000000"/>
              </a:solidFill>
              <a:effectLst/>
              <a:latin typeface="+mn-lt"/>
              <a:ea typeface="+mn-ea"/>
              <a:cs typeface="+mn-cs"/>
            </a:rPr>
            <a:t>239</a:t>
          </a:r>
          <a:r>
            <a:rPr kumimoji="1" lang="ja-JP" altLang="ja-JP" sz="1050">
              <a:solidFill>
                <a:sysClr val="windowText" lastClr="000000"/>
              </a:solidFill>
              <a:effectLst/>
              <a:latin typeface="+mn-lt"/>
              <a:ea typeface="+mn-ea"/>
              <a:cs typeface="+mn-cs"/>
            </a:rPr>
            <a:t>人となり、退職者不補充の実施等により</a:t>
          </a:r>
          <a:r>
            <a:rPr kumimoji="1" lang="en-US" altLang="ja-JP" sz="1050">
              <a:solidFill>
                <a:sysClr val="windowText" lastClr="000000"/>
              </a:solidFill>
              <a:effectLst/>
              <a:latin typeface="+mn-lt"/>
              <a:ea typeface="+mn-ea"/>
              <a:cs typeface="+mn-cs"/>
            </a:rPr>
            <a:t>59</a:t>
          </a:r>
          <a:r>
            <a:rPr kumimoji="1" lang="ja-JP" altLang="ja-JP" sz="1050">
              <a:solidFill>
                <a:sysClr val="windowText" lastClr="000000"/>
              </a:solidFill>
              <a:effectLst/>
              <a:latin typeface="+mn-lt"/>
              <a:ea typeface="+mn-ea"/>
              <a:cs typeface="+mn-cs"/>
            </a:rPr>
            <a:t>人を削減しているものの、任期付職員の採用等により前年度比</a:t>
          </a:r>
          <a:r>
            <a:rPr kumimoji="1" lang="en-US" altLang="ja-JP" sz="1050">
              <a:solidFill>
                <a:sysClr val="windowText" lastClr="000000"/>
              </a:solidFill>
              <a:effectLst/>
              <a:latin typeface="+mn-lt"/>
              <a:ea typeface="+mn-ea"/>
              <a:cs typeface="+mn-cs"/>
            </a:rPr>
            <a:t>1.3</a:t>
          </a:r>
          <a:r>
            <a:rPr kumimoji="1" lang="ja-JP" altLang="ja-JP" sz="1050">
              <a:solidFill>
                <a:sysClr val="windowText" lastClr="000000"/>
              </a:solidFill>
              <a:effectLst/>
              <a:latin typeface="+mn-lt"/>
              <a:ea typeface="+mn-ea"/>
              <a:cs typeface="+mn-cs"/>
            </a:rPr>
            <a:t>ポイントの増となり、類似団体平均上回っている。</a:t>
          </a:r>
          <a:endParaRPr lang="ja-JP" altLang="ja-JP" sz="1200">
            <a:solidFill>
              <a:sysClr val="windowText" lastClr="000000"/>
            </a:solidFill>
            <a:effectLst/>
          </a:endParaRPr>
        </a:p>
        <a:p>
          <a:pPr eaLnBrk="1" fontAlgn="auto" latinLnBrk="0" hangingPunct="1"/>
          <a:r>
            <a:rPr kumimoji="1" lang="ja-JP" altLang="ja-JP" sz="1050">
              <a:solidFill>
                <a:sysClr val="windowText" lastClr="000000"/>
              </a:solidFill>
              <a:effectLst/>
              <a:latin typeface="+mn-lt"/>
              <a:ea typeface="+mn-ea"/>
              <a:cs typeface="+mn-cs"/>
            </a:rPr>
            <a:t>　年金支給開始年齢の引き上げに伴う定年退職者の再任用や退職者不補充による職員構成の高齢化に伴う新規採用を</a:t>
          </a:r>
          <a:r>
            <a:rPr kumimoji="1" lang="en-US" altLang="ja-JP" sz="1050">
              <a:solidFill>
                <a:sysClr val="windowText" lastClr="000000"/>
              </a:solidFill>
              <a:effectLst/>
              <a:latin typeface="+mn-lt"/>
              <a:ea typeface="+mn-ea"/>
              <a:cs typeface="+mn-cs"/>
            </a:rPr>
            <a:t>H24</a:t>
          </a:r>
          <a:r>
            <a:rPr kumimoji="1" lang="ja-JP" altLang="ja-JP" sz="1050">
              <a:solidFill>
                <a:sysClr val="windowText" lastClr="000000"/>
              </a:solidFill>
              <a:effectLst/>
              <a:latin typeface="+mn-lt"/>
              <a:ea typeface="+mn-ea"/>
              <a:cs typeface="+mn-cs"/>
            </a:rPr>
            <a:t>年度から開始したため、増加傾向に転じており、今後保育所民営化や学校給食調理業務委託等の事業の見直しを推進する。</a:t>
          </a:r>
          <a:endParaRPr lang="ja-JP" altLang="ja-JP" sz="12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全国平均、類似団体平均とも下回っており、対前年度比についても</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今後、退職者不補充に伴う日々雇用職員の増加や、行政事務に係る</a:t>
          </a:r>
          <a:r>
            <a:rPr kumimoji="1" lang="en-US" altLang="ja-JP" sz="1100">
              <a:solidFill>
                <a:sysClr val="windowText" lastClr="000000"/>
              </a:solidFill>
              <a:effectLst/>
              <a:latin typeface="+mn-lt"/>
              <a:ea typeface="+mn-ea"/>
              <a:cs typeface="+mn-cs"/>
            </a:rPr>
            <a:t>PC</a:t>
          </a:r>
          <a:r>
            <a:rPr kumimoji="1" lang="ja-JP" altLang="ja-JP" sz="1100">
              <a:solidFill>
                <a:sysClr val="windowText" lastClr="000000"/>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8890</xdr:rowOff>
    </xdr:from>
    <xdr:to>
      <xdr:col>82</xdr:col>
      <xdr:colOff>107950</xdr:colOff>
      <xdr:row>13</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3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54610</xdr:rowOff>
    </xdr:from>
    <xdr:to>
      <xdr:col>78</xdr:col>
      <xdr:colOff>69850</xdr:colOff>
      <xdr:row>13</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8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39370</xdr:rowOff>
    </xdr:from>
    <xdr:to>
      <xdr:col>73</xdr:col>
      <xdr:colOff>180975</xdr:colOff>
      <xdr:row>13</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6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6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129540</xdr:rowOff>
    </xdr:from>
    <xdr:to>
      <xdr:col>82</xdr:col>
      <xdr:colOff>158750</xdr:colOff>
      <xdr:row>13</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38117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3810</xdr:rowOff>
    </xdr:from>
    <xdr:to>
      <xdr:col>78</xdr:col>
      <xdr:colOff>120650</xdr:colOff>
      <xdr:row>13</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26670</xdr:rowOff>
    </xdr:from>
    <xdr:to>
      <xdr:col>74</xdr:col>
      <xdr:colOff>31750</xdr:colOff>
      <xdr:row>13</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160020</xdr:rowOff>
    </xdr:from>
    <xdr:to>
      <xdr:col>69</xdr:col>
      <xdr:colOff>142875</xdr:colOff>
      <xdr:row>13</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扶助費全体では、年々増加を続けているが、</a:t>
          </a:r>
          <a:r>
            <a:rPr kumimoji="1" lang="ja-JP" altLang="en-US" sz="1100">
              <a:solidFill>
                <a:sysClr val="windowText" lastClr="000000"/>
              </a:solidFill>
              <a:effectLst/>
              <a:latin typeface="+mn-lt"/>
              <a:ea typeface="+mn-ea"/>
              <a:cs typeface="+mn-cs"/>
            </a:rPr>
            <a:t>保育料の無償化等</a:t>
          </a:r>
          <a:r>
            <a:rPr kumimoji="1" lang="ja-JP" altLang="ja-JP" sz="1100">
              <a:solidFill>
                <a:sysClr val="windowText" lastClr="000000"/>
              </a:solidFill>
              <a:effectLst/>
              <a:latin typeface="+mn-lt"/>
              <a:ea typeface="+mn-ea"/>
              <a:cs typeface="+mn-cs"/>
            </a:rPr>
            <a:t>により、前年度比</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っているものの</a:t>
          </a:r>
          <a:r>
            <a:rPr kumimoji="1" lang="ja-JP" altLang="ja-JP" sz="1100">
              <a:solidFill>
                <a:sysClr val="windowText" lastClr="000000"/>
              </a:solidFill>
              <a:effectLst/>
              <a:latin typeface="+mn-lt"/>
              <a:ea typeface="+mn-ea"/>
              <a:cs typeface="+mn-cs"/>
            </a:rPr>
            <a:t>、全国平均、類似団体平均とも下回っている。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148772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199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42635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19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ポイントの増となり、全国平均、類似団体平均を上回っている。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今後、公共施設の維持補修費が増加することが見込まれ、</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710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136525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136525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134002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補助費等については、一部事務組合負担金において、建設費償還分が減となったことにより、対前年度比で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ポイント減となったが、依然として全国平均</a:t>
          </a:r>
          <a:r>
            <a:rPr kumimoji="1" lang="ja-JP" altLang="en-US" sz="1100">
              <a:solidFill>
                <a:sysClr val="windowText" lastClr="000000"/>
              </a:solidFill>
              <a:effectLst/>
              <a:latin typeface="+mn-lt"/>
              <a:ea typeface="+mn-ea"/>
              <a:cs typeface="+mn-cs"/>
            </a:rPr>
            <a:t>は上回っているものの</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は下</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今後、一般廃棄物処理施設の建替事業に伴い、増加傾向に転じる見込であるため、各種団体への補助の必要性を含め検証を行っていく。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合併特例債を活用した事業の推進等に伴い全国平均、類似団体平均を上回っている。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年度においても、元利償還金の増等により、対前年度比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なお、合併特例債の償還財源として、交付税措置対象外相当額を減債基金から繰入を行う一方、財政計画に基づき積立も行っている。（</a:t>
          </a:r>
          <a:r>
            <a:rPr kumimoji="1" lang="en-US" altLang="ja-JP" sz="1100">
              <a:solidFill>
                <a:sysClr val="windowText" lastClr="000000"/>
              </a:solidFill>
              <a:effectLst/>
              <a:latin typeface="+mn-lt"/>
              <a:ea typeface="+mn-ea"/>
              <a:cs typeface="+mn-cs"/>
            </a:rPr>
            <a:t>R</a:t>
          </a:r>
          <a:r>
            <a:rPr kumimoji="1" lang="ja-JP" altLang="ja-JP" sz="1100">
              <a:solidFill>
                <a:sysClr val="windowText" lastClr="000000"/>
              </a:solidFill>
              <a:effectLst/>
              <a:latin typeface="+mn-lt"/>
              <a:ea typeface="+mn-ea"/>
              <a:cs typeface="+mn-cs"/>
            </a:rPr>
            <a:t>元年度末残高</a:t>
          </a:r>
          <a:r>
            <a:rPr kumimoji="1" lang="en-US" altLang="ja-JP" sz="1100">
              <a:solidFill>
                <a:sysClr val="windowText" lastClr="000000"/>
              </a:solidFill>
              <a:effectLst/>
              <a:latin typeface="+mn-lt"/>
              <a:ea typeface="+mn-ea"/>
              <a:cs typeface="+mn-cs"/>
            </a:rPr>
            <a:t>2,139,036</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797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27939</xdr:rowOff>
    </xdr:from>
    <xdr:to>
      <xdr:col>19</xdr:col>
      <xdr:colOff>187325</xdr:colOff>
      <xdr:row>80</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743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27939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728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80</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33038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、全国平均、類似団体平均ともに下回っている。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また、普通交付税が一本算定となる</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年度以降も、財政調整基金繰入による財源調整が見込まれ、将来の財政状況を見据えた財政運営が必要である。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108713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34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108713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11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93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67563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54512</xdr:rowOff>
    </xdr:from>
    <xdr:to>
      <xdr:col>29</xdr:col>
      <xdr:colOff>127000</xdr:colOff>
      <xdr:row>15</xdr:row>
      <xdr:rowOff>79903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3887"/>
          <a:ext cx="6477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79903</xdr:rowOff>
    </xdr:from>
    <xdr:to>
      <xdr:col>26</xdr:col>
      <xdr:colOff>50800</xdr:colOff>
      <xdr:row>16</xdr:row>
      <xdr:rowOff>12025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99278"/>
          <a:ext cx="6985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12025</xdr:rowOff>
    </xdr:from>
    <xdr:to>
      <xdr:col>22</xdr:col>
      <xdr:colOff>114300</xdr:colOff>
      <xdr:row>16</xdr:row>
      <xdr:rowOff>32371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2850"/>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32371</xdr:rowOff>
    </xdr:from>
    <xdr:to>
      <xdr:col>18</xdr:col>
      <xdr:colOff>177800</xdr:colOff>
      <xdr:row>16</xdr:row>
      <xdr:rowOff>55198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23196"/>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3712</xdr:rowOff>
    </xdr:from>
    <xdr:to>
      <xdr:col>29</xdr:col>
      <xdr:colOff>177800</xdr:colOff>
      <xdr:row>15</xdr:row>
      <xdr:rowOff>105312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20239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6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29103</xdr:rowOff>
    </xdr:from>
    <xdr:to>
      <xdr:col>26</xdr:col>
      <xdr:colOff>101600</xdr:colOff>
      <xdr:row>15</xdr:row>
      <xdr:rowOff>130703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140880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132675</xdr:rowOff>
    </xdr:from>
    <xdr:to>
      <xdr:col>22</xdr:col>
      <xdr:colOff>165100</xdr:colOff>
      <xdr:row>16</xdr:row>
      <xdr:rowOff>62825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73002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153021</xdr:rowOff>
    </xdr:from>
    <xdr:to>
      <xdr:col>19</xdr:col>
      <xdr:colOff>38100</xdr:colOff>
      <xdr:row>16</xdr:row>
      <xdr:rowOff>83171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72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4398</xdr:rowOff>
    </xdr:from>
    <xdr:to>
      <xdr:col>15</xdr:col>
      <xdr:colOff>101600</xdr:colOff>
      <xdr:row>16</xdr:row>
      <xdr:rowOff>105998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95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116175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156261</xdr:rowOff>
    </xdr:from>
    <xdr:to>
      <xdr:col>29</xdr:col>
      <xdr:colOff>127000</xdr:colOff>
      <xdr:row>34</xdr:row>
      <xdr:rowOff>319514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23711"/>
          <a:ext cx="647700" cy="16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124812</xdr:rowOff>
    </xdr:from>
    <xdr:to>
      <xdr:col>26</xdr:col>
      <xdr:colOff>50800</xdr:colOff>
      <xdr:row>34</xdr:row>
      <xdr:rowOff>156261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9226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124812</xdr:rowOff>
    </xdr:from>
    <xdr:to>
      <xdr:col>22</xdr:col>
      <xdr:colOff>114300</xdr:colOff>
      <xdr:row>34</xdr:row>
      <xdr:rowOff>133368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92262"/>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133368</xdr:rowOff>
    </xdr:from>
    <xdr:to>
      <xdr:col>18</xdr:col>
      <xdr:colOff>177800</xdr:colOff>
      <xdr:row>34</xdr:row>
      <xdr:rowOff>184150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00818"/>
          <a:ext cx="698500" cy="5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268714</xdr:rowOff>
    </xdr:from>
    <xdr:to>
      <xdr:col>29</xdr:col>
      <xdr:colOff>177800</xdr:colOff>
      <xdr:row>35</xdr:row>
      <xdr:rowOff>27414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3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113791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105461</xdr:rowOff>
    </xdr:from>
    <xdr:to>
      <xdr:col>26</xdr:col>
      <xdr:colOff>101600</xdr:colOff>
      <xdr:row>34</xdr:row>
      <xdr:rowOff>207061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7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217238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1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74012</xdr:rowOff>
    </xdr:from>
    <xdr:to>
      <xdr:col>22</xdr:col>
      <xdr:colOff>165100</xdr:colOff>
      <xdr:row>34</xdr:row>
      <xdr:rowOff>175612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4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185789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82568</xdr:rowOff>
    </xdr:from>
    <xdr:to>
      <xdr:col>19</xdr:col>
      <xdr:colOff>38100</xdr:colOff>
      <xdr:row>34</xdr:row>
      <xdr:rowOff>184168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194345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133350</xdr:rowOff>
    </xdr:from>
    <xdr:to>
      <xdr:col>15</xdr:col>
      <xdr:colOff>101600</xdr:colOff>
      <xdr:row>34</xdr:row>
      <xdr:rowOff>234950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245127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146101</xdr:rowOff>
    </xdr:from>
    <xdr:to>
      <xdr:col>24</xdr:col>
      <xdr:colOff>63500</xdr:colOff>
      <xdr:row>35</xdr:row>
      <xdr:rowOff>15570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5401"/>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xdr:rowOff>
    </xdr:from>
    <xdr:to>
      <xdr:col>19</xdr:col>
      <xdr:colOff>177800</xdr:colOff>
      <xdr:row>35</xdr:row>
      <xdr:rowOff>156540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6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156540</xdr:rowOff>
    </xdr:from>
    <xdr:to>
      <xdr:col>15</xdr:col>
      <xdr:colOff>50800</xdr:colOff>
      <xdr:row>36</xdr:row>
      <xdr:rowOff>9627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7290"/>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6693</xdr:rowOff>
    </xdr:from>
    <xdr:to>
      <xdr:col>10</xdr:col>
      <xdr:colOff>114300</xdr:colOff>
      <xdr:row>36</xdr:row>
      <xdr:rowOff>9627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889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95301</xdr:rowOff>
    </xdr:from>
    <xdr:to>
      <xdr:col>24</xdr:col>
      <xdr:colOff>114300</xdr:colOff>
      <xdr:row>35</xdr:row>
      <xdr:rowOff>25451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136220</xdr:rowOff>
    </xdr:from>
    <xdr:to>
      <xdr:col>20</xdr:col>
      <xdr:colOff>38100</xdr:colOff>
      <xdr:row>35</xdr:row>
      <xdr:rowOff>66370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82897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105740</xdr:rowOff>
    </xdr:from>
    <xdr:to>
      <xdr:col>15</xdr:col>
      <xdr:colOff>101600</xdr:colOff>
      <xdr:row>36</xdr:row>
      <xdr:rowOff>35890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52417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130277</xdr:rowOff>
    </xdr:from>
    <xdr:to>
      <xdr:col>10</xdr:col>
      <xdr:colOff>165100</xdr:colOff>
      <xdr:row>36</xdr:row>
      <xdr:rowOff>60427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76954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127343</xdr:rowOff>
    </xdr:from>
    <xdr:to>
      <xdr:col>6</xdr:col>
      <xdr:colOff>38100</xdr:colOff>
      <xdr:row>36</xdr:row>
      <xdr:rowOff>57493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74020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156459</xdr:rowOff>
    </xdr:from>
    <xdr:to>
      <xdr:col>24</xdr:col>
      <xdr:colOff>62865</xdr:colOff>
      <xdr:row>58</xdr:row>
      <xdr:rowOff>150124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757659"/>
          <a:ext cx="1270" cy="336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153951</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150124</xdr:rowOff>
    </xdr:from>
    <xdr:to>
      <xdr:col>24</xdr:col>
      <xdr:colOff>152400</xdr:colOff>
      <xdr:row>58</xdr:row>
      <xdr:rowOff>150124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103136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5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156459</xdr:rowOff>
    </xdr:from>
    <xdr:to>
      <xdr:col>24</xdr:col>
      <xdr:colOff>152400</xdr:colOff>
      <xdr:row>56</xdr:row>
      <xdr:rowOff>156459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75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110570</xdr:rowOff>
    </xdr:from>
    <xdr:to>
      <xdr:col>24</xdr:col>
      <xdr:colOff>63500</xdr:colOff>
      <xdr:row>58</xdr:row>
      <xdr:rowOff>53181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8683070"/>
          <a:ext cx="8382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170204</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42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20327</xdr:rowOff>
    </xdr:from>
    <xdr:to>
      <xdr:col>24</xdr:col>
      <xdr:colOff>114300</xdr:colOff>
      <xdr:row>58</xdr:row>
      <xdr:rowOff>121927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110570</xdr:rowOff>
    </xdr:from>
    <xdr:to>
      <xdr:col>19</xdr:col>
      <xdr:colOff>177800</xdr:colOff>
      <xdr:row>56</xdr:row>
      <xdr:rowOff>23111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8683070"/>
          <a:ext cx="8890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19112</xdr:rowOff>
    </xdr:from>
    <xdr:to>
      <xdr:col>20</xdr:col>
      <xdr:colOff>38100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111839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23111</xdr:rowOff>
    </xdr:from>
    <xdr:to>
      <xdr:col>15</xdr:col>
      <xdr:colOff>50800</xdr:colOff>
      <xdr:row>58</xdr:row>
      <xdr:rowOff>1132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624311"/>
          <a:ext cx="889000" cy="3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29976</xdr:rowOff>
    </xdr:from>
    <xdr:to>
      <xdr:col>15</xdr:col>
      <xdr:colOff>101600</xdr:colOff>
      <xdr:row>58</xdr:row>
      <xdr:rowOff>131576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122703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xdr:rowOff>
    </xdr:from>
    <xdr:to>
      <xdr:col>10</xdr:col>
      <xdr:colOff>114300</xdr:colOff>
      <xdr:row>58</xdr:row>
      <xdr:rowOff>79839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45232"/>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29042</xdr:rowOff>
    </xdr:from>
    <xdr:to>
      <xdr:col>10</xdr:col>
      <xdr:colOff>165100</xdr:colOff>
      <xdr:row>58</xdr:row>
      <xdr:rowOff>130642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44131</xdr:rowOff>
    </xdr:from>
    <xdr:to>
      <xdr:col>6</xdr:col>
      <xdr:colOff>38100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2381</xdr:rowOff>
    </xdr:from>
    <xdr:to>
      <xdr:col>24</xdr:col>
      <xdr:colOff>114300</xdr:colOff>
      <xdr:row>58</xdr:row>
      <xdr:rowOff>103981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133208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59770</xdr:rowOff>
    </xdr:from>
    <xdr:to>
      <xdr:col>20</xdr:col>
      <xdr:colOff>38100</xdr:colOff>
      <xdr:row>50</xdr:row>
      <xdr:rowOff>161370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6447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143761</xdr:rowOff>
    </xdr:from>
    <xdr:to>
      <xdr:col>15</xdr:col>
      <xdr:colOff>101600</xdr:colOff>
      <xdr:row>56</xdr:row>
      <xdr:rowOff>73911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90438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121782</xdr:rowOff>
    </xdr:from>
    <xdr:to>
      <xdr:col>10</xdr:col>
      <xdr:colOff>165100</xdr:colOff>
      <xdr:row>58</xdr:row>
      <xdr:rowOff>51932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68459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6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29039</xdr:rowOff>
    </xdr:from>
    <xdr:to>
      <xdr:col>6</xdr:col>
      <xdr:colOff>38100</xdr:colOff>
      <xdr:row>58</xdr:row>
      <xdr:rowOff>130639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147166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85979</xdr:rowOff>
    </xdr:from>
    <xdr:to>
      <xdr:col>24</xdr:col>
      <xdr:colOff>63500</xdr:colOff>
      <xdr:row>76</xdr:row>
      <xdr:rowOff>115182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116179"/>
          <a:ext cx="8382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115182</xdr:rowOff>
    </xdr:from>
    <xdr:to>
      <xdr:col>19</xdr:col>
      <xdr:colOff>177800</xdr:colOff>
      <xdr:row>77</xdr:row>
      <xdr:rowOff>540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45382"/>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540</xdr:rowOff>
    </xdr:from>
    <xdr:to>
      <xdr:col>15</xdr:col>
      <xdr:colOff>50800</xdr:colOff>
      <xdr:row>77</xdr:row>
      <xdr:rowOff>13284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02190"/>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151016</xdr:rowOff>
    </xdr:from>
    <xdr:to>
      <xdr:col>10</xdr:col>
      <xdr:colOff>114300</xdr:colOff>
      <xdr:row>77</xdr:row>
      <xdr:rowOff>13284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18121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35179</xdr:rowOff>
    </xdr:from>
    <xdr:to>
      <xdr:col>24</xdr:col>
      <xdr:colOff>114300</xdr:colOff>
      <xdr:row>76</xdr:row>
      <xdr:rowOff>136779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58056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91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64382</xdr:rowOff>
    </xdr:from>
    <xdr:to>
      <xdr:col>20</xdr:col>
      <xdr:colOff>38100</xdr:colOff>
      <xdr:row>76</xdr:row>
      <xdr:rowOff>165982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11060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86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121190</xdr:rowOff>
    </xdr:from>
    <xdr:to>
      <xdr:col>15</xdr:col>
      <xdr:colOff>101600</xdr:colOff>
      <xdr:row>77</xdr:row>
      <xdr:rowOff>51340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42467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2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133934</xdr:rowOff>
    </xdr:from>
    <xdr:to>
      <xdr:col>10</xdr:col>
      <xdr:colOff>165100</xdr:colOff>
      <xdr:row>77</xdr:row>
      <xdr:rowOff>64084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55211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100216</xdr:rowOff>
    </xdr:from>
    <xdr:to>
      <xdr:col>6</xdr:col>
      <xdr:colOff>38100</xdr:colOff>
      <xdr:row>77</xdr:row>
      <xdr:rowOff>30366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46893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9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170642</xdr:rowOff>
    </xdr:from>
    <xdr:to>
      <xdr:col>24</xdr:col>
      <xdr:colOff>63500</xdr:colOff>
      <xdr:row>95</xdr:row>
      <xdr:rowOff>110553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86942"/>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110553</xdr:rowOff>
    </xdr:from>
    <xdr:to>
      <xdr:col>19</xdr:col>
      <xdr:colOff>177800</xdr:colOff>
      <xdr:row>95</xdr:row>
      <xdr:rowOff>144942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98303"/>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144942</xdr:rowOff>
    </xdr:from>
    <xdr:to>
      <xdr:col>15</xdr:col>
      <xdr:colOff>50800</xdr:colOff>
      <xdr:row>96</xdr:row>
      <xdr:rowOff>70059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32692"/>
          <a:ext cx="889000" cy="9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70059</xdr:rowOff>
    </xdr:from>
    <xdr:to>
      <xdr:col>10</xdr:col>
      <xdr:colOff>114300</xdr:colOff>
      <xdr:row>97</xdr:row>
      <xdr:rowOff>34919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29259"/>
          <a:ext cx="889000" cy="1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119842</xdr:rowOff>
    </xdr:from>
    <xdr:to>
      <xdr:col>24</xdr:col>
      <xdr:colOff>114300</xdr:colOff>
      <xdr:row>95</xdr:row>
      <xdr:rowOff>49992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142719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59753</xdr:rowOff>
    </xdr:from>
    <xdr:to>
      <xdr:col>20</xdr:col>
      <xdr:colOff>38100</xdr:colOff>
      <xdr:row>95</xdr:row>
      <xdr:rowOff>161353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94142</xdr:rowOff>
    </xdr:from>
    <xdr:to>
      <xdr:col>15</xdr:col>
      <xdr:colOff>101600</xdr:colOff>
      <xdr:row>96</xdr:row>
      <xdr:rowOff>24292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19259</xdr:rowOff>
    </xdr:from>
    <xdr:to>
      <xdr:col>10</xdr:col>
      <xdr:colOff>165100</xdr:colOff>
      <xdr:row>96</xdr:row>
      <xdr:rowOff>120859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137386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155569</xdr:rowOff>
    </xdr:from>
    <xdr:to>
      <xdr:col>6</xdr:col>
      <xdr:colOff>38100</xdr:colOff>
      <xdr:row>97</xdr:row>
      <xdr:rowOff>85719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102246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63587</xdr:rowOff>
    </xdr:from>
    <xdr:to>
      <xdr:col>55</xdr:col>
      <xdr:colOff>0</xdr:colOff>
      <xdr:row>35</xdr:row>
      <xdr:rowOff>120487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64337"/>
          <a:ext cx="838200" cy="5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63587</xdr:rowOff>
    </xdr:from>
    <xdr:to>
      <xdr:col>50</xdr:col>
      <xdr:colOff>114300</xdr:colOff>
      <xdr:row>35</xdr:row>
      <xdr:rowOff>101665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64337"/>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101665</xdr:rowOff>
    </xdr:from>
    <xdr:to>
      <xdr:col>45</xdr:col>
      <xdr:colOff>177800</xdr:colOff>
      <xdr:row>35</xdr:row>
      <xdr:rowOff>107467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02415"/>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68311</xdr:rowOff>
    </xdr:from>
    <xdr:to>
      <xdr:col>41</xdr:col>
      <xdr:colOff>50800</xdr:colOff>
      <xdr:row>35</xdr:row>
      <xdr:rowOff>107467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069061"/>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69687</xdr:rowOff>
    </xdr:from>
    <xdr:to>
      <xdr:col>55</xdr:col>
      <xdr:colOff>50800</xdr:colOff>
      <xdr:row>35</xdr:row>
      <xdr:rowOff>171287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92564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12787</xdr:rowOff>
    </xdr:from>
    <xdr:to>
      <xdr:col>50</xdr:col>
      <xdr:colOff>165100</xdr:colOff>
      <xdr:row>35</xdr:row>
      <xdr:rowOff>114387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130914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8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50865</xdr:rowOff>
    </xdr:from>
    <xdr:to>
      <xdr:col>46</xdr:col>
      <xdr:colOff>38100</xdr:colOff>
      <xdr:row>35</xdr:row>
      <xdr:rowOff>152465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168992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8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56667</xdr:rowOff>
    </xdr:from>
    <xdr:to>
      <xdr:col>41</xdr:col>
      <xdr:colOff>101600</xdr:colOff>
      <xdr:row>35</xdr:row>
      <xdr:rowOff>158267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3344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17511</xdr:rowOff>
    </xdr:from>
    <xdr:to>
      <xdr:col>36</xdr:col>
      <xdr:colOff>165100</xdr:colOff>
      <xdr:row>35</xdr:row>
      <xdr:rowOff>119111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135638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7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20976</xdr:rowOff>
    </xdr:from>
    <xdr:to>
      <xdr:col>55</xdr:col>
      <xdr:colOff>0</xdr:colOff>
      <xdr:row>57</xdr:row>
      <xdr:rowOff>63809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93626"/>
          <a:ext cx="8382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101332</xdr:rowOff>
    </xdr:from>
    <xdr:to>
      <xdr:col>50</xdr:col>
      <xdr:colOff>114300</xdr:colOff>
      <xdr:row>57</xdr:row>
      <xdr:rowOff>63809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02532"/>
          <a:ext cx="889000" cy="1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101332</xdr:rowOff>
    </xdr:from>
    <xdr:to>
      <xdr:col>45</xdr:col>
      <xdr:colOff>177800</xdr:colOff>
      <xdr:row>57</xdr:row>
      <xdr:rowOff>34471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02532"/>
          <a:ext cx="889000" cy="10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34471</xdr:rowOff>
    </xdr:from>
    <xdr:to>
      <xdr:col>41</xdr:col>
      <xdr:colOff>50800</xdr:colOff>
      <xdr:row>57</xdr:row>
      <xdr:rowOff>73742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07121"/>
          <a:ext cx="889000" cy="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141626</xdr:rowOff>
    </xdr:from>
    <xdr:to>
      <xdr:col>55</xdr:col>
      <xdr:colOff>50800</xdr:colOff>
      <xdr:row>57</xdr:row>
      <xdr:rowOff>71776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164503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9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13009</xdr:rowOff>
    </xdr:from>
    <xdr:to>
      <xdr:col>50</xdr:col>
      <xdr:colOff>165100</xdr:colOff>
      <xdr:row>57</xdr:row>
      <xdr:rowOff>114609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131136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50532</xdr:rowOff>
    </xdr:from>
    <xdr:to>
      <xdr:col>46</xdr:col>
      <xdr:colOff>38100</xdr:colOff>
      <xdr:row>56</xdr:row>
      <xdr:rowOff>152132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168659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2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155121</xdr:rowOff>
    </xdr:from>
    <xdr:to>
      <xdr:col>41</xdr:col>
      <xdr:colOff>101600</xdr:colOff>
      <xdr:row>57</xdr:row>
      <xdr:rowOff>85271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101798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3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22942</xdr:rowOff>
    </xdr:from>
    <xdr:to>
      <xdr:col>36</xdr:col>
      <xdr:colOff>165100</xdr:colOff>
      <xdr:row>57</xdr:row>
      <xdr:rowOff>124542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141069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114483</xdr:rowOff>
    </xdr:from>
    <xdr:to>
      <xdr:col>55</xdr:col>
      <xdr:colOff>0</xdr:colOff>
      <xdr:row>78</xdr:row>
      <xdr:rowOff>118163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7583"/>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82308</xdr:rowOff>
    </xdr:from>
    <xdr:to>
      <xdr:col>50</xdr:col>
      <xdr:colOff>114300</xdr:colOff>
      <xdr:row>78</xdr:row>
      <xdr:rowOff>118163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5408"/>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82308</xdr:rowOff>
    </xdr:from>
    <xdr:to>
      <xdr:col>45</xdr:col>
      <xdr:colOff>177800</xdr:colOff>
      <xdr:row>78</xdr:row>
      <xdr:rowOff>94492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5408"/>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130649</xdr:rowOff>
    </xdr:from>
    <xdr:to>
      <xdr:col>41</xdr:col>
      <xdr:colOff>50800</xdr:colOff>
      <xdr:row>78</xdr:row>
      <xdr:rowOff>94492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32299"/>
          <a:ext cx="889000" cy="1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63683</xdr:rowOff>
    </xdr:from>
    <xdr:to>
      <xdr:col>55</xdr:col>
      <xdr:colOff>50800</xdr:colOff>
      <xdr:row>78</xdr:row>
      <xdr:rowOff>165283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67363</xdr:rowOff>
    </xdr:from>
    <xdr:to>
      <xdr:col>50</xdr:col>
      <xdr:colOff>165100</xdr:colOff>
      <xdr:row>78</xdr:row>
      <xdr:rowOff>168963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160090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31508</xdr:rowOff>
    </xdr:from>
    <xdr:to>
      <xdr:col>46</xdr:col>
      <xdr:colOff>38100</xdr:colOff>
      <xdr:row>78</xdr:row>
      <xdr:rowOff>133108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149635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43692</xdr:rowOff>
    </xdr:from>
    <xdr:to>
      <xdr:col>41</xdr:col>
      <xdr:colOff>101600</xdr:colOff>
      <xdr:row>78</xdr:row>
      <xdr:rowOff>145292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161819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79849</xdr:rowOff>
    </xdr:from>
    <xdr:to>
      <xdr:col>36</xdr:col>
      <xdr:colOff>165100</xdr:colOff>
      <xdr:row>78</xdr:row>
      <xdr:rowOff>9999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26526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123828</xdr:rowOff>
    </xdr:from>
    <xdr:to>
      <xdr:col>55</xdr:col>
      <xdr:colOff>0</xdr:colOff>
      <xdr:row>96</xdr:row>
      <xdr:rowOff>137102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83028"/>
          <a:ext cx="8382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123675</xdr:rowOff>
    </xdr:from>
    <xdr:to>
      <xdr:col>50</xdr:col>
      <xdr:colOff>114300</xdr:colOff>
      <xdr:row>96</xdr:row>
      <xdr:rowOff>137102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11425"/>
          <a:ext cx="889000" cy="18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30194</xdr:rowOff>
    </xdr:from>
    <xdr:to>
      <xdr:col>45</xdr:col>
      <xdr:colOff>177800</xdr:colOff>
      <xdr:row>95</xdr:row>
      <xdr:rowOff>123675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17944"/>
          <a:ext cx="8890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30194</xdr:rowOff>
    </xdr:from>
    <xdr:to>
      <xdr:col>41</xdr:col>
      <xdr:colOff>50800</xdr:colOff>
      <xdr:row>99</xdr:row>
      <xdr:rowOff>22726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17944"/>
          <a:ext cx="889000" cy="6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73028</xdr:rowOff>
    </xdr:from>
    <xdr:to>
      <xdr:col>55</xdr:col>
      <xdr:colOff>50800</xdr:colOff>
      <xdr:row>97</xdr:row>
      <xdr:rowOff>3178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95905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86302</xdr:rowOff>
    </xdr:from>
    <xdr:to>
      <xdr:col>50</xdr:col>
      <xdr:colOff>165100</xdr:colOff>
      <xdr:row>97</xdr:row>
      <xdr:rowOff>16452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32979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2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72875</xdr:rowOff>
    </xdr:from>
    <xdr:to>
      <xdr:col>46</xdr:col>
      <xdr:colOff>38100</xdr:colOff>
      <xdr:row>96</xdr:row>
      <xdr:rowOff>3025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19552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1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150844</xdr:rowOff>
    </xdr:from>
    <xdr:to>
      <xdr:col>41</xdr:col>
      <xdr:colOff>101600</xdr:colOff>
      <xdr:row>95</xdr:row>
      <xdr:rowOff>80994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97521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143376</xdr:rowOff>
    </xdr:from>
    <xdr:to>
      <xdr:col>36</xdr:col>
      <xdr:colOff>165100</xdr:colOff>
      <xdr:row>99</xdr:row>
      <xdr:rowOff>73526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64653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3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41440</xdr:rowOff>
    </xdr:from>
    <xdr:to>
      <xdr:col>85</xdr:col>
      <xdr:colOff>127000</xdr:colOff>
      <xdr:row>39</xdr:row>
      <xdr:rowOff>42046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7990"/>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42046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8596"/>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42263</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8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42263</xdr:rowOff>
    </xdr:from>
    <xdr:to>
      <xdr:col>71</xdr:col>
      <xdr:colOff>177800</xdr:colOff>
      <xdr:row>39</xdr:row>
      <xdr:rowOff>43223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881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162090</xdr:rowOff>
    </xdr:from>
    <xdr:to>
      <xdr:col>85</xdr:col>
      <xdr:colOff>177800</xdr:colOff>
      <xdr:row>39</xdr:row>
      <xdr:rowOff>92240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5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162696</xdr:rowOff>
    </xdr:from>
    <xdr:to>
      <xdr:col>81</xdr:col>
      <xdr:colOff>101600</xdr:colOff>
      <xdr:row>39</xdr:row>
      <xdr:rowOff>92846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83973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162913</xdr:rowOff>
    </xdr:from>
    <xdr:to>
      <xdr:col>72</xdr:col>
      <xdr:colOff>38100</xdr:colOff>
      <xdr:row>39</xdr:row>
      <xdr:rowOff>93063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84190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163873</xdr:rowOff>
    </xdr:from>
    <xdr:to>
      <xdr:col>67</xdr:col>
      <xdr:colOff>101600</xdr:colOff>
      <xdr:row>39</xdr:row>
      <xdr:rowOff>94023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85150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72669</xdr:rowOff>
    </xdr:from>
    <xdr:to>
      <xdr:col>85</xdr:col>
      <xdr:colOff>127000</xdr:colOff>
      <xdr:row>74</xdr:row>
      <xdr:rowOff>77381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759969"/>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77381</xdr:rowOff>
    </xdr:from>
    <xdr:to>
      <xdr:col>81</xdr:col>
      <xdr:colOff>50800</xdr:colOff>
      <xdr:row>74</xdr:row>
      <xdr:rowOff>89586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764681"/>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89586</xdr:rowOff>
    </xdr:from>
    <xdr:to>
      <xdr:col>76</xdr:col>
      <xdr:colOff>114300</xdr:colOff>
      <xdr:row>74</xdr:row>
      <xdr:rowOff>129210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77688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129210</xdr:rowOff>
    </xdr:from>
    <xdr:to>
      <xdr:col>71</xdr:col>
      <xdr:colOff>177800</xdr:colOff>
      <xdr:row>75</xdr:row>
      <xdr:rowOff>82169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816510"/>
          <a:ext cx="889000" cy="1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21869</xdr:rowOff>
    </xdr:from>
    <xdr:to>
      <xdr:col>85</xdr:col>
      <xdr:colOff>177800</xdr:colOff>
      <xdr:row>74</xdr:row>
      <xdr:rowOff>123469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44746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26581</xdr:rowOff>
    </xdr:from>
    <xdr:to>
      <xdr:col>81</xdr:col>
      <xdr:colOff>101600</xdr:colOff>
      <xdr:row>74</xdr:row>
      <xdr:rowOff>128181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144708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4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38786</xdr:rowOff>
    </xdr:from>
    <xdr:to>
      <xdr:col>76</xdr:col>
      <xdr:colOff>165100</xdr:colOff>
      <xdr:row>74</xdr:row>
      <xdr:rowOff>140386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156913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50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78410</xdr:rowOff>
    </xdr:from>
    <xdr:to>
      <xdr:col>72</xdr:col>
      <xdr:colOff>38100</xdr:colOff>
      <xdr:row>75</xdr:row>
      <xdr:rowOff>8560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25087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5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31369</xdr:rowOff>
    </xdr:from>
    <xdr:to>
      <xdr:col>67</xdr:col>
      <xdr:colOff>101600</xdr:colOff>
      <xdr:row>75</xdr:row>
      <xdr:rowOff>132969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149496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98</xdr:row>
      <xdr:rowOff>19558</xdr:rowOff>
    </xdr:from>
    <xdr:to>
      <xdr:col>85</xdr:col>
      <xdr:colOff>126364</xdr:colOff>
      <xdr:row>99</xdr:row>
      <xdr:rowOff>44204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821658"/>
          <a:ext cx="1269" cy="19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75441</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48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44204</xdr:rowOff>
    </xdr:from>
    <xdr:to>
      <xdr:col>86</xdr:col>
      <xdr:colOff>25400</xdr:colOff>
      <xdr:row>99</xdr:row>
      <xdr:rowOff>44204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137685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59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19558</xdr:rowOff>
    </xdr:from>
    <xdr:to>
      <xdr:col>86</xdr:col>
      <xdr:colOff>25400</xdr:colOff>
      <xdr:row>98</xdr:row>
      <xdr:rowOff>19558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8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99978</xdr:rowOff>
    </xdr:from>
    <xdr:to>
      <xdr:col>85</xdr:col>
      <xdr:colOff>127000</xdr:colOff>
      <xdr:row>98</xdr:row>
      <xdr:rowOff>19558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5701928"/>
          <a:ext cx="8382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119891</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921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141464</xdr:rowOff>
    </xdr:from>
    <xdr:to>
      <xdr:col>85</xdr:col>
      <xdr:colOff>177800</xdr:colOff>
      <xdr:row>99</xdr:row>
      <xdr:rowOff>71614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99978</xdr:rowOff>
    </xdr:from>
    <xdr:to>
      <xdr:col>81</xdr:col>
      <xdr:colOff>50800</xdr:colOff>
      <xdr:row>95</xdr:row>
      <xdr:rowOff>138125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5701928"/>
          <a:ext cx="8890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126203</xdr:rowOff>
    </xdr:from>
    <xdr:to>
      <xdr:col>81</xdr:col>
      <xdr:colOff>101600</xdr:colOff>
      <xdr:row>99</xdr:row>
      <xdr:rowOff>56353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47480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138125</xdr:rowOff>
    </xdr:from>
    <xdr:to>
      <xdr:col>76</xdr:col>
      <xdr:colOff>114300</xdr:colOff>
      <xdr:row>98</xdr:row>
      <xdr:rowOff>64466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425875"/>
          <a:ext cx="88900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134351</xdr:rowOff>
    </xdr:from>
    <xdr:to>
      <xdr:col>76</xdr:col>
      <xdr:colOff>165100</xdr:colOff>
      <xdr:row>99</xdr:row>
      <xdr:rowOff>64501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55628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157152</xdr:rowOff>
    </xdr:from>
    <xdr:to>
      <xdr:col>71</xdr:col>
      <xdr:colOff>177800</xdr:colOff>
      <xdr:row>98</xdr:row>
      <xdr:rowOff>64466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87802"/>
          <a:ext cx="889000" cy="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138350</xdr:rowOff>
    </xdr:from>
    <xdr:to>
      <xdr:col>72</xdr:col>
      <xdr:colOff>38100</xdr:colOff>
      <xdr:row>99</xdr:row>
      <xdr:rowOff>68500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59627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138297</xdr:rowOff>
    </xdr:from>
    <xdr:to>
      <xdr:col>67</xdr:col>
      <xdr:colOff>101600</xdr:colOff>
      <xdr:row>99</xdr:row>
      <xdr:rowOff>68447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59574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140208</xdr:rowOff>
    </xdr:from>
    <xdr:to>
      <xdr:col>85</xdr:col>
      <xdr:colOff>177800</xdr:colOff>
      <xdr:row>98</xdr:row>
      <xdr:rowOff>70358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93235</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2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49178</xdr:rowOff>
    </xdr:from>
    <xdr:to>
      <xdr:col>81</xdr:col>
      <xdr:colOff>101600</xdr:colOff>
      <xdr:row>91</xdr:row>
      <xdr:rowOff>150778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167305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87325</xdr:rowOff>
    </xdr:from>
    <xdr:to>
      <xdr:col>76</xdr:col>
      <xdr:colOff>165100</xdr:colOff>
      <xdr:row>96</xdr:row>
      <xdr:rowOff>17475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34002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13666</xdr:rowOff>
    </xdr:from>
    <xdr:to>
      <xdr:col>72</xdr:col>
      <xdr:colOff>38100</xdr:colOff>
      <xdr:row>98</xdr:row>
      <xdr:rowOff>115266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131793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106352</xdr:rowOff>
    </xdr:from>
    <xdr:to>
      <xdr:col>67</xdr:col>
      <xdr:colOff>101600</xdr:colOff>
      <xdr:row>98</xdr:row>
      <xdr:rowOff>36502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53029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5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24257</xdr:rowOff>
    </xdr:from>
    <xdr:to>
      <xdr:col>116</xdr:col>
      <xdr:colOff>63500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393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151987</xdr:rowOff>
    </xdr:from>
    <xdr:to>
      <xdr:col>111</xdr:col>
      <xdr:colOff>177800</xdr:colOff>
      <xdr:row>38</xdr:row>
      <xdr:rowOff>24257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95637"/>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151987</xdr:rowOff>
    </xdr:from>
    <xdr:to>
      <xdr:col>107</xdr:col>
      <xdr:colOff>50800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95637"/>
          <a:ext cx="8890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144907</xdr:rowOff>
    </xdr:from>
    <xdr:to>
      <xdr:col>112</xdr:col>
      <xdr:colOff>38100</xdr:colOff>
      <xdr:row>38</xdr:row>
      <xdr:rowOff>75057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66184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581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101187</xdr:rowOff>
    </xdr:from>
    <xdr:to>
      <xdr:col>107</xdr:col>
      <xdr:colOff>101600</xdr:colOff>
      <xdr:row>38</xdr:row>
      <xdr:rowOff>31338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22465</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109434</xdr:rowOff>
    </xdr:from>
    <xdr:to>
      <xdr:col>116</xdr:col>
      <xdr:colOff>63500</xdr:colOff>
      <xdr:row>58</xdr:row>
      <xdr:rowOff>130739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53534"/>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130739</xdr:rowOff>
    </xdr:from>
    <xdr:to>
      <xdr:col>111</xdr:col>
      <xdr:colOff>177800</xdr:colOff>
      <xdr:row>58</xdr:row>
      <xdr:rowOff>130739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130739</xdr:rowOff>
    </xdr:from>
    <xdr:to>
      <xdr:col>107</xdr:col>
      <xdr:colOff>50800</xdr:colOff>
      <xdr:row>58</xdr:row>
      <xdr:rowOff>130739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130739</xdr:rowOff>
    </xdr:from>
    <xdr:to>
      <xdr:col>102</xdr:col>
      <xdr:colOff>114300</xdr:colOff>
      <xdr:row>58</xdr:row>
      <xdr:rowOff>130739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07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58634</xdr:rowOff>
    </xdr:from>
    <xdr:to>
      <xdr:col>116</xdr:col>
      <xdr:colOff>114300</xdr:colOff>
      <xdr:row>58</xdr:row>
      <xdr:rowOff>160234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79939</xdr:rowOff>
    </xdr:from>
    <xdr:to>
      <xdr:col>112</xdr:col>
      <xdr:colOff>38100</xdr:colOff>
      <xdr:row>59</xdr:row>
      <xdr:rowOff>10089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1216</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79939</xdr:rowOff>
    </xdr:from>
    <xdr:to>
      <xdr:col>107</xdr:col>
      <xdr:colOff>101600</xdr:colOff>
      <xdr:row>59</xdr:row>
      <xdr:rowOff>10089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79939</xdr:rowOff>
    </xdr:from>
    <xdr:to>
      <xdr:col>102</xdr:col>
      <xdr:colOff>165100</xdr:colOff>
      <xdr:row>59</xdr:row>
      <xdr:rowOff>10089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79939</xdr:rowOff>
    </xdr:from>
    <xdr:to>
      <xdr:col>98</xdr:col>
      <xdr:colOff>38100</xdr:colOff>
      <xdr:row>59</xdr:row>
      <xdr:rowOff>10089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1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153164</xdr:rowOff>
    </xdr:from>
    <xdr:to>
      <xdr:col>116</xdr:col>
      <xdr:colOff>63500</xdr:colOff>
      <xdr:row>73</xdr:row>
      <xdr:rowOff>34955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497564"/>
          <a:ext cx="8382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34955</xdr:rowOff>
    </xdr:from>
    <xdr:to>
      <xdr:col>111</xdr:col>
      <xdr:colOff>177800</xdr:colOff>
      <xdr:row>73</xdr:row>
      <xdr:rowOff>61061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550805"/>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9696</xdr:rowOff>
    </xdr:from>
    <xdr:to>
      <xdr:col>107</xdr:col>
      <xdr:colOff>50800</xdr:colOff>
      <xdr:row>73</xdr:row>
      <xdr:rowOff>61061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525546"/>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9696</xdr:rowOff>
    </xdr:from>
    <xdr:to>
      <xdr:col>102</xdr:col>
      <xdr:colOff>114300</xdr:colOff>
      <xdr:row>73</xdr:row>
      <xdr:rowOff>117480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25546"/>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102364</xdr:rowOff>
    </xdr:from>
    <xdr:to>
      <xdr:col>116</xdr:col>
      <xdr:colOff>114300</xdr:colOff>
      <xdr:row>73</xdr:row>
      <xdr:rowOff>32514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4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125241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2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155605</xdr:rowOff>
    </xdr:from>
    <xdr:to>
      <xdr:col>112</xdr:col>
      <xdr:colOff>38100</xdr:colOff>
      <xdr:row>73</xdr:row>
      <xdr:rowOff>85755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102282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10261</xdr:rowOff>
    </xdr:from>
    <xdr:to>
      <xdr:col>107</xdr:col>
      <xdr:colOff>101600</xdr:colOff>
      <xdr:row>73</xdr:row>
      <xdr:rowOff>111861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5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128388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130346</xdr:rowOff>
    </xdr:from>
    <xdr:to>
      <xdr:col>102</xdr:col>
      <xdr:colOff>165100</xdr:colOff>
      <xdr:row>73</xdr:row>
      <xdr:rowOff>60496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77023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2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66680</xdr:rowOff>
    </xdr:from>
    <xdr:to>
      <xdr:col>98</xdr:col>
      <xdr:colOff>38100</xdr:colOff>
      <xdr:row>73</xdr:row>
      <xdr:rowOff>168280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3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ysClr val="windowText" lastClr="000000"/>
              </a:solidFill>
              <a:effectLst/>
              <a:latin typeface="+mn-lt"/>
              <a:ea typeface="+mn-ea"/>
              <a:cs typeface="+mn-cs"/>
            </a:rPr>
            <a:t>　歳出決算総額は、住民一人当たり</a:t>
          </a:r>
          <a:r>
            <a:rPr kumimoji="1" lang="en-US" altLang="ja-JP" sz="1050">
              <a:solidFill>
                <a:sysClr val="windowText" lastClr="000000"/>
              </a:solidFill>
              <a:effectLst/>
              <a:latin typeface="+mn-lt"/>
              <a:ea typeface="+mn-ea"/>
              <a:cs typeface="+mn-cs"/>
            </a:rPr>
            <a:t>661,357</a:t>
          </a:r>
          <a:r>
            <a:rPr kumimoji="1" lang="ja-JP" altLang="ja-JP" sz="1050">
              <a:solidFill>
                <a:sysClr val="windowText" lastClr="000000"/>
              </a:solidFill>
              <a:effectLst/>
              <a:latin typeface="+mn-lt"/>
              <a:ea typeface="+mn-ea"/>
              <a:cs typeface="+mn-cs"/>
            </a:rPr>
            <a:t>円となっており、前年度比</a:t>
          </a:r>
          <a:r>
            <a:rPr kumimoji="1" lang="en-US" altLang="ja-JP" sz="1050">
              <a:solidFill>
                <a:sysClr val="windowText" lastClr="000000"/>
              </a:solidFill>
              <a:effectLst/>
              <a:latin typeface="+mn-lt"/>
              <a:ea typeface="+mn-ea"/>
              <a:cs typeface="+mn-cs"/>
            </a:rPr>
            <a:t>963,920</a:t>
          </a:r>
          <a:r>
            <a:rPr kumimoji="1" lang="ja-JP" altLang="ja-JP" sz="1050">
              <a:solidFill>
                <a:sysClr val="windowText" lastClr="000000"/>
              </a:solidFill>
              <a:effectLst/>
              <a:latin typeface="+mn-lt"/>
              <a:ea typeface="+mn-ea"/>
              <a:cs typeface="+mn-cs"/>
            </a:rPr>
            <a:t>円の大幅な</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となった。これは、ふるさと寄附金関連事業費の</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により決算額が大きく</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したためである。主な構成項目では、人件費が、合併時の</a:t>
          </a:r>
          <a:r>
            <a:rPr kumimoji="1" lang="en-US" altLang="ja-JP" sz="1050">
              <a:solidFill>
                <a:sysClr val="windowText" lastClr="000000"/>
              </a:solidFill>
              <a:effectLst/>
              <a:latin typeface="+mn-lt"/>
              <a:ea typeface="+mn-ea"/>
              <a:cs typeface="+mn-cs"/>
            </a:rPr>
            <a:t>17</a:t>
          </a:r>
          <a:r>
            <a:rPr kumimoji="1" lang="ja-JP" altLang="ja-JP" sz="1050">
              <a:solidFill>
                <a:sysClr val="windowText" lastClr="000000"/>
              </a:solidFill>
              <a:effectLst/>
              <a:latin typeface="+mn-lt"/>
              <a:ea typeface="+mn-ea"/>
              <a:cs typeface="+mn-cs"/>
            </a:rPr>
            <a:t>年度から</a:t>
          </a:r>
          <a:r>
            <a:rPr kumimoji="1" lang="en-US" altLang="ja-JP" sz="1050">
              <a:solidFill>
                <a:sysClr val="windowText" lastClr="000000"/>
              </a:solidFill>
              <a:effectLst/>
              <a:latin typeface="+mn-lt"/>
              <a:ea typeface="+mn-ea"/>
              <a:cs typeface="+mn-cs"/>
            </a:rPr>
            <a:t>23</a:t>
          </a:r>
          <a:r>
            <a:rPr kumimoji="1" lang="ja-JP" altLang="ja-JP" sz="1050">
              <a:solidFill>
                <a:sysClr val="windowText" lastClr="000000"/>
              </a:solidFill>
              <a:effectLst/>
              <a:latin typeface="+mn-lt"/>
              <a:ea typeface="+mn-ea"/>
              <a:cs typeface="+mn-cs"/>
            </a:rPr>
            <a:t>年度までは退職者不補充により減少傾向が続いてきたが、退職者不補充による職員構成の高齢化に伴う新規採用の開始、年金支給開始年齢引き上げに伴う再任用雇用及び事務量の増大に伴う任期付職員の採用等により、上昇傾向に転じている。物件費は、ふるさと寄附金事業の事務経費や返礼品等の費用の大幅な</a:t>
          </a:r>
          <a:r>
            <a:rPr kumimoji="1" lang="ja-JP" altLang="en-US" sz="1050">
              <a:solidFill>
                <a:sysClr val="windowText" lastClr="000000"/>
              </a:solidFill>
              <a:effectLst/>
              <a:latin typeface="+mn-lt"/>
              <a:ea typeface="+mn-ea"/>
              <a:cs typeface="+mn-cs"/>
            </a:rPr>
            <a:t>減</a:t>
          </a:r>
          <a:r>
            <a:rPr kumimoji="1" lang="ja-JP" altLang="ja-JP" sz="1050">
              <a:solidFill>
                <a:sysClr val="windowText" lastClr="000000"/>
              </a:solidFill>
              <a:effectLst/>
              <a:latin typeface="+mn-lt"/>
              <a:ea typeface="+mn-ea"/>
              <a:cs typeface="+mn-cs"/>
            </a:rPr>
            <a:t>により、</a:t>
          </a:r>
          <a:r>
            <a:rPr kumimoji="1" lang="ja-JP" altLang="en-US" sz="1050">
              <a:solidFill>
                <a:sysClr val="windowText" lastClr="000000"/>
              </a:solidFill>
              <a:effectLst/>
              <a:latin typeface="+mn-lt"/>
              <a:ea typeface="+mn-ea"/>
              <a:cs typeface="+mn-cs"/>
            </a:rPr>
            <a:t>前年度よりも大きく水準が低下しているものの、</a:t>
          </a:r>
          <a:r>
            <a:rPr kumimoji="1" lang="ja-JP" altLang="ja-JP" sz="1050">
              <a:solidFill>
                <a:sysClr val="windowText" lastClr="000000"/>
              </a:solidFill>
              <a:effectLst/>
              <a:latin typeface="+mn-lt"/>
              <a:ea typeface="+mn-ea"/>
              <a:cs typeface="+mn-cs"/>
            </a:rPr>
            <a:t>平均より高い水準となっている。扶助費は、町内に立地する県立支援学校利用者の転入増や定住促進対策による転入増等に伴い増加しており、今後も増加傾向の継続が見込まれる。普通建設事業費は、合併特例債を活用した事業の推進により増加傾向が続いていたが、</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年度においては</a:t>
          </a:r>
          <a:r>
            <a:rPr kumimoji="1" lang="ja-JP" altLang="en-US" sz="1050">
              <a:solidFill>
                <a:sysClr val="windowText" lastClr="000000"/>
              </a:solidFill>
              <a:effectLst/>
              <a:latin typeface="+mn-lt"/>
              <a:ea typeface="+mn-ea"/>
              <a:cs typeface="+mn-cs"/>
            </a:rPr>
            <a:t>子育て支援による保育所施設等整備事業や</a:t>
          </a:r>
          <a:r>
            <a:rPr kumimoji="1" lang="ja-JP" altLang="ja-JP" sz="1050">
              <a:solidFill>
                <a:sysClr val="windowText" lastClr="000000"/>
              </a:solidFill>
              <a:effectLst/>
              <a:latin typeface="+mn-lt"/>
              <a:ea typeface="+mn-ea"/>
              <a:cs typeface="+mn-cs"/>
            </a:rPr>
            <a:t>定住促進対策事業の推進による</a:t>
          </a:r>
          <a:r>
            <a:rPr kumimoji="1" lang="en-US" altLang="ja-JP" sz="1050">
              <a:solidFill>
                <a:sysClr val="windowText" lastClr="000000"/>
              </a:solidFill>
              <a:effectLst/>
              <a:latin typeface="+mn-lt"/>
              <a:ea typeface="+mn-ea"/>
              <a:cs typeface="+mn-cs"/>
            </a:rPr>
            <a:t>PFI</a:t>
          </a:r>
          <a:r>
            <a:rPr kumimoji="1" lang="ja-JP" altLang="ja-JP" sz="1050">
              <a:solidFill>
                <a:sysClr val="windowText" lastClr="000000"/>
              </a:solidFill>
              <a:effectLst/>
              <a:latin typeface="+mn-lt"/>
              <a:ea typeface="+mn-ea"/>
              <a:cs typeface="+mn-cs"/>
            </a:rPr>
            <a:t>公営住宅建設事業等に伴い、</a:t>
          </a:r>
          <a:r>
            <a:rPr kumimoji="1" lang="ja-JP" altLang="en-US" sz="1050">
              <a:solidFill>
                <a:sysClr val="windowText" lastClr="000000"/>
              </a:solidFill>
              <a:effectLst/>
              <a:latin typeface="+mn-lt"/>
              <a:ea typeface="+mn-ea"/>
              <a:cs typeface="+mn-cs"/>
            </a:rPr>
            <a:t>増加</a:t>
          </a:r>
          <a:r>
            <a:rPr kumimoji="1" lang="ja-JP" altLang="ja-JP" sz="1050">
              <a:solidFill>
                <a:sysClr val="windowText" lastClr="000000"/>
              </a:solidFill>
              <a:effectLst/>
              <a:latin typeface="+mn-lt"/>
              <a:ea typeface="+mn-ea"/>
              <a:cs typeface="+mn-cs"/>
            </a:rPr>
            <a:t>した。今後は、特定財源の確保に努めた上で事業を実施していく。公債費は、合併特例債を活用した事業の推進等により償還額の増加傾向が継続している。合併特例債については、償還財源として交付税措置対象外相当額を減債基金から繰入を行っている。積立金は、ふるさと寄附金の</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に伴う積立金の</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により、</a:t>
          </a:r>
          <a:r>
            <a:rPr kumimoji="1" lang="ja-JP" altLang="en-US" sz="1050">
              <a:solidFill>
                <a:sysClr val="windowText" lastClr="000000"/>
              </a:solidFill>
              <a:effectLst/>
              <a:latin typeface="+mn-lt"/>
              <a:ea typeface="+mn-ea"/>
              <a:cs typeface="+mn-cs"/>
            </a:rPr>
            <a:t>前年度よりも大きく水準が低下しているものの、</a:t>
          </a:r>
          <a:r>
            <a:rPr kumimoji="1" lang="ja-JP" altLang="ja-JP" sz="1050">
              <a:solidFill>
                <a:sysClr val="windowText" lastClr="000000"/>
              </a:solidFill>
              <a:effectLst/>
              <a:latin typeface="+mn-lt"/>
              <a:ea typeface="+mn-ea"/>
              <a:cs typeface="+mn-cs"/>
            </a:rPr>
            <a:t>平均より高い水準となっている。繰出金は、平均より高い水準で推移しているが、今後も国民健康保険事業の広域化に伴う赤字解消支援としての繰出、下水道事業における建設費繰出等について増加が見込まれるため、国民健康保険税、下水道料金の適正化を検討し、抑制を図る必要があ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25,679
25,487
51.92
17,584,019
16,982,997
537,971
7,241,085
16,169,393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160274</xdr:rowOff>
    </xdr:from>
    <xdr:to>
      <xdr:col>24</xdr:col>
      <xdr:colOff>63500</xdr:colOff>
      <xdr:row>34</xdr:row>
      <xdr:rowOff>11031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18124"/>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160274</xdr:rowOff>
    </xdr:from>
    <xdr:to>
      <xdr:col>19</xdr:col>
      <xdr:colOff>177800</xdr:colOff>
      <xdr:row>34</xdr:row>
      <xdr:rowOff>30952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18124"/>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68181</xdr:rowOff>
    </xdr:from>
    <xdr:to>
      <xdr:col>15</xdr:col>
      <xdr:colOff>50800</xdr:colOff>
      <xdr:row>34</xdr:row>
      <xdr:rowOff>30952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83131"/>
          <a:ext cx="889000" cy="47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68181</xdr:rowOff>
    </xdr:from>
    <xdr:to>
      <xdr:col>10</xdr:col>
      <xdr:colOff>114300</xdr:colOff>
      <xdr:row>33</xdr:row>
      <xdr:rowOff>81570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83131"/>
          <a:ext cx="889000" cy="3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131681</xdr:rowOff>
    </xdr:from>
    <xdr:to>
      <xdr:col>24</xdr:col>
      <xdr:colOff>114300</xdr:colOff>
      <xdr:row>34</xdr:row>
      <xdr:rowOff>61831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154558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109474</xdr:rowOff>
    </xdr:from>
    <xdr:to>
      <xdr:col>20</xdr:col>
      <xdr:colOff>38100</xdr:colOff>
      <xdr:row>34</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151602</xdr:rowOff>
    </xdr:from>
    <xdr:to>
      <xdr:col>15</xdr:col>
      <xdr:colOff>101600</xdr:colOff>
      <xdr:row>34</xdr:row>
      <xdr:rowOff>81752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17381</xdr:rowOff>
    </xdr:from>
    <xdr:to>
      <xdr:col>10</xdr:col>
      <xdr:colOff>165100</xdr:colOff>
      <xdr:row>31</xdr:row>
      <xdr:rowOff>118981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135508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30770</xdr:rowOff>
    </xdr:from>
    <xdr:to>
      <xdr:col>6</xdr:col>
      <xdr:colOff>38100</xdr:colOff>
      <xdr:row>33</xdr:row>
      <xdr:rowOff>132370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148897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168906</xdr:rowOff>
    </xdr:from>
    <xdr:to>
      <xdr:col>24</xdr:col>
      <xdr:colOff>62865</xdr:colOff>
      <xdr:row>59</xdr:row>
      <xdr:rowOff>6519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941556"/>
          <a:ext cx="1270" cy="18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30397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6519</xdr:rowOff>
    </xdr:from>
    <xdr:to>
      <xdr:col>24</xdr:col>
      <xdr:colOff>152400</xdr:colOff>
      <xdr:row>59</xdr:row>
      <xdr:rowOff>6519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2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115583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71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168906</xdr:rowOff>
    </xdr:from>
    <xdr:to>
      <xdr:col>24</xdr:col>
      <xdr:colOff>152400</xdr:colOff>
      <xdr:row>57</xdr:row>
      <xdr:rowOff>168906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94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125085</xdr:rowOff>
    </xdr:from>
    <xdr:to>
      <xdr:col>24</xdr:col>
      <xdr:colOff>63500</xdr:colOff>
      <xdr:row>57</xdr:row>
      <xdr:rowOff>168906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97585"/>
          <a:ext cx="8382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74847</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1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96420</xdr:rowOff>
    </xdr:from>
    <xdr:to>
      <xdr:col>24</xdr:col>
      <xdr:colOff>114300</xdr:colOff>
      <xdr:row>59</xdr:row>
      <xdr:rowOff>26570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125085</xdr:rowOff>
    </xdr:from>
    <xdr:to>
      <xdr:col>19</xdr:col>
      <xdr:colOff>177800</xdr:colOff>
      <xdr:row>55</xdr:row>
      <xdr:rowOff>111328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97585"/>
          <a:ext cx="8890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82309</xdr:rowOff>
    </xdr:from>
    <xdr:to>
      <xdr:col>20</xdr:col>
      <xdr:colOff>38100</xdr:colOff>
      <xdr:row>59</xdr:row>
      <xdr:rowOff>12459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111328</xdr:rowOff>
    </xdr:from>
    <xdr:to>
      <xdr:col>15</xdr:col>
      <xdr:colOff>50800</xdr:colOff>
      <xdr:row>57</xdr:row>
      <xdr:rowOff>129113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41078"/>
          <a:ext cx="889000" cy="3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92508</xdr:rowOff>
    </xdr:from>
    <xdr:to>
      <xdr:col>15</xdr:col>
      <xdr:colOff>101600</xdr:colOff>
      <xdr:row>59</xdr:row>
      <xdr:rowOff>22658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129113</xdr:rowOff>
    </xdr:from>
    <xdr:to>
      <xdr:col>10</xdr:col>
      <xdr:colOff>114300</xdr:colOff>
      <xdr:row>57</xdr:row>
      <xdr:rowOff>137384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1763"/>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96730</xdr:rowOff>
    </xdr:from>
    <xdr:to>
      <xdr:col>10</xdr:col>
      <xdr:colOff>165100</xdr:colOff>
      <xdr:row>59</xdr:row>
      <xdr:rowOff>26880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18007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96979</xdr:rowOff>
    </xdr:from>
    <xdr:to>
      <xdr:col>6</xdr:col>
      <xdr:colOff>38100</xdr:colOff>
      <xdr:row>59</xdr:row>
      <xdr:rowOff>27129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18256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118106</xdr:rowOff>
    </xdr:from>
    <xdr:to>
      <xdr:col>24</xdr:col>
      <xdr:colOff>114300</xdr:colOff>
      <xdr:row>58</xdr:row>
      <xdr:rowOff>48256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71133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74285</xdr:rowOff>
    </xdr:from>
    <xdr:to>
      <xdr:col>20</xdr:col>
      <xdr:colOff>38100</xdr:colOff>
      <xdr:row>51</xdr:row>
      <xdr:rowOff>4435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20962</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52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60528</xdr:rowOff>
    </xdr:from>
    <xdr:to>
      <xdr:col>15</xdr:col>
      <xdr:colOff>101600</xdr:colOff>
      <xdr:row>55</xdr:row>
      <xdr:rowOff>162128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7205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78313</xdr:rowOff>
    </xdr:from>
    <xdr:to>
      <xdr:col>10</xdr:col>
      <xdr:colOff>165100</xdr:colOff>
      <xdr:row>58</xdr:row>
      <xdr:rowOff>8463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24990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2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86584</xdr:rowOff>
    </xdr:from>
    <xdr:to>
      <xdr:col>6</xdr:col>
      <xdr:colOff>38100</xdr:colOff>
      <xdr:row>58</xdr:row>
      <xdr:rowOff>16734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33261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93281</xdr:rowOff>
    </xdr:from>
    <xdr:to>
      <xdr:col>24</xdr:col>
      <xdr:colOff>63500</xdr:colOff>
      <xdr:row>73</xdr:row>
      <xdr:rowOff>19482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37681"/>
          <a:ext cx="838200" cy="9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19482</xdr:rowOff>
    </xdr:from>
    <xdr:to>
      <xdr:col>19</xdr:col>
      <xdr:colOff>177800</xdr:colOff>
      <xdr:row>74</xdr:row>
      <xdr:rowOff>117818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35332"/>
          <a:ext cx="889000" cy="2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117818</xdr:rowOff>
    </xdr:from>
    <xdr:to>
      <xdr:col>15</xdr:col>
      <xdr:colOff>50800</xdr:colOff>
      <xdr:row>75</xdr:row>
      <xdr:rowOff>5652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5118"/>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5652</xdr:rowOff>
    </xdr:from>
    <xdr:to>
      <xdr:col>10</xdr:col>
      <xdr:colOff>114300</xdr:colOff>
      <xdr:row>75</xdr:row>
      <xdr:rowOff>170611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4402"/>
          <a:ext cx="889000" cy="1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42481</xdr:rowOff>
    </xdr:from>
    <xdr:to>
      <xdr:col>24</xdr:col>
      <xdr:colOff>114300</xdr:colOff>
      <xdr:row>72</xdr:row>
      <xdr:rowOff>144081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65358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3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140132</xdr:rowOff>
    </xdr:from>
    <xdr:to>
      <xdr:col>20</xdr:col>
      <xdr:colOff>38100</xdr:colOff>
      <xdr:row>73</xdr:row>
      <xdr:rowOff>70282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86809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5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67018</xdr:rowOff>
    </xdr:from>
    <xdr:to>
      <xdr:col>15</xdr:col>
      <xdr:colOff>101600</xdr:colOff>
      <xdr:row>74</xdr:row>
      <xdr:rowOff>168618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126302</xdr:rowOff>
    </xdr:from>
    <xdr:to>
      <xdr:col>10</xdr:col>
      <xdr:colOff>165100</xdr:colOff>
      <xdr:row>75</xdr:row>
      <xdr:rowOff>56452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72979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119812</xdr:rowOff>
    </xdr:from>
    <xdr:to>
      <xdr:col>6</xdr:col>
      <xdr:colOff>38100</xdr:colOff>
      <xdr:row>76</xdr:row>
      <xdr:rowOff>49963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78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66489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85130</xdr:rowOff>
    </xdr:from>
    <xdr:to>
      <xdr:col>24</xdr:col>
      <xdr:colOff>63500</xdr:colOff>
      <xdr:row>97</xdr:row>
      <xdr:rowOff>120498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15780"/>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54155</xdr:rowOff>
    </xdr:from>
    <xdr:to>
      <xdr:col>19</xdr:col>
      <xdr:colOff>177800</xdr:colOff>
      <xdr:row>97</xdr:row>
      <xdr:rowOff>85130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84805"/>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50203</xdr:rowOff>
    </xdr:from>
    <xdr:to>
      <xdr:col>15</xdr:col>
      <xdr:colOff>50800</xdr:colOff>
      <xdr:row>97</xdr:row>
      <xdr:rowOff>54155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680853"/>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50203</xdr:rowOff>
    </xdr:from>
    <xdr:to>
      <xdr:col>10</xdr:col>
      <xdr:colOff>114300</xdr:colOff>
      <xdr:row>97</xdr:row>
      <xdr:rowOff>72099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80853"/>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69698</xdr:rowOff>
    </xdr:from>
    <xdr:to>
      <xdr:col>24</xdr:col>
      <xdr:colOff>114300</xdr:colOff>
      <xdr:row>97</xdr:row>
      <xdr:rowOff>171298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92575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34330</xdr:rowOff>
    </xdr:from>
    <xdr:to>
      <xdr:col>20</xdr:col>
      <xdr:colOff>38100</xdr:colOff>
      <xdr:row>97</xdr:row>
      <xdr:rowOff>135930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152457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3355</xdr:rowOff>
    </xdr:from>
    <xdr:to>
      <xdr:col>15</xdr:col>
      <xdr:colOff>101600</xdr:colOff>
      <xdr:row>97</xdr:row>
      <xdr:rowOff>104955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121482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170853</xdr:rowOff>
    </xdr:from>
    <xdr:to>
      <xdr:col>10</xdr:col>
      <xdr:colOff>165100</xdr:colOff>
      <xdr:row>97</xdr:row>
      <xdr:rowOff>101003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117530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21299</xdr:rowOff>
    </xdr:from>
    <xdr:to>
      <xdr:col>6</xdr:col>
      <xdr:colOff>38100</xdr:colOff>
      <xdr:row>97</xdr:row>
      <xdr:rowOff>122899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139426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168765</xdr:rowOff>
    </xdr:from>
    <xdr:to>
      <xdr:col>55</xdr:col>
      <xdr:colOff>0</xdr:colOff>
      <xdr:row>38</xdr:row>
      <xdr:rowOff>171377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68386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161907</xdr:rowOff>
    </xdr:from>
    <xdr:to>
      <xdr:col>50</xdr:col>
      <xdr:colOff>114300</xdr:colOff>
      <xdr:row>38</xdr:row>
      <xdr:rowOff>171377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67700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53812</xdr:rowOff>
    </xdr:from>
    <xdr:to>
      <xdr:col>45</xdr:col>
      <xdr:colOff>177800</xdr:colOff>
      <xdr:row>38</xdr:row>
      <xdr:rowOff>161907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6054562"/>
          <a:ext cx="889000" cy="6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53812</xdr:rowOff>
    </xdr:from>
    <xdr:to>
      <xdr:col>41</xdr:col>
      <xdr:colOff>50800</xdr:colOff>
      <xdr:row>35</xdr:row>
      <xdr:rowOff>140353</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6972300" y="605456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117965</xdr:rowOff>
    </xdr:from>
    <xdr:to>
      <xdr:col>55</xdr:col>
      <xdr:colOff>50800</xdr:colOff>
      <xdr:row>39</xdr:row>
      <xdr:rowOff>48115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54264</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120577</xdr:rowOff>
    </xdr:from>
    <xdr:to>
      <xdr:col>50</xdr:col>
      <xdr:colOff>165100</xdr:colOff>
      <xdr:row>39</xdr:row>
      <xdr:rowOff>50727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41854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111107</xdr:rowOff>
    </xdr:from>
    <xdr:to>
      <xdr:col>46</xdr:col>
      <xdr:colOff>38100</xdr:colOff>
      <xdr:row>39</xdr:row>
      <xdr:rowOff>41257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32384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3012</xdr:rowOff>
    </xdr:from>
    <xdr:to>
      <xdr:col>41</xdr:col>
      <xdr:colOff>101600</xdr:colOff>
      <xdr:row>35</xdr:row>
      <xdr:rowOff>104612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121139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7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89553</xdr:rowOff>
    </xdr:from>
    <xdr:to>
      <xdr:col>36</xdr:col>
      <xdr:colOff>165100</xdr:colOff>
      <xdr:row>36</xdr:row>
      <xdr:rowOff>19703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36230</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26984</xdr:rowOff>
    </xdr:from>
    <xdr:to>
      <xdr:col>55</xdr:col>
      <xdr:colOff>0</xdr:colOff>
      <xdr:row>57</xdr:row>
      <xdr:rowOff>83514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799634"/>
          <a:ext cx="8382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29384</xdr:rowOff>
    </xdr:from>
    <xdr:to>
      <xdr:col>50</xdr:col>
      <xdr:colOff>114300</xdr:colOff>
      <xdr:row>57</xdr:row>
      <xdr:rowOff>83514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116234"/>
          <a:ext cx="889000" cy="7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29384</xdr:rowOff>
    </xdr:from>
    <xdr:to>
      <xdr:col>45</xdr:col>
      <xdr:colOff>177800</xdr:colOff>
      <xdr:row>57</xdr:row>
      <xdr:rowOff>152681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116234"/>
          <a:ext cx="889000" cy="8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90029</xdr:rowOff>
    </xdr:from>
    <xdr:to>
      <xdr:col>41</xdr:col>
      <xdr:colOff>50800</xdr:colOff>
      <xdr:row>57</xdr:row>
      <xdr:rowOff>152681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862679"/>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147634</xdr:rowOff>
    </xdr:from>
    <xdr:to>
      <xdr:col>55</xdr:col>
      <xdr:colOff>50800</xdr:colOff>
      <xdr:row>57</xdr:row>
      <xdr:rowOff>77784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74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170511</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6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32714</xdr:rowOff>
    </xdr:from>
    <xdr:to>
      <xdr:col>50</xdr:col>
      <xdr:colOff>165100</xdr:colOff>
      <xdr:row>57</xdr:row>
      <xdr:rowOff>134314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150841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5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150034</xdr:rowOff>
    </xdr:from>
    <xdr:to>
      <xdr:col>46</xdr:col>
      <xdr:colOff>38100</xdr:colOff>
      <xdr:row>53</xdr:row>
      <xdr:rowOff>80184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96711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8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101881</xdr:rowOff>
    </xdr:from>
    <xdr:to>
      <xdr:col>41</xdr:col>
      <xdr:colOff>101600</xdr:colOff>
      <xdr:row>58</xdr:row>
      <xdr:rowOff>32031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8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48558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6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39229</xdr:rowOff>
    </xdr:from>
    <xdr:to>
      <xdr:col>36</xdr:col>
      <xdr:colOff>165100</xdr:colOff>
      <xdr:row>57</xdr:row>
      <xdr:rowOff>140829</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157356</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a:extLst>
            <a:ext uri="{FF2B5EF4-FFF2-40B4-BE49-F238E27FC236}">
              <a16:creationId xmlns:a16="http://schemas.microsoft.com/office/drawing/2014/main" id="{00000000-0008-0000-07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1" name="商工費最小値テキスト">
          <a:extLst>
            <a:ext uri="{FF2B5EF4-FFF2-40B4-BE49-F238E27FC236}">
              <a16:creationId xmlns:a16="http://schemas.microsoft.com/office/drawing/2014/main" id="{00000000-0008-0000-0700-00009B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3" name="商工費最大値テキスト">
          <a:extLst>
            <a:ext uri="{FF2B5EF4-FFF2-40B4-BE49-F238E27FC236}">
              <a16:creationId xmlns:a16="http://schemas.microsoft.com/office/drawing/2014/main" id="{00000000-0008-0000-0700-00009D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19467</xdr:rowOff>
    </xdr:from>
    <xdr:to>
      <xdr:col>55</xdr:col>
      <xdr:colOff>0</xdr:colOff>
      <xdr:row>79</xdr:row>
      <xdr:rowOff>55325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9639300" y="13564017"/>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6" name="商工費平均値テキスト">
          <a:extLst>
            <a:ext uri="{FF2B5EF4-FFF2-40B4-BE49-F238E27FC236}">
              <a16:creationId xmlns:a16="http://schemas.microsoft.com/office/drawing/2014/main" id="{00000000-0008-0000-0700-0000A0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46464</xdr:rowOff>
    </xdr:from>
    <xdr:to>
      <xdr:col>50</xdr:col>
      <xdr:colOff>114300</xdr:colOff>
      <xdr:row>79</xdr:row>
      <xdr:rowOff>55325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8750300" y="13591014"/>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147951</xdr:rowOff>
    </xdr:from>
    <xdr:to>
      <xdr:col>45</xdr:col>
      <xdr:colOff>177800</xdr:colOff>
      <xdr:row>79</xdr:row>
      <xdr:rowOff>46464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7861300" y="13521051"/>
          <a:ext cx="8890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147951</xdr:rowOff>
    </xdr:from>
    <xdr:to>
      <xdr:col>41</xdr:col>
      <xdr:colOff>50800</xdr:colOff>
      <xdr:row>79</xdr:row>
      <xdr:rowOff>35209</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6972300" y="13521051"/>
          <a:ext cx="889000" cy="5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140117</xdr:rowOff>
    </xdr:from>
    <xdr:to>
      <xdr:col>55</xdr:col>
      <xdr:colOff>50800</xdr:colOff>
      <xdr:row>79</xdr:row>
      <xdr:rowOff>70267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10426700" y="135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99494</xdr:rowOff>
    </xdr:from>
    <xdr:ext cx="469744" cy="259045"/>
    <xdr:sp macro="" textlink="">
      <xdr:nvSpPr>
        <xdr:cNvPr id="435" name="商工費該当値テキスト">
          <a:extLst>
            <a:ext uri="{FF2B5EF4-FFF2-40B4-BE49-F238E27FC236}">
              <a16:creationId xmlns:a16="http://schemas.microsoft.com/office/drawing/2014/main" id="{00000000-0008-0000-0700-0000B3010000}"/>
            </a:ext>
          </a:extLst>
        </xdr:cNvPr>
        <xdr:cNvSpPr txBox="1"/>
      </xdr:nvSpPr>
      <xdr:spPr>
        <a:xfrm>
          <a:off x="10528300" y="133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4525</xdr:rowOff>
    </xdr:from>
    <xdr:to>
      <xdr:col>50</xdr:col>
      <xdr:colOff>165100</xdr:colOff>
      <xdr:row>79</xdr:row>
      <xdr:rowOff>106125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9588500" y="135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97252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9404428" y="1364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167114</xdr:rowOff>
    </xdr:from>
    <xdr:to>
      <xdr:col>46</xdr:col>
      <xdr:colOff>38100</xdr:colOff>
      <xdr:row>79</xdr:row>
      <xdr:rowOff>97264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8699500" y="13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88391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8515428" y="136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97151</xdr:rowOff>
    </xdr:from>
    <xdr:to>
      <xdr:col>41</xdr:col>
      <xdr:colOff>101600</xdr:colOff>
      <xdr:row>79</xdr:row>
      <xdr:rowOff>27301</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7810500" y="134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43828</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7594111" y="132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155859</xdr:rowOff>
    </xdr:from>
    <xdr:to>
      <xdr:col>36</xdr:col>
      <xdr:colOff>165100</xdr:colOff>
      <xdr:row>79</xdr:row>
      <xdr:rowOff>86009</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6921500" y="135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77136</xdr:rowOff>
    </xdr:from>
    <xdr:ext cx="469744"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737428" y="136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99833</xdr:rowOff>
    </xdr:from>
    <xdr:to>
      <xdr:col>55</xdr:col>
      <xdr:colOff>0</xdr:colOff>
      <xdr:row>97</xdr:row>
      <xdr:rowOff>133313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0483"/>
          <a:ext cx="8382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52130</xdr:rowOff>
    </xdr:from>
    <xdr:to>
      <xdr:col>50</xdr:col>
      <xdr:colOff>114300</xdr:colOff>
      <xdr:row>97</xdr:row>
      <xdr:rowOff>133313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82780"/>
          <a:ext cx="889000" cy="8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52130</xdr:rowOff>
    </xdr:from>
    <xdr:to>
      <xdr:col>45</xdr:col>
      <xdr:colOff>177800</xdr:colOff>
      <xdr:row>98</xdr:row>
      <xdr:rowOff>7243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82780"/>
          <a:ext cx="889000" cy="1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144157</xdr:rowOff>
    </xdr:from>
    <xdr:to>
      <xdr:col>41</xdr:col>
      <xdr:colOff>50800</xdr:colOff>
      <xdr:row>98</xdr:row>
      <xdr:rowOff>7243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74807"/>
          <a:ext cx="8890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49033</xdr:rowOff>
    </xdr:from>
    <xdr:to>
      <xdr:col>55</xdr:col>
      <xdr:colOff>50800</xdr:colOff>
      <xdr:row>97</xdr:row>
      <xdr:rowOff>150633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71910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82513</xdr:rowOff>
    </xdr:from>
    <xdr:to>
      <xdr:col>50</xdr:col>
      <xdr:colOff>165100</xdr:colOff>
      <xdr:row>98</xdr:row>
      <xdr:rowOff>12663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29190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4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xdr:rowOff>
    </xdr:from>
    <xdr:to>
      <xdr:col>46</xdr:col>
      <xdr:colOff>38100</xdr:colOff>
      <xdr:row>97</xdr:row>
      <xdr:rowOff>102930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119457</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50795" y="1640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127893</xdr:rowOff>
    </xdr:from>
    <xdr:to>
      <xdr:col>41</xdr:col>
      <xdr:colOff>101600</xdr:colOff>
      <xdr:row>98</xdr:row>
      <xdr:rowOff>58043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74570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5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93357</xdr:rowOff>
    </xdr:from>
    <xdr:to>
      <xdr:col>36</xdr:col>
      <xdr:colOff>165100</xdr:colOff>
      <xdr:row>98</xdr:row>
      <xdr:rowOff>23507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40034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4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148882</xdr:rowOff>
    </xdr:from>
    <xdr:to>
      <xdr:col>85</xdr:col>
      <xdr:colOff>127000</xdr:colOff>
      <xdr:row>37</xdr:row>
      <xdr:rowOff>45022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21082"/>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148882</xdr:rowOff>
    </xdr:from>
    <xdr:to>
      <xdr:col>81</xdr:col>
      <xdr:colOff>50800</xdr:colOff>
      <xdr:row>37</xdr:row>
      <xdr:rowOff>72492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321082"/>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131051</xdr:rowOff>
    </xdr:from>
    <xdr:to>
      <xdr:col>76</xdr:col>
      <xdr:colOff>114300</xdr:colOff>
      <xdr:row>37</xdr:row>
      <xdr:rowOff>72492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303251"/>
          <a:ext cx="8890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131051</xdr:rowOff>
    </xdr:from>
    <xdr:to>
      <xdr:col>71</xdr:col>
      <xdr:colOff>177800</xdr:colOff>
      <xdr:row>37</xdr:row>
      <xdr:rowOff>13741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03251"/>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165672</xdr:rowOff>
    </xdr:from>
    <xdr:to>
      <xdr:col>85</xdr:col>
      <xdr:colOff>177800</xdr:colOff>
      <xdr:row>37</xdr:row>
      <xdr:rowOff>95822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17099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98082</xdr:rowOff>
    </xdr:from>
    <xdr:to>
      <xdr:col>81</xdr:col>
      <xdr:colOff>101600</xdr:colOff>
      <xdr:row>37</xdr:row>
      <xdr:rowOff>28232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44759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21692</xdr:rowOff>
    </xdr:from>
    <xdr:to>
      <xdr:col>76</xdr:col>
      <xdr:colOff>165100</xdr:colOff>
      <xdr:row>37</xdr:row>
      <xdr:rowOff>123292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139819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80251</xdr:rowOff>
    </xdr:from>
    <xdr:to>
      <xdr:col>72</xdr:col>
      <xdr:colOff>38100</xdr:colOff>
      <xdr:row>37</xdr:row>
      <xdr:rowOff>10401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26928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134391</xdr:rowOff>
    </xdr:from>
    <xdr:to>
      <xdr:col>67</xdr:col>
      <xdr:colOff>101600</xdr:colOff>
      <xdr:row>37</xdr:row>
      <xdr:rowOff>64541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81068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0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75322</xdr:rowOff>
    </xdr:from>
    <xdr:to>
      <xdr:col>85</xdr:col>
      <xdr:colOff>127000</xdr:colOff>
      <xdr:row>58</xdr:row>
      <xdr:rowOff>13132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47972"/>
          <a:ext cx="8382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75322</xdr:rowOff>
    </xdr:from>
    <xdr:to>
      <xdr:col>81</xdr:col>
      <xdr:colOff>50800</xdr:colOff>
      <xdr:row>58</xdr:row>
      <xdr:rowOff>116851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84797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116851</xdr:rowOff>
    </xdr:from>
    <xdr:to>
      <xdr:col>76</xdr:col>
      <xdr:colOff>114300</xdr:colOff>
      <xdr:row>58</xdr:row>
      <xdr:rowOff>130611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10060951"/>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115239</xdr:rowOff>
    </xdr:from>
    <xdr:to>
      <xdr:col>71</xdr:col>
      <xdr:colOff>177800</xdr:colOff>
      <xdr:row>58</xdr:row>
      <xdr:rowOff>130611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59339"/>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133782</xdr:rowOff>
    </xdr:from>
    <xdr:to>
      <xdr:col>85</xdr:col>
      <xdr:colOff>177800</xdr:colOff>
      <xdr:row>58</xdr:row>
      <xdr:rowOff>63932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156659</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24522</xdr:rowOff>
    </xdr:from>
    <xdr:to>
      <xdr:col>81</xdr:col>
      <xdr:colOff>101600</xdr:colOff>
      <xdr:row>57</xdr:row>
      <xdr:rowOff>126122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142649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5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66051</xdr:rowOff>
    </xdr:from>
    <xdr:to>
      <xdr:col>76</xdr:col>
      <xdr:colOff>165100</xdr:colOff>
      <xdr:row>58</xdr:row>
      <xdr:rowOff>167651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100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158778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1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79811</xdr:rowOff>
    </xdr:from>
    <xdr:to>
      <xdr:col>72</xdr:col>
      <xdr:colOff>38100</xdr:colOff>
      <xdr:row>59</xdr:row>
      <xdr:rowOff>9961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2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1088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1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64439</xdr:rowOff>
    </xdr:from>
    <xdr:to>
      <xdr:col>67</xdr:col>
      <xdr:colOff>101600</xdr:colOff>
      <xdr:row>58</xdr:row>
      <xdr:rowOff>166039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157166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0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41439</xdr:rowOff>
    </xdr:from>
    <xdr:to>
      <xdr:col>85</xdr:col>
      <xdr:colOff>127000</xdr:colOff>
      <xdr:row>79</xdr:row>
      <xdr:rowOff>42045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85989"/>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42045</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5865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42263</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681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42263</xdr:rowOff>
    </xdr:from>
    <xdr:to>
      <xdr:col>71</xdr:col>
      <xdr:colOff>177800</xdr:colOff>
      <xdr:row>79</xdr:row>
      <xdr:rowOff>43224</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58681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162089</xdr:rowOff>
    </xdr:from>
    <xdr:to>
      <xdr:col>85</xdr:col>
      <xdr:colOff>177800</xdr:colOff>
      <xdr:row>79</xdr:row>
      <xdr:rowOff>92239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135811</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162695</xdr:rowOff>
    </xdr:from>
    <xdr:to>
      <xdr:col>81</xdr:col>
      <xdr:colOff>101600</xdr:colOff>
      <xdr:row>79</xdr:row>
      <xdr:rowOff>92845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83972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28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162913</xdr:rowOff>
    </xdr:from>
    <xdr:to>
      <xdr:col>72</xdr:col>
      <xdr:colOff>38100</xdr:colOff>
      <xdr:row>79</xdr:row>
      <xdr:rowOff>93063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84190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163874</xdr:rowOff>
    </xdr:from>
    <xdr:to>
      <xdr:col>67</xdr:col>
      <xdr:colOff>101600</xdr:colOff>
      <xdr:row>79</xdr:row>
      <xdr:rowOff>94024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85151</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62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72670</xdr:rowOff>
    </xdr:from>
    <xdr:to>
      <xdr:col>85</xdr:col>
      <xdr:colOff>127000</xdr:colOff>
      <xdr:row>94</xdr:row>
      <xdr:rowOff>77381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188970"/>
          <a:ext cx="8382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77381</xdr:rowOff>
    </xdr:from>
    <xdr:to>
      <xdr:col>81</xdr:col>
      <xdr:colOff>50800</xdr:colOff>
      <xdr:row>94</xdr:row>
      <xdr:rowOff>89585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193681"/>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89585</xdr:rowOff>
    </xdr:from>
    <xdr:to>
      <xdr:col>76</xdr:col>
      <xdr:colOff>114300</xdr:colOff>
      <xdr:row>94</xdr:row>
      <xdr:rowOff>129209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20588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129209</xdr:rowOff>
    </xdr:from>
    <xdr:to>
      <xdr:col>71</xdr:col>
      <xdr:colOff>177800</xdr:colOff>
      <xdr:row>95</xdr:row>
      <xdr:rowOff>82169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245509"/>
          <a:ext cx="889000" cy="1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21870</xdr:rowOff>
    </xdr:from>
    <xdr:to>
      <xdr:col>85</xdr:col>
      <xdr:colOff>177800</xdr:colOff>
      <xdr:row>94</xdr:row>
      <xdr:rowOff>123470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1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44747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9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26581</xdr:rowOff>
    </xdr:from>
    <xdr:to>
      <xdr:col>81</xdr:col>
      <xdr:colOff>101600</xdr:colOff>
      <xdr:row>94</xdr:row>
      <xdr:rowOff>128181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144708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9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38785</xdr:rowOff>
    </xdr:from>
    <xdr:to>
      <xdr:col>76</xdr:col>
      <xdr:colOff>165100</xdr:colOff>
      <xdr:row>94</xdr:row>
      <xdr:rowOff>140385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1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156912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78409</xdr:rowOff>
    </xdr:from>
    <xdr:to>
      <xdr:col>72</xdr:col>
      <xdr:colOff>38100</xdr:colOff>
      <xdr:row>95</xdr:row>
      <xdr:rowOff>8559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25086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9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3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149496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0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661,357</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963,920</a:t>
          </a:r>
          <a:r>
            <a:rPr kumimoji="1" lang="ja-JP" altLang="ja-JP" sz="1100">
              <a:solidFill>
                <a:sysClr val="windowText" lastClr="000000"/>
              </a:solidFill>
              <a:effectLst/>
              <a:latin typeface="+mn-lt"/>
              <a:ea typeface="+mn-ea"/>
              <a:cs typeface="+mn-cs"/>
            </a:rPr>
            <a:t>円の大幅な減となった。これは、ふるさと寄附金関連事業費の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により決算額が大きく</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したためである。主な構成項目では、総務費が類似団体で</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位となったが、</a:t>
          </a:r>
          <a:r>
            <a:rPr kumimoji="1" lang="ja-JP" altLang="en-US" sz="1100">
              <a:solidFill>
                <a:sysClr val="windowText" lastClr="000000"/>
              </a:solidFill>
              <a:effectLst/>
              <a:latin typeface="+mn-lt"/>
              <a:ea typeface="+mn-ea"/>
              <a:cs typeface="+mn-cs"/>
            </a:rPr>
            <a:t>前年度と比較すると</a:t>
          </a:r>
          <a:r>
            <a:rPr kumimoji="1" lang="ja-JP" altLang="ja-JP" sz="1100">
              <a:solidFill>
                <a:sysClr val="windowText" lastClr="000000"/>
              </a:solidFill>
              <a:effectLst/>
              <a:latin typeface="+mn-lt"/>
              <a:ea typeface="+mn-ea"/>
              <a:cs typeface="+mn-cs"/>
            </a:rPr>
            <a:t>ふるさと寄附金事業の推進による寄附金増収に伴う基金積立金</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事務経費や返礼品等の経費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大幅な</a:t>
          </a:r>
          <a:r>
            <a:rPr kumimoji="1" lang="ja-JP" altLang="en-US" sz="1100">
              <a:solidFill>
                <a:sysClr val="windowText" lastClr="000000"/>
              </a:solidFill>
              <a:effectLst/>
              <a:latin typeface="+mn-lt"/>
              <a:ea typeface="+mn-ea"/>
              <a:cs typeface="+mn-cs"/>
            </a:rPr>
            <a:t>減少により、大きく水準が減少しているものの、平均より高い水準となっている</a:t>
          </a:r>
          <a:r>
            <a:rPr kumimoji="1" lang="ja-JP" altLang="ja-JP" sz="1100">
              <a:solidFill>
                <a:sysClr val="windowText" lastClr="000000"/>
              </a:solidFill>
              <a:effectLst/>
              <a:latin typeface="+mn-lt"/>
              <a:ea typeface="+mn-ea"/>
              <a:cs typeface="+mn-cs"/>
            </a:rPr>
            <a:t>。民生費は、町内に立地する県立支援学校利用者の転入増や定住促進対策による転入増等に伴う増加傾向が続いており、類似団体平均を上回っている。農林水産業費は、産地パワーアップ事業</a:t>
          </a:r>
          <a:r>
            <a:rPr kumimoji="1" lang="ja-JP" altLang="en-US" sz="1100">
              <a:solidFill>
                <a:sysClr val="windowText" lastClr="000000"/>
              </a:solidFill>
              <a:effectLst/>
              <a:latin typeface="+mn-lt"/>
              <a:ea typeface="+mn-ea"/>
              <a:cs typeface="+mn-cs"/>
            </a:rPr>
            <a:t>補助金の増</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より前年度より増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、類似団体平均を上回っている。土木費は、</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年度において</a:t>
          </a:r>
          <a:r>
            <a:rPr kumimoji="1" lang="ja-JP" altLang="en-US" sz="1100">
              <a:solidFill>
                <a:sysClr val="windowText" lastClr="000000"/>
              </a:solidFill>
              <a:effectLst/>
              <a:latin typeface="+mn-lt"/>
              <a:ea typeface="+mn-ea"/>
              <a:cs typeface="+mn-cs"/>
            </a:rPr>
            <a:t>まちづくり道路改良工事</a:t>
          </a:r>
          <a:r>
            <a:rPr kumimoji="1" lang="ja-JP" altLang="ja-JP" sz="1100">
              <a:solidFill>
                <a:sysClr val="windowText" lastClr="000000"/>
              </a:solidFill>
              <a:effectLst/>
              <a:latin typeface="+mn-lt"/>
              <a:ea typeface="+mn-ea"/>
              <a:cs typeface="+mn-cs"/>
            </a:rPr>
            <a:t>や定住促進対策事業の推進による</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公営住宅建設事業等に伴い</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、引き続き全国平均、類似団体平均を上回っている。教育費は、</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年度において学校教育施設や社会教育施設に係る普通建設事業</a:t>
          </a:r>
          <a:r>
            <a:rPr kumimoji="1" lang="ja-JP" altLang="en-US" sz="1100">
              <a:solidFill>
                <a:sysClr val="windowText" lastClr="000000"/>
              </a:solidFill>
              <a:effectLst/>
              <a:latin typeface="+mn-lt"/>
              <a:ea typeface="+mn-ea"/>
              <a:cs typeface="+mn-cs"/>
            </a:rPr>
            <a:t>が減少</a:t>
          </a:r>
          <a:r>
            <a:rPr kumimoji="1" lang="ja-JP" altLang="ja-JP" sz="1100">
              <a:solidFill>
                <a:sysClr val="windowText" lastClr="000000"/>
              </a:solidFill>
              <a:effectLst/>
              <a:latin typeface="+mn-lt"/>
              <a:ea typeface="+mn-ea"/>
              <a:cs typeface="+mn-cs"/>
            </a:rPr>
            <a:t>したため</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となった。また、町独自の施策として子育て支援策として学校給食費補助を実施している。公債費は、合併特例債や臨時財政対策債の発行により類似団体において上位に</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　実質収支</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黒字を確保しているが、</a:t>
          </a:r>
          <a:r>
            <a:rPr kumimoji="1" lang="ja-JP" altLang="en-US" sz="1050">
              <a:solidFill>
                <a:sysClr val="windowText" lastClr="000000"/>
              </a:solidFill>
              <a:effectLst/>
              <a:latin typeface="+mn-lt"/>
              <a:ea typeface="+mn-ea"/>
              <a:cs typeface="+mn-cs"/>
            </a:rPr>
            <a:t>単年度収支は赤字となっている。</a:t>
          </a:r>
          <a:r>
            <a:rPr kumimoji="1" lang="en-US" altLang="ja-JP" sz="1050">
              <a:solidFill>
                <a:sysClr val="windowText" lastClr="000000"/>
              </a:solidFill>
              <a:effectLst/>
              <a:latin typeface="+mn-lt"/>
              <a:ea typeface="+mn-ea"/>
              <a:cs typeface="+mn-cs"/>
            </a:rPr>
            <a:t>R2</a:t>
          </a:r>
          <a:r>
            <a:rPr kumimoji="1" lang="ja-JP" altLang="ja-JP" sz="1050">
              <a:solidFill>
                <a:sysClr val="windowText" lastClr="000000"/>
              </a:solidFill>
              <a:effectLst/>
              <a:latin typeface="+mn-lt"/>
              <a:ea typeface="+mn-ea"/>
              <a:cs typeface="+mn-cs"/>
            </a:rPr>
            <a:t>年度からの普通交付税の一本算定により一般財源は減少が見込まれ、財政調整基金への積み増しは急務で、基金繰入に頼ることなく安定した財政運営ができるよう更に行政改革に努める。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R</a:t>
          </a:r>
          <a:r>
            <a:rPr kumimoji="1" lang="ja-JP" altLang="en-US" sz="1050">
              <a:solidFill>
                <a:sysClr val="windowText" lastClr="000000"/>
              </a:solidFill>
              <a:effectLst/>
              <a:latin typeface="+mn-lt"/>
              <a:ea typeface="+mn-ea"/>
              <a:cs typeface="+mn-cs"/>
            </a:rPr>
            <a:t>元</a:t>
          </a:r>
          <a:r>
            <a:rPr kumimoji="1" lang="ja-JP" altLang="ja-JP" sz="1050">
              <a:solidFill>
                <a:sysClr val="windowText" lastClr="000000"/>
              </a:solidFill>
              <a:effectLst/>
              <a:latin typeface="+mn-lt"/>
              <a:ea typeface="+mn-ea"/>
              <a:cs typeface="+mn-cs"/>
            </a:rPr>
            <a:t>年度</a:t>
          </a:r>
          <a:r>
            <a:rPr kumimoji="1" lang="ja-JP" altLang="en-US" sz="1050">
              <a:solidFill>
                <a:sysClr val="windowText" lastClr="000000"/>
              </a:solidFill>
              <a:effectLst/>
              <a:latin typeface="+mn-lt"/>
              <a:ea typeface="+mn-ea"/>
              <a:cs typeface="+mn-cs"/>
            </a:rPr>
            <a:t>実質単年度収支▲</a:t>
          </a:r>
          <a:r>
            <a:rPr kumimoji="1" lang="en-US" altLang="ja-JP" sz="1050">
              <a:solidFill>
                <a:sysClr val="windowText" lastClr="000000"/>
              </a:solidFill>
              <a:effectLst/>
              <a:latin typeface="+mn-lt"/>
              <a:ea typeface="+mn-ea"/>
              <a:cs typeface="+mn-cs"/>
            </a:rPr>
            <a:t>25.10</a:t>
          </a:r>
          <a:r>
            <a:rPr kumimoji="1" lang="ja-JP" altLang="ja-JP" sz="1050">
              <a:solidFill>
                <a:sysClr val="windowText" lastClr="000000"/>
              </a:solidFill>
              <a:effectLst/>
              <a:latin typeface="+mn-lt"/>
              <a:ea typeface="+mn-ea"/>
              <a:cs typeface="+mn-cs"/>
            </a:rPr>
            <a:t>％、対前年度</a:t>
          </a:r>
          <a:r>
            <a:rPr kumimoji="1" lang="en-US" altLang="ja-JP" sz="1050">
              <a:solidFill>
                <a:sysClr val="windowText" lastClr="000000"/>
              </a:solidFill>
              <a:effectLst/>
              <a:latin typeface="+mn-lt"/>
              <a:ea typeface="+mn-ea"/>
              <a:cs typeface="+mn-cs"/>
            </a:rPr>
            <a:t>33.75</a:t>
          </a:r>
          <a:r>
            <a:rPr kumimoji="1" lang="ja-JP" altLang="ja-JP" sz="1050">
              <a:solidFill>
                <a:sysClr val="windowText" lastClr="000000"/>
              </a:solidFill>
              <a:effectLst/>
              <a:latin typeface="+mn-lt"/>
              <a:ea typeface="+mn-ea"/>
              <a:cs typeface="+mn-cs"/>
            </a:rPr>
            <a:t>ポイントの</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は、</a:t>
          </a:r>
          <a:r>
            <a:rPr kumimoji="1" lang="en-US" altLang="ja-JP" sz="1050">
              <a:solidFill>
                <a:sysClr val="windowText" lastClr="000000"/>
              </a:solidFill>
              <a:effectLst/>
              <a:latin typeface="+mn-lt"/>
              <a:ea typeface="+mn-ea"/>
              <a:cs typeface="+mn-cs"/>
            </a:rPr>
            <a:t>H30</a:t>
          </a:r>
          <a:r>
            <a:rPr kumimoji="1" lang="ja-JP" altLang="en-US" sz="1050">
              <a:solidFill>
                <a:sysClr val="windowText" lastClr="000000"/>
              </a:solidFill>
              <a:effectLst/>
              <a:latin typeface="+mn-lt"/>
              <a:ea typeface="+mn-ea"/>
              <a:cs typeface="+mn-cs"/>
            </a:rPr>
            <a:t>年度において、</a:t>
          </a:r>
          <a:r>
            <a:rPr kumimoji="1" lang="ja-JP" altLang="ja-JP" sz="1050">
              <a:solidFill>
                <a:sysClr val="windowText" lastClr="000000"/>
              </a:solidFill>
              <a:effectLst/>
              <a:latin typeface="+mn-lt"/>
              <a:ea typeface="+mn-ea"/>
              <a:cs typeface="+mn-cs"/>
            </a:rPr>
            <a:t>ふるさと寄附金事業において予算額での基金繰入に対し、年度末の返礼品選択とその請求が次年度対応となったこと等による執行残</a:t>
          </a:r>
          <a:r>
            <a:rPr kumimoji="1" lang="ja-JP" altLang="en-US" sz="1050">
              <a:solidFill>
                <a:sysClr val="windowText" lastClr="000000"/>
              </a:solidFill>
              <a:effectLst/>
              <a:latin typeface="+mn-lt"/>
              <a:ea typeface="+mn-ea"/>
              <a:cs typeface="+mn-cs"/>
            </a:rPr>
            <a:t>による多額な繰越金</a:t>
          </a:r>
          <a:r>
            <a:rPr kumimoji="1" lang="ja-JP" altLang="ja-JP" sz="1050">
              <a:solidFill>
                <a:sysClr val="windowText" lastClr="000000"/>
              </a:solidFill>
              <a:effectLst/>
              <a:latin typeface="+mn-lt"/>
              <a:ea typeface="+mn-ea"/>
              <a:cs typeface="+mn-cs"/>
            </a:rPr>
            <a:t>が大きな要因となった。</a:t>
          </a:r>
          <a:endParaRPr lang="ja-JP" altLang="ja-JP" sz="12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ただ、国民健康保険特別会計については、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期連続で実質収支額が赤字となっており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a:t>
          </a:r>
          <a:r>
            <a:rPr kumimoji="1" lang="ja-JP" altLang="en-US" sz="1100">
              <a:solidFill>
                <a:sysClr val="windowText" lastClr="000000"/>
              </a:solidFill>
              <a:effectLst/>
              <a:latin typeface="+mn-lt"/>
              <a:ea typeface="+mn-ea"/>
              <a:cs typeface="+mn-cs"/>
            </a:rPr>
            <a:t>元</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国保広域化等支援基金による保険財政自立支援事業の償還分として</a:t>
          </a:r>
          <a:r>
            <a:rPr kumimoji="1" lang="en-US" altLang="ja-JP" sz="1100">
              <a:solidFill>
                <a:sysClr val="windowText" lastClr="000000"/>
              </a:solidFill>
              <a:effectLst/>
              <a:latin typeface="+mn-lt"/>
              <a:ea typeface="+mn-ea"/>
              <a:cs typeface="+mn-cs"/>
            </a:rPr>
            <a:t>24,175</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赤字解消支援として</a:t>
          </a:r>
          <a:r>
            <a:rPr kumimoji="1" lang="en-US" altLang="ja-JP" sz="1100">
              <a:solidFill>
                <a:sysClr val="windowText" lastClr="000000"/>
              </a:solidFill>
              <a:effectLst/>
              <a:latin typeface="+mn-lt"/>
              <a:ea typeface="+mn-ea"/>
              <a:cs typeface="+mn-cs"/>
            </a:rPr>
            <a:t>65,362</a:t>
          </a:r>
          <a:r>
            <a:rPr kumimoji="1" lang="ja-JP" altLang="en-US" sz="1100">
              <a:solidFill>
                <a:sysClr val="windowText" lastClr="000000"/>
              </a:solidFill>
              <a:effectLst/>
              <a:latin typeface="+mn-lt"/>
              <a:ea typeface="+mn-ea"/>
              <a:cs typeface="+mn-cs"/>
            </a:rPr>
            <a:t>千円の</a:t>
          </a:r>
          <a:r>
            <a:rPr kumimoji="1" lang="ja-JP" altLang="ja-JP" sz="1100">
              <a:solidFill>
                <a:sysClr val="windowText" lastClr="000000"/>
              </a:solidFill>
              <a:effectLst/>
              <a:latin typeface="+mn-lt"/>
              <a:ea typeface="+mn-ea"/>
              <a:cs typeface="+mn-cs"/>
            </a:rPr>
            <a:t>繰出</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行って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今後、国民健康保険税の見直しを含め、健全な財政運営に向けた改善を図る。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M16" sqref="AM16:AT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17584019</v>
      </c>
      <c r="BO4" s="462"/>
      <c r="BP4" s="462"/>
      <c r="BQ4" s="462"/>
      <c r="BR4" s="462"/>
      <c r="BS4" s="462"/>
      <c r="BT4" s="462"/>
      <c r="BU4" s="463"/>
      <c r="BV4" s="461">
        <v>43977191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32.299999999999997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16982997</v>
      </c>
      <c r="BO5" s="467"/>
      <c r="BP5" s="467"/>
      <c r="BQ5" s="467"/>
      <c r="BR5" s="467"/>
      <c r="BS5" s="467"/>
      <c r="BT5" s="467"/>
      <c r="BU5" s="468"/>
      <c r="BV5" s="466">
        <v>41522574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94.3</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601022</v>
      </c>
      <c r="BO6" s="467"/>
      <c r="BP6" s="467"/>
      <c r="BQ6" s="467"/>
      <c r="BR6" s="467"/>
      <c r="BS6" s="467"/>
      <c r="BT6" s="467"/>
      <c r="BU6" s="468"/>
      <c r="BV6" s="466">
        <v>2454617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63051</v>
      </c>
      <c r="BO7" s="467"/>
      <c r="BP7" s="467"/>
      <c r="BQ7" s="467"/>
      <c r="BR7" s="467"/>
      <c r="BS7" s="467"/>
      <c r="BT7" s="467"/>
      <c r="BU7" s="468"/>
      <c r="BV7" s="466">
        <v>96650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7241085</v>
      </c>
      <c r="CU7" s="467"/>
      <c r="CV7" s="467"/>
      <c r="CW7" s="467"/>
      <c r="CX7" s="467"/>
      <c r="CY7" s="467"/>
      <c r="CZ7" s="467"/>
      <c r="DA7" s="468"/>
      <c r="DB7" s="466">
        <v>7290452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537971</v>
      </c>
      <c r="BO8" s="467"/>
      <c r="BP8" s="467"/>
      <c r="BQ8" s="467"/>
      <c r="BR8" s="467"/>
      <c r="BS8" s="467"/>
      <c r="BT8" s="467"/>
      <c r="BU8" s="468"/>
      <c r="BV8" s="466">
        <v>2357967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25278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-1819996</v>
      </c>
      <c r="BO9" s="467"/>
      <c r="BP9" s="467"/>
      <c r="BQ9" s="467"/>
      <c r="BR9" s="467"/>
      <c r="BS9" s="467"/>
      <c r="BT9" s="467"/>
      <c r="BU9" s="468"/>
      <c r="BV9" s="466">
        <v>899902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14.9</v>
      </c>
      <c r="CU9" s="437"/>
      <c r="CV9" s="437"/>
      <c r="CW9" s="437"/>
      <c r="CX9" s="437"/>
      <c r="CY9" s="437"/>
      <c r="CZ9" s="437"/>
      <c r="DA9" s="438"/>
      <c r="DB9" s="436">
        <v>12.8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26175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185838</v>
      </c>
      <c r="BO10" s="467"/>
      <c r="BP10" s="467"/>
      <c r="BQ10" s="467"/>
      <c r="BR10" s="467"/>
      <c r="BS10" s="467"/>
      <c r="BT10" s="467"/>
      <c r="BU10" s="468"/>
      <c r="BV10" s="466">
        <v>728217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25679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183538</v>
      </c>
      <c r="BO12" s="467"/>
      <c r="BP12" s="467"/>
      <c r="BQ12" s="467"/>
      <c r="BR12" s="467"/>
      <c r="BS12" s="467"/>
      <c r="BT12" s="467"/>
      <c r="BU12" s="468"/>
      <c r="BV12" s="466">
        <v>997628</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25487</v>
      </c>
      <c r="S13" s="570"/>
      <c r="T13" s="570"/>
      <c r="U13" s="570"/>
      <c r="V13" s="571"/>
      <c r="W13" s="557" t="s">
        <v>140</v>
      </c>
      <c r="X13" s="479"/>
      <c r="Y13" s="479"/>
      <c r="Z13" s="479"/>
      <c r="AA13" s="479"/>
      <c r="AB13" s="480"/>
      <c r="AC13" s="442">
        <v>686</v>
      </c>
      <c r="AD13" s="443"/>
      <c r="AE13" s="443"/>
      <c r="AF13" s="443"/>
      <c r="AG13" s="444"/>
      <c r="AH13" s="442">
        <v>817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-1817696</v>
      </c>
      <c r="BO13" s="467"/>
      <c r="BP13" s="467"/>
      <c r="BQ13" s="467"/>
      <c r="BR13" s="467"/>
      <c r="BS13" s="467"/>
      <c r="BT13" s="467"/>
      <c r="BU13" s="468"/>
      <c r="BV13" s="466">
        <v>630491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11.8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25548</v>
      </c>
      <c r="S14" s="570"/>
      <c r="T14" s="570"/>
      <c r="U14" s="570"/>
      <c r="V14" s="571"/>
      <c r="W14" s="572"/>
      <c r="X14" s="482"/>
      <c r="Y14" s="482"/>
      <c r="Z14" s="482"/>
      <c r="AA14" s="482"/>
      <c r="AB14" s="483"/>
      <c r="AC14" s="562">
        <v>6.2</v>
      </c>
      <c r="AD14" s="563"/>
      <c r="AE14" s="563"/>
      <c r="AF14" s="563"/>
      <c r="AG14" s="564"/>
      <c r="AH14" s="562">
        <v>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25402</v>
      </c>
      <c r="S15" s="570"/>
      <c r="T15" s="570"/>
      <c r="U15" s="570"/>
      <c r="V15" s="571"/>
      <c r="W15" s="557" t="s">
        <v>148</v>
      </c>
      <c r="X15" s="479"/>
      <c r="Y15" s="479"/>
      <c r="Z15" s="479"/>
      <c r="AA15" s="479"/>
      <c r="AB15" s="480"/>
      <c r="AC15" s="442">
        <v>3155</v>
      </c>
      <c r="AD15" s="443"/>
      <c r="AE15" s="443"/>
      <c r="AF15" s="443"/>
      <c r="AG15" s="444"/>
      <c r="AH15" s="442">
        <v>3415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2676106</v>
      </c>
      <c r="BO15" s="462"/>
      <c r="BP15" s="462"/>
      <c r="BQ15" s="462"/>
      <c r="BR15" s="462"/>
      <c r="BS15" s="462"/>
      <c r="BT15" s="462"/>
      <c r="BU15" s="463"/>
      <c r="BV15" s="461">
        <v>2612086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28.6</v>
      </c>
      <c r="AD16" s="563"/>
      <c r="AE16" s="563"/>
      <c r="AF16" s="563"/>
      <c r="AG16" s="564"/>
      <c r="AH16" s="562">
        <v>29.3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6186155</v>
      </c>
      <c r="BO16" s="467"/>
      <c r="BP16" s="467"/>
      <c r="BQ16" s="467"/>
      <c r="BR16" s="467"/>
      <c r="BS16" s="467"/>
      <c r="BT16" s="467"/>
      <c r="BU16" s="468"/>
      <c r="BV16" s="466">
        <v>6059532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7209</v>
      </c>
      <c r="AD17" s="443"/>
      <c r="AE17" s="443"/>
      <c r="AF17" s="443"/>
      <c r="AG17" s="444"/>
      <c r="AH17" s="442">
        <v>7419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3392921</v>
      </c>
      <c r="BO17" s="467"/>
      <c r="BP17" s="467"/>
      <c r="BQ17" s="467"/>
      <c r="BR17" s="467"/>
      <c r="BS17" s="467"/>
      <c r="BT17" s="467"/>
      <c r="BU17" s="468"/>
      <c r="BV17" s="466">
        <v>3305246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51.92</v>
      </c>
      <c r="M18" s="531"/>
      <c r="N18" s="531"/>
      <c r="O18" s="531"/>
      <c r="P18" s="531"/>
      <c r="Q18" s="531"/>
      <c r="R18" s="532"/>
      <c r="S18" s="532"/>
      <c r="T18" s="532"/>
      <c r="U18" s="532"/>
      <c r="V18" s="533"/>
      <c r="W18" s="547"/>
      <c r="X18" s="548"/>
      <c r="Y18" s="548"/>
      <c r="Z18" s="548"/>
      <c r="AA18" s="548"/>
      <c r="AB18" s="558"/>
      <c r="AC18" s="430">
        <v>65.2</v>
      </c>
      <c r="AD18" s="431"/>
      <c r="AE18" s="431"/>
      <c r="AF18" s="431"/>
      <c r="AG18" s="534"/>
      <c r="AH18" s="430">
        <v>63.7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6850213</v>
      </c>
      <c r="BO18" s="467"/>
      <c r="BP18" s="467"/>
      <c r="BQ18" s="467"/>
      <c r="BR18" s="467"/>
      <c r="BS18" s="467"/>
      <c r="BT18" s="467"/>
      <c r="BU18" s="468"/>
      <c r="BV18" s="466">
        <v>6885153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487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10885382</v>
      </c>
      <c r="BO19" s="467"/>
      <c r="BP19" s="467"/>
      <c r="BQ19" s="467"/>
      <c r="BR19" s="467"/>
      <c r="BS19" s="467"/>
      <c r="BT19" s="467"/>
      <c r="BU19" s="468"/>
      <c r="BV19" s="466">
        <v>12468740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8638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16169393</v>
      </c>
      <c r="BO23" s="467"/>
      <c r="BP23" s="467"/>
      <c r="BQ23" s="467"/>
      <c r="BR23" s="467"/>
      <c r="BS23" s="467"/>
      <c r="BT23" s="467"/>
      <c r="BU23" s="468"/>
      <c r="BV23" s="466">
        <v>16875471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7760</v>
      </c>
      <c r="R24" s="443"/>
      <c r="S24" s="443"/>
      <c r="T24" s="443"/>
      <c r="U24" s="443"/>
      <c r="V24" s="444"/>
      <c r="W24" s="508"/>
      <c r="X24" s="499"/>
      <c r="Y24" s="500"/>
      <c r="Z24" s="439" t="s">
        <v>172</v>
      </c>
      <c r="AA24" s="440"/>
      <c r="AB24" s="440"/>
      <c r="AC24" s="440"/>
      <c r="AD24" s="440"/>
      <c r="AE24" s="440"/>
      <c r="AF24" s="440"/>
      <c r="AG24" s="441"/>
      <c r="AH24" s="442">
        <v>230</v>
      </c>
      <c r="AI24" s="443"/>
      <c r="AJ24" s="443"/>
      <c r="AK24" s="443"/>
      <c r="AL24" s="444"/>
      <c r="AM24" s="442">
        <v>687240</v>
      </c>
      <c r="AN24" s="443"/>
      <c r="AO24" s="443"/>
      <c r="AP24" s="443"/>
      <c r="AQ24" s="443"/>
      <c r="AR24" s="444"/>
      <c r="AS24" s="442">
        <v>2988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6689358</v>
      </c>
      <c r="BO24" s="467"/>
      <c r="BP24" s="467"/>
      <c r="BQ24" s="467"/>
      <c r="BR24" s="467"/>
      <c r="BS24" s="467"/>
      <c r="BT24" s="467"/>
      <c r="BU24" s="468"/>
      <c r="BV24" s="466">
        <v>6969854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6300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5595070</v>
      </c>
      <c r="BO25" s="462"/>
      <c r="BP25" s="462"/>
      <c r="BQ25" s="462"/>
      <c r="BR25" s="462"/>
      <c r="BS25" s="462"/>
      <c r="BT25" s="462"/>
      <c r="BU25" s="463"/>
      <c r="BV25" s="461">
        <v>5740093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5300</v>
      </c>
      <c r="R26" s="443"/>
      <c r="S26" s="443"/>
      <c r="T26" s="443"/>
      <c r="U26" s="443"/>
      <c r="V26" s="444"/>
      <c r="W26" s="508"/>
      <c r="X26" s="499"/>
      <c r="Y26" s="500"/>
      <c r="Z26" s="439" t="s">
        <v>179</v>
      </c>
      <c r="AA26" s="521"/>
      <c r="AB26" s="521"/>
      <c r="AC26" s="521"/>
      <c r="AD26" s="521"/>
      <c r="AE26" s="521"/>
      <c r="AF26" s="521"/>
      <c r="AG26" s="522"/>
      <c r="AH26" s="442">
        <v>7</v>
      </c>
      <c r="AI26" s="443"/>
      <c r="AJ26" s="443"/>
      <c r="AK26" s="443"/>
      <c r="AL26" s="444"/>
      <c r="AM26" s="442">
        <v>19642</v>
      </c>
      <c r="AN26" s="443"/>
      <c r="AO26" s="443"/>
      <c r="AP26" s="443"/>
      <c r="AQ26" s="443"/>
      <c r="AR26" s="444"/>
      <c r="AS26" s="442">
        <v>2806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3260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283655</v>
      </c>
      <c r="BO27" s="470"/>
      <c r="BP27" s="470"/>
      <c r="BQ27" s="470"/>
      <c r="BR27" s="470"/>
      <c r="BS27" s="470"/>
      <c r="BT27" s="470"/>
      <c r="BU27" s="471"/>
      <c r="BV27" s="469">
        <v>283308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2710</v>
      </c>
      <c r="R28" s="443"/>
      <c r="S28" s="443"/>
      <c r="T28" s="443"/>
      <c r="U28" s="443"/>
      <c r="V28" s="444"/>
      <c r="W28" s="508"/>
      <c r="X28" s="499"/>
      <c r="Y28" s="500"/>
      <c r="Z28" s="439" t="s">
        <v>187</v>
      </c>
      <c r="AA28" s="440"/>
      <c r="AB28" s="440"/>
      <c r="AC28" s="440"/>
      <c r="AD28" s="440"/>
      <c r="AE28" s="440"/>
      <c r="AF28" s="440"/>
      <c r="AG28" s="441"/>
      <c r="AH28" s="442" t="s">
        <v>129</v>
      </c>
      <c r="AI28" s="443"/>
      <c r="AJ28" s="443"/>
      <c r="AK28" s="443"/>
      <c r="AL28" s="444"/>
      <c r="AM28" s="442" t="s">
        <v>129</v>
      </c>
      <c r="AN28" s="443"/>
      <c r="AO28" s="443"/>
      <c r="AP28" s="443"/>
      <c r="AQ28" s="443"/>
      <c r="AR28" s="444"/>
      <c r="AS28" s="442" t="s">
        <v>176</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1498592</v>
      </c>
      <c r="BO28" s="462"/>
      <c r="BP28" s="462"/>
      <c r="BQ28" s="462"/>
      <c r="BR28" s="462"/>
      <c r="BS28" s="462"/>
      <c r="BT28" s="462"/>
      <c r="BU28" s="463"/>
      <c r="BV28" s="461">
        <v>1496292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14</v>
      </c>
      <c r="M29" s="443"/>
      <c r="N29" s="443"/>
      <c r="O29" s="443"/>
      <c r="P29" s="444"/>
      <c r="Q29" s="442">
        <v>2530</v>
      </c>
      <c r="R29" s="443"/>
      <c r="S29" s="443"/>
      <c r="T29" s="443"/>
      <c r="U29" s="443"/>
      <c r="V29" s="444"/>
      <c r="W29" s="509"/>
      <c r="X29" s="510"/>
      <c r="Y29" s="511"/>
      <c r="Z29" s="439" t="s">
        <v>190</v>
      </c>
      <c r="AA29" s="440"/>
      <c r="AB29" s="440"/>
      <c r="AC29" s="440"/>
      <c r="AD29" s="440"/>
      <c r="AE29" s="440"/>
      <c r="AF29" s="440"/>
      <c r="AG29" s="441"/>
      <c r="AH29" s="442">
        <v>232</v>
      </c>
      <c r="AI29" s="443"/>
      <c r="AJ29" s="443"/>
      <c r="AK29" s="443"/>
      <c r="AL29" s="444"/>
      <c r="AM29" s="442">
        <v>695450</v>
      </c>
      <c r="AN29" s="443"/>
      <c r="AO29" s="443"/>
      <c r="AP29" s="443"/>
      <c r="AQ29" s="443"/>
      <c r="AR29" s="444"/>
      <c r="AS29" s="442">
        <v>2998</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2139036</v>
      </c>
      <c r="BO29" s="467"/>
      <c r="BP29" s="467"/>
      <c r="BQ29" s="467"/>
      <c r="BR29" s="467"/>
      <c r="BS29" s="467"/>
      <c r="BT29" s="467"/>
      <c r="BU29" s="468"/>
      <c r="BV29" s="466">
        <v>2260955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9340810</v>
      </c>
      <c r="BO30" s="470"/>
      <c r="BP30" s="470"/>
      <c r="BQ30" s="470"/>
      <c r="BR30" s="470"/>
      <c r="BS30" s="470"/>
      <c r="BT30" s="470"/>
      <c r="BU30" s="471"/>
      <c r="BV30" s="469">
        <v>10227843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IF('各会計、関係団体の財政状況及び健全化判断比率'!B30="","",'各会計、関係団体の財政状況及び健全化判断比率'!B30)</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鳥栖・三養基西部環境施設組合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リバーサイド三根</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グリーンパーク推進整備事業基金特別会計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IF('各会計、関係団体の財政状況及び健全化判断比率'!B31="","",'各会計、関係団体の財政状況及び健全化判断比率'!B31)</f>
        <v>工業用地取得造成事業特別会計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鳥栖・三養基地区消防事務組合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三根街づくり</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ふるさと寄附金基金特別会計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IF('各会計、関係団体の財政状況及び健全化判断比率'!B32="","",'各会計、関係団体の財政状況及び健全化判断比率'!B32)</f>
        <v>住宅用地取得造成事業特別会計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三神地区環境事務組合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三養基西部土地開発公社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佐賀東部水道企業団（水道事業特別会計）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みやきまち</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佐賀東部水道企業団（用水供給事業特別会計）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三養基西部葬祭組合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鳥栖地区広域市町村圏組合（一般会計）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鳥栖地区広域市町村圏組合（介護保険特別会計）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佐賀県後期高齢者医療広域連合（一般会計）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佐賀県後期高齢者医療広域連合（後期高齢者医療特別会計）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Czz6NKiF/OK4RMzryjAhDLyihXbVOOt9w7ZkZkK1LJtrC10PkvQBvY73bmNSCJ0TEK01yVQ3Y4dQ2Ni7xN3g/g==" saltValue="4pNRqUQNCQhwfRzHr1tt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M16" sqref="AM16:AT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558</v>
      </c>
      <c r="D34" s="1248"/>
      <c r="E34" s="1249"/>
      <c r="F34" s="32">
        <v>5.1100000000000003</v>
      </c>
      <c r="G34" s="33">
        <v>8.81</v>
      </c>
      <c r="H34" s="33">
        <v>20.23</v>
      </c>
      <c r="I34" s="33">
        <v>5.05</v>
      </c>
      <c r="J34" s="34">
        <v>5.56</v>
      </c>
      <c r="K34" s="22"/>
      <c r="L34" s="22"/>
      <c r="M34" s="22"/>
      <c r="N34" s="22"/>
      <c r="O34" s="22"/>
      <c r="P34" s="22"/>
    </row>
    <row r="35" spans="1:16" ht="39" customHeight="1" x14ac:dyDescent="0.15">
      <c r="A35" s="22"/>
      <c r="B35" s="35"/>
      <c r="C35" s="1242" t="s">
        <v>559</v>
      </c>
      <c r="D35" s="1243"/>
      <c r="E35" s="1244"/>
      <c r="F35" s="36" t="s">
        <v>510</v>
      </c>
      <c r="G35" s="37" t="s">
        <v>510</v>
      </c>
      <c r="H35" s="37" t="s">
        <v>510</v>
      </c>
      <c r="I35" s="37">
        <v>27.21</v>
      </c>
      <c r="J35" s="38">
        <v>1.83</v>
      </c>
      <c r="K35" s="22"/>
      <c r="L35" s="22"/>
      <c r="M35" s="22"/>
      <c r="N35" s="22"/>
      <c r="O35" s="22"/>
      <c r="P35" s="22"/>
    </row>
    <row r="36" spans="1:16" ht="39" customHeight="1" x14ac:dyDescent="0.15">
      <c r="A36" s="22"/>
      <c r="B36" s="35"/>
      <c r="C36" s="1242" t="s">
        <v>560</v>
      </c>
      <c r="D36" s="1243"/>
      <c r="E36" s="1244"/>
      <c r="F36" s="36" t="s">
        <v>561</v>
      </c>
      <c r="G36" s="37" t="s">
        <v>562</v>
      </c>
      <c r="H36" s="37">
        <v>0.22</v>
      </c>
      <c r="I36" s="37">
        <v>1.18</v>
      </c>
      <c r="J36" s="38">
        <v>1.47</v>
      </c>
      <c r="K36" s="22"/>
      <c r="L36" s="22"/>
      <c r="M36" s="22"/>
      <c r="N36" s="22"/>
      <c r="O36" s="22"/>
      <c r="P36" s="22"/>
    </row>
    <row r="37" spans="1:16" ht="39" customHeight="1" x14ac:dyDescent="0.15">
      <c r="A37" s="22"/>
      <c r="B37" s="35"/>
      <c r="C37" s="1242" t="s">
        <v>563</v>
      </c>
      <c r="D37" s="1243"/>
      <c r="E37" s="1244"/>
      <c r="F37" s="36">
        <v>0.96</v>
      </c>
      <c r="G37" s="37">
        <v>1.1399999999999999</v>
      </c>
      <c r="H37" s="37">
        <v>1.1299999999999999</v>
      </c>
      <c r="I37" s="37">
        <v>1.1399999999999999</v>
      </c>
      <c r="J37" s="38">
        <v>1.1399999999999999</v>
      </c>
      <c r="K37" s="22"/>
      <c r="L37" s="22"/>
      <c r="M37" s="22"/>
      <c r="N37" s="22"/>
      <c r="O37" s="22"/>
      <c r="P37" s="22"/>
    </row>
    <row r="38" spans="1:16" ht="39" customHeight="1" x14ac:dyDescent="0.15">
      <c r="A38" s="22"/>
      <c r="B38" s="35"/>
      <c r="C38" s="1242" t="s">
        <v>564</v>
      </c>
      <c r="D38" s="1243"/>
      <c r="E38" s="1244"/>
      <c r="F38" s="36" t="s">
        <v>510</v>
      </c>
      <c r="G38" s="37">
        <v>0.49</v>
      </c>
      <c r="H38" s="37">
        <v>0.56999999999999995</v>
      </c>
      <c r="I38" s="37">
        <v>0.78</v>
      </c>
      <c r="J38" s="38">
        <v>0.56000000000000005</v>
      </c>
      <c r="K38" s="22"/>
      <c r="L38" s="22"/>
      <c r="M38" s="22"/>
      <c r="N38" s="22"/>
      <c r="O38" s="22"/>
      <c r="P38" s="22"/>
    </row>
    <row r="39" spans="1:16" ht="39" customHeight="1" x14ac:dyDescent="0.15">
      <c r="A39" s="22"/>
      <c r="B39" s="35"/>
      <c r="C39" s="1242" t="s">
        <v>565</v>
      </c>
      <c r="D39" s="1243"/>
      <c r="E39" s="1244"/>
      <c r="F39" s="36">
        <v>0.93</v>
      </c>
      <c r="G39" s="37">
        <v>0.94</v>
      </c>
      <c r="H39" s="37">
        <v>0.33</v>
      </c>
      <c r="I39" s="37">
        <v>0.2</v>
      </c>
      <c r="J39" s="38">
        <v>0.08</v>
      </c>
      <c r="K39" s="22"/>
      <c r="L39" s="22"/>
      <c r="M39" s="22"/>
      <c r="N39" s="22"/>
      <c r="O39" s="22"/>
      <c r="P39" s="22"/>
    </row>
    <row r="40" spans="1:16" ht="39" customHeight="1" x14ac:dyDescent="0.15">
      <c r="A40" s="22"/>
      <c r="B40" s="35"/>
      <c r="C40" s="1242" t="s">
        <v>566</v>
      </c>
      <c r="D40" s="1243"/>
      <c r="E40" s="1244"/>
      <c r="F40" s="36">
        <v>0</v>
      </c>
      <c r="G40" s="37">
        <v>0.15</v>
      </c>
      <c r="H40" s="37">
        <v>7.0000000000000007E-2</v>
      </c>
      <c r="I40" s="37">
        <v>7.0000000000000007E-2</v>
      </c>
      <c r="J40" s="38">
        <v>0.03</v>
      </c>
      <c r="K40" s="22"/>
      <c r="L40" s="22"/>
      <c r="M40" s="22"/>
      <c r="N40" s="22"/>
      <c r="O40" s="22"/>
      <c r="P40" s="22"/>
    </row>
    <row r="41" spans="1:16" ht="39" customHeight="1" x14ac:dyDescent="0.15">
      <c r="A41" s="22"/>
      <c r="B41" s="35"/>
      <c r="C41" s="1242" t="s">
        <v>567</v>
      </c>
      <c r="D41" s="1243"/>
      <c r="E41" s="1244"/>
      <c r="F41" s="36">
        <v>0.02</v>
      </c>
      <c r="G41" s="37">
        <v>0.02</v>
      </c>
      <c r="H41" s="37">
        <v>0.11</v>
      </c>
      <c r="I41" s="37">
        <v>0.11</v>
      </c>
      <c r="J41" s="38">
        <v>0.02</v>
      </c>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v>0.49</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AZYDnUDvtkC5RQFpbt/nNRMIkFNS0cqkvitWJmTCfHEGivXyQjB6hmBlRtkYXyhCBLVqsOePOeQyR0QhaZvNw==" saltValue="W5xTu4nUwodw0FniLOy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M16" sqref="AM16:AT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1304</v>
      </c>
      <c r="L45" s="60">
        <v>1554</v>
      </c>
      <c r="M45" s="60">
        <v>1629</v>
      </c>
      <c r="N45" s="60">
        <v>1658</v>
      </c>
      <c r="O45" s="61">
        <v>1676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241</v>
      </c>
      <c r="L48" s="64">
        <v>212</v>
      </c>
      <c r="M48" s="64">
        <v>254</v>
      </c>
      <c r="N48" s="64">
        <v>280</v>
      </c>
      <c r="O48" s="65">
        <v>273</v>
      </c>
      <c r="P48" s="48"/>
      <c r="Q48" s="48"/>
      <c r="R48" s="48"/>
      <c r="S48" s="48"/>
      <c r="T48" s="48"/>
      <c r="U48" s="48"/>
    </row>
    <row r="49" spans="1:21" ht="30.75" customHeight="1" x14ac:dyDescent="0.15">
      <c r="A49" s="48"/>
      <c r="B49" s="1270"/>
      <c r="C49" s="1271"/>
      <c r="D49" s="62"/>
      <c r="E49" s="1252" t="s">
        <v>16</v>
      </c>
      <c r="F49" s="1252"/>
      <c r="G49" s="1252"/>
      <c r="H49" s="1252"/>
      <c r="I49" s="1252"/>
      <c r="J49" s="1253"/>
      <c r="K49" s="63">
        <v>314</v>
      </c>
      <c r="L49" s="64">
        <v>261</v>
      </c>
      <c r="M49" s="64">
        <v>241</v>
      </c>
      <c r="N49" s="64">
        <v>163</v>
      </c>
      <c r="O49" s="65">
        <v>23</v>
      </c>
      <c r="P49" s="48"/>
      <c r="Q49" s="48"/>
      <c r="R49" s="48"/>
      <c r="S49" s="48"/>
      <c r="T49" s="48"/>
      <c r="U49" s="48"/>
    </row>
    <row r="50" spans="1:21" ht="30.75" customHeight="1" x14ac:dyDescent="0.15">
      <c r="A50" s="48"/>
      <c r="B50" s="1270"/>
      <c r="C50" s="1271"/>
      <c r="D50" s="62"/>
      <c r="E50" s="1252" t="s">
        <v>17</v>
      </c>
      <c r="F50" s="1252"/>
      <c r="G50" s="1252"/>
      <c r="H50" s="1252"/>
      <c r="I50" s="1252"/>
      <c r="J50" s="1253"/>
      <c r="K50" s="63">
        <v>506</v>
      </c>
      <c r="L50" s="64">
        <v>90</v>
      </c>
      <c r="M50" s="64">
        <v>86</v>
      </c>
      <c r="N50" s="64">
        <v>99</v>
      </c>
      <c r="O50" s="65">
        <v>83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1713</v>
      </c>
      <c r="L52" s="64">
        <v>1426</v>
      </c>
      <c r="M52" s="64">
        <v>1515</v>
      </c>
      <c r="N52" s="64">
        <v>1527</v>
      </c>
      <c r="O52" s="65">
        <v>1507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652</v>
      </c>
      <c r="L53" s="69">
        <v>691</v>
      </c>
      <c r="M53" s="69">
        <v>695</v>
      </c>
      <c r="N53" s="69">
        <v>673</v>
      </c>
      <c r="O53" s="70">
        <v>548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UARS7yQGguAaEda0kb0LLp+FlPHt1HBrlv6P7ZR0QfC/aeAgklHX61pQtRYKn6INHu0su5qJYNSJFxo+s/UQ==" saltValue="XyhCQ5U7biF6pruUWOb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9"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M16" sqref="AM16:AT1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15987</v>
      </c>
      <c r="J41" s="104">
        <v>17136</v>
      </c>
      <c r="K41" s="104">
        <v>17382</v>
      </c>
      <c r="L41" s="104">
        <v>16875</v>
      </c>
      <c r="M41" s="105">
        <v>16169</v>
      </c>
    </row>
    <row r="42" spans="2:13" ht="27.75" customHeight="1" x14ac:dyDescent="0.15">
      <c r="B42" s="1278"/>
      <c r="C42" s="1279"/>
      <c r="D42" s="106"/>
      <c r="E42" s="1282" t="s">
        <v>32</v>
      </c>
      <c r="F42" s="1282"/>
      <c r="G42" s="1282"/>
      <c r="H42" s="1283"/>
      <c r="I42" s="107">
        <v>1459</v>
      </c>
      <c r="J42" s="108">
        <v>2151</v>
      </c>
      <c r="K42" s="108">
        <v>1905</v>
      </c>
      <c r="L42" s="108">
        <v>4625</v>
      </c>
      <c r="M42" s="109">
        <v>4228</v>
      </c>
    </row>
    <row r="43" spans="2:13" ht="27.75" customHeight="1" x14ac:dyDescent="0.15">
      <c r="B43" s="1278"/>
      <c r="C43" s="1279"/>
      <c r="D43" s="106"/>
      <c r="E43" s="1282" t="s">
        <v>33</v>
      </c>
      <c r="F43" s="1282"/>
      <c r="G43" s="1282"/>
      <c r="H43" s="1283"/>
      <c r="I43" s="107">
        <v>5054</v>
      </c>
      <c r="J43" s="108">
        <v>4853</v>
      </c>
      <c r="K43" s="108">
        <v>4813</v>
      </c>
      <c r="L43" s="108">
        <v>4794</v>
      </c>
      <c r="M43" s="109">
        <v>5245</v>
      </c>
    </row>
    <row r="44" spans="2:13" ht="27.75" customHeight="1" x14ac:dyDescent="0.15">
      <c r="B44" s="1278"/>
      <c r="C44" s="1279"/>
      <c r="D44" s="106"/>
      <c r="E44" s="1282" t="s">
        <v>34</v>
      </c>
      <c r="F44" s="1282"/>
      <c r="G44" s="1282"/>
      <c r="H44" s="1283"/>
      <c r="I44" s="107">
        <v>693</v>
      </c>
      <c r="J44" s="108">
        <v>480</v>
      </c>
      <c r="K44" s="108">
        <v>255</v>
      </c>
      <c r="L44" s="108">
        <v>101</v>
      </c>
      <c r="M44" s="109">
        <v>96</v>
      </c>
    </row>
    <row r="45" spans="2:13" ht="27.75" customHeight="1" x14ac:dyDescent="0.15">
      <c r="B45" s="1278"/>
      <c r="C45" s="1279"/>
      <c r="D45" s="106"/>
      <c r="E45" s="1282" t="s">
        <v>35</v>
      </c>
      <c r="F45" s="1282"/>
      <c r="G45" s="1282"/>
      <c r="H45" s="1283"/>
      <c r="I45" s="107">
        <v>1665</v>
      </c>
      <c r="J45" s="108">
        <v>1587</v>
      </c>
      <c r="K45" s="108">
        <v>1582</v>
      </c>
      <c r="L45" s="108">
        <v>1422</v>
      </c>
      <c r="M45" s="109">
        <v>1318</v>
      </c>
    </row>
    <row r="46" spans="2:13" ht="27.75" customHeight="1" x14ac:dyDescent="0.15">
      <c r="B46" s="1278"/>
      <c r="C46" s="1279"/>
      <c r="D46" s="110"/>
      <c r="E46" s="1282" t="s">
        <v>36</v>
      </c>
      <c r="F46" s="1282"/>
      <c r="G46" s="1282"/>
      <c r="H46" s="1283"/>
      <c r="I46" s="107" t="s">
        <v>510</v>
      </c>
      <c r="J46" s="108">
        <v>7</v>
      </c>
      <c r="K46" s="108" t="s">
        <v>510</v>
      </c>
      <c r="L46" s="108" t="s">
        <v>510</v>
      </c>
      <c r="M46" s="109" t="s">
        <v>510</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6549</v>
      </c>
      <c r="J50" s="108">
        <v>6614</v>
      </c>
      <c r="K50" s="108">
        <v>9263</v>
      </c>
      <c r="L50" s="108">
        <v>12221</v>
      </c>
      <c r="M50" s="109">
        <v>11250</v>
      </c>
    </row>
    <row r="51" spans="2:13" ht="27.75" customHeight="1" x14ac:dyDescent="0.15">
      <c r="B51" s="1278"/>
      <c r="C51" s="1279"/>
      <c r="D51" s="106"/>
      <c r="E51" s="1282" t="s">
        <v>42</v>
      </c>
      <c r="F51" s="1282"/>
      <c r="G51" s="1282"/>
      <c r="H51" s="1283"/>
      <c r="I51" s="107">
        <v>961</v>
      </c>
      <c r="J51" s="108">
        <v>1552</v>
      </c>
      <c r="K51" s="108">
        <v>1981</v>
      </c>
      <c r="L51" s="108">
        <v>2315</v>
      </c>
      <c r="M51" s="109">
        <v>2273</v>
      </c>
    </row>
    <row r="52" spans="2:13" ht="27.75" customHeight="1" x14ac:dyDescent="0.15">
      <c r="B52" s="1280"/>
      <c r="C52" s="1281"/>
      <c r="D52" s="106"/>
      <c r="E52" s="1282" t="s">
        <v>43</v>
      </c>
      <c r="F52" s="1282"/>
      <c r="G52" s="1282"/>
      <c r="H52" s="1283"/>
      <c r="I52" s="107">
        <v>15296</v>
      </c>
      <c r="J52" s="108">
        <v>16005</v>
      </c>
      <c r="K52" s="108">
        <v>15940</v>
      </c>
      <c r="L52" s="108">
        <v>15230</v>
      </c>
      <c r="M52" s="109">
        <v>15159</v>
      </c>
    </row>
    <row r="53" spans="2:13" ht="27.75" customHeight="1" thickBot="1" x14ac:dyDescent="0.2">
      <c r="B53" s="1284" t="s">
        <v>44</v>
      </c>
      <c r="C53" s="1285"/>
      <c r="D53" s="113"/>
      <c r="E53" s="1286" t="s">
        <v>45</v>
      </c>
      <c r="F53" s="1286"/>
      <c r="G53" s="1286"/>
      <c r="H53" s="1287"/>
      <c r="I53" s="114">
        <v>2052</v>
      </c>
      <c r="J53" s="115">
        <v>2043</v>
      </c>
      <c r="K53" s="115">
        <v>-1247</v>
      </c>
      <c r="L53" s="115">
        <v>-1948</v>
      </c>
      <c r="M53" s="116">
        <v>-1626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EugdukFaeFB+SWqe4udU3zebRr8ztsDO9UEj6y1IBouKB6C1riNt2J66bUTOaqxPcU2CFtiGJh8IAYBUL3sw==" saltValue="/cUUEiMgDkH7PbycWlfk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AM16" sqref="AM16:AT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1766</v>
      </c>
      <c r="G55" s="128">
        <v>1496</v>
      </c>
      <c r="H55" s="129">
        <v>1499</v>
      </c>
    </row>
    <row r="56" spans="2:8" ht="52.5" customHeight="1" x14ac:dyDescent="0.15">
      <c r="B56" s="130"/>
      <c r="C56" s="1305" t="s">
        <v>49</v>
      </c>
      <c r="D56" s="1305"/>
      <c r="E56" s="1306"/>
      <c r="F56" s="131">
        <v>2370</v>
      </c>
      <c r="G56" s="131">
        <v>2261</v>
      </c>
      <c r="H56" s="132">
        <v>2139</v>
      </c>
    </row>
    <row r="57" spans="2:8" ht="53.25" customHeight="1" x14ac:dyDescent="0.15">
      <c r="B57" s="130"/>
      <c r="C57" s="1307" t="s">
        <v>50</v>
      </c>
      <c r="D57" s="1307"/>
      <c r="E57" s="1308"/>
      <c r="F57" s="133">
        <v>6813</v>
      </c>
      <c r="G57" s="133">
        <v>10228</v>
      </c>
      <c r="H57" s="134">
        <v>9341</v>
      </c>
    </row>
    <row r="58" spans="2:8" ht="45.75" customHeight="1" x14ac:dyDescent="0.15">
      <c r="B58" s="135"/>
      <c r="C58" s="1295" t="s">
        <v>594</v>
      </c>
      <c r="D58" s="1296"/>
      <c r="E58" s="1297"/>
      <c r="F58" s="136">
        <v>3529</v>
      </c>
      <c r="G58" s="136">
        <v>6986</v>
      </c>
      <c r="H58" s="137">
        <v>6118</v>
      </c>
    </row>
    <row r="59" spans="2:8" ht="45.75" customHeight="1" x14ac:dyDescent="0.15">
      <c r="B59" s="135"/>
      <c r="C59" s="1295" t="s">
        <v>595</v>
      </c>
      <c r="D59" s="1296"/>
      <c r="E59" s="1297"/>
      <c r="F59" s="136">
        <v>1819</v>
      </c>
      <c r="G59" s="136">
        <v>1820</v>
      </c>
      <c r="H59" s="137">
        <v>1822</v>
      </c>
    </row>
    <row r="60" spans="2:8" ht="45.75" customHeight="1" x14ac:dyDescent="0.15">
      <c r="B60" s="135"/>
      <c r="C60" s="1295" t="s">
        <v>596</v>
      </c>
      <c r="D60" s="1296"/>
      <c r="E60" s="1297"/>
      <c r="F60" s="136">
        <v>493</v>
      </c>
      <c r="G60" s="136">
        <v>493</v>
      </c>
      <c r="H60" s="137">
        <v>493</v>
      </c>
    </row>
    <row r="61" spans="2:8" ht="45.75" customHeight="1" x14ac:dyDescent="0.15">
      <c r="B61" s="135"/>
      <c r="C61" s="1295" t="s">
        <v>597</v>
      </c>
      <c r="D61" s="1296"/>
      <c r="E61" s="1297"/>
      <c r="F61" s="136">
        <v>330</v>
      </c>
      <c r="G61" s="136">
        <v>321</v>
      </c>
      <c r="H61" s="137">
        <v>245</v>
      </c>
    </row>
    <row r="62" spans="2:8" ht="45.75" customHeight="1" thickBot="1" x14ac:dyDescent="0.2">
      <c r="B62" s="138"/>
      <c r="C62" s="1298" t="s">
        <v>598</v>
      </c>
      <c r="D62" s="1299"/>
      <c r="E62" s="1300"/>
      <c r="F62" s="139">
        <v>109</v>
      </c>
      <c r="G62" s="139">
        <v>137</v>
      </c>
      <c r="H62" s="140">
        <v>179</v>
      </c>
    </row>
    <row r="63" spans="2:8" ht="52.5" customHeight="1" thickBot="1" x14ac:dyDescent="0.2">
      <c r="B63" s="141"/>
      <c r="C63" s="1301" t="s">
        <v>51</v>
      </c>
      <c r="D63" s="1301"/>
      <c r="E63" s="1302"/>
      <c r="F63" s="142">
        <v>10949</v>
      </c>
      <c r="G63" s="142">
        <v>13985</v>
      </c>
      <c r="H63" s="143">
        <v>12978</v>
      </c>
    </row>
    <row r="64" spans="2:8" ht="15" customHeight="1" x14ac:dyDescent="0.15"/>
  </sheetData>
  <sheetProtection algorithmName="SHA-512" hashValue="NRiTbPL8Hu3yhL+MIaDW7UrPLrfqzq7xVBTLTbvGDalF7lWd+5Jd9NnidzEVJflxraRwZevFFAfJiyapXmcczg==" saltValue="a1U612sWGlO2zOcoVXrY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M16" sqref="AM16:AT1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34.6</v>
      </c>
      <c r="BQ51" s="1311"/>
      <c r="BR51" s="1311"/>
      <c r="BS51" s="1311"/>
      <c r="BT51" s="1311"/>
      <c r="BU51" s="1311"/>
      <c r="BV51" s="1311"/>
      <c r="BW51" s="1311"/>
      <c r="BX51" s="1311">
        <v>35.200000000000003</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39.200000000000003</v>
      </c>
      <c r="BQ53" s="1311"/>
      <c r="BR53" s="1311"/>
      <c r="BS53" s="1311"/>
      <c r="BT53" s="1311"/>
      <c r="BU53" s="1311"/>
      <c r="BV53" s="1311"/>
      <c r="BW53" s="1311"/>
      <c r="BX53" s="1311">
        <v>40</v>
      </c>
      <c r="BY53" s="1311"/>
      <c r="BZ53" s="1311"/>
      <c r="CA53" s="1311"/>
      <c r="CB53" s="1311"/>
      <c r="CC53" s="1311"/>
      <c r="CD53" s="1311"/>
      <c r="CE53" s="1311"/>
      <c r="CF53" s="1311">
        <v>40.299999999999997</v>
      </c>
      <c r="CG53" s="1311"/>
      <c r="CH53" s="1311"/>
      <c r="CI53" s="1311"/>
      <c r="CJ53" s="1311"/>
      <c r="CK53" s="1311"/>
      <c r="CL53" s="1311"/>
      <c r="CM53" s="1311"/>
      <c r="CN53" s="1311">
        <v>40.9</v>
      </c>
      <c r="CO53" s="1311"/>
      <c r="CP53" s="1311"/>
      <c r="CQ53" s="1311"/>
      <c r="CR53" s="1311"/>
      <c r="CS53" s="1311"/>
      <c r="CT53" s="1311"/>
      <c r="CU53" s="1311"/>
      <c r="CV53" s="1311">
        <v>41.1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606</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34.6</v>
      </c>
      <c r="BQ73" s="1311"/>
      <c r="BR73" s="1311"/>
      <c r="BS73" s="1311"/>
      <c r="BT73" s="1311"/>
      <c r="BU73" s="1311"/>
      <c r="BV73" s="1311"/>
      <c r="BW73" s="1311"/>
      <c r="BX73" s="1311">
        <v>35.200000000000003</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11.6</v>
      </c>
      <c r="BQ75" s="1311"/>
      <c r="BR75" s="1311"/>
      <c r="BS75" s="1311"/>
      <c r="BT75" s="1311"/>
      <c r="BU75" s="1311"/>
      <c r="BV75" s="1311"/>
      <c r="BW75" s="1311"/>
      <c r="BX75" s="1311">
        <v>11.5</v>
      </c>
      <c r="BY75" s="1311"/>
      <c r="BZ75" s="1311"/>
      <c r="CA75" s="1311"/>
      <c r="CB75" s="1311"/>
      <c r="CC75" s="1311"/>
      <c r="CD75" s="1311"/>
      <c r="CE75" s="1311"/>
      <c r="CF75" s="1311">
        <v>11.6</v>
      </c>
      <c r="CG75" s="1311"/>
      <c r="CH75" s="1311"/>
      <c r="CI75" s="1311"/>
      <c r="CJ75" s="1311"/>
      <c r="CK75" s="1311"/>
      <c r="CL75" s="1311"/>
      <c r="CM75" s="1311"/>
      <c r="CN75" s="1311">
        <v>11.8</v>
      </c>
      <c r="CO75" s="1311"/>
      <c r="CP75" s="1311"/>
      <c r="CQ75" s="1311"/>
      <c r="CR75" s="1311"/>
      <c r="CS75" s="1311"/>
      <c r="CT75" s="1311"/>
      <c r="CU75" s="1311"/>
      <c r="CV75" s="1311">
        <v>10.9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604</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y7cYnmVYSDMyJyddMhF05m2qOP6RlpnwKlAdFh8gS6H+UsZDzNfQtX1bf10xSjc3vCPboSWrVrh5hW06dFXg==" saltValue="1/Bci0+1HMYGEVx3Oo7GF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2"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AM16" sqref="AM16:AT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BWDIK59LUF1Zlus/k55lC7Px5sN6feN9Q/Fg07pHsCnPE/weicXuckc0DjexpZdeVjJSGwwEMGwJMDkrKrTs/A==" saltValue="kqVt7Cw/fW1LvqhINlU8L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zoomScaleNormal="100" zoomScaleSheetLayoutView="55" workbookViewId="0">
      <selection activeCell="AM16" sqref="AM16:AT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8ME/RlzSGSipEx+Q4mDwO6k2KgItMA+YBAZdmtZ/QF4Q/bhQSNgT2o06nwhNHiEbZgPhoJV09iKjGSqf5YlYKw==" saltValue="1QmgHwkt4E2gOPa9XPDmo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103853</v>
      </c>
      <c r="E3" s="162"/>
      <c r="F3" s="163">
        <v>49919</v>
      </c>
      <c r="G3" s="164"/>
      <c r="H3" s="165"/>
    </row>
    <row r="4" spans="1:8" x14ac:dyDescent="0.15">
      <c r="A4" s="166"/>
      <c r="B4" s="167"/>
      <c r="C4" s="168"/>
      <c r="D4" s="169">
        <v>71263</v>
      </c>
      <c r="E4" s="170"/>
      <c r="F4" s="171">
        <v>26398</v>
      </c>
      <c r="G4" s="172"/>
      <c r="H4" s="173"/>
    </row>
    <row r="5" spans="1:8" x14ac:dyDescent="0.15">
      <c r="A5" s="154" t="s">
        <v>544</v>
      </c>
      <c r="B5" s="159"/>
      <c r="C5" s="160"/>
      <c r="D5" s="161">
        <v>121032</v>
      </c>
      <c r="E5" s="162"/>
      <c r="F5" s="163">
        <v>47738</v>
      </c>
      <c r="G5" s="164"/>
      <c r="H5" s="165"/>
    </row>
    <row r="6" spans="1:8" x14ac:dyDescent="0.15">
      <c r="A6" s="166"/>
      <c r="B6" s="167"/>
      <c r="C6" s="168"/>
      <c r="D6" s="169">
        <v>102016</v>
      </c>
      <c r="E6" s="170"/>
      <c r="F6" s="171">
        <v>24937</v>
      </c>
      <c r="G6" s="172"/>
      <c r="H6" s="173"/>
    </row>
    <row r="7" spans="1:8" x14ac:dyDescent="0.15">
      <c r="A7" s="154" t="s">
        <v>545</v>
      </c>
      <c r="B7" s="159"/>
      <c r="C7" s="160"/>
      <c r="D7" s="161">
        <v>166784</v>
      </c>
      <c r="E7" s="162"/>
      <c r="F7" s="163">
        <v>52191</v>
      </c>
      <c r="G7" s="164"/>
      <c r="H7" s="165"/>
    </row>
    <row r="8" spans="1:8" x14ac:dyDescent="0.15">
      <c r="A8" s="166"/>
      <c r="B8" s="167"/>
      <c r="C8" s="168"/>
      <c r="D8" s="169">
        <v>48922</v>
      </c>
      <c r="E8" s="170"/>
      <c r="F8" s="171">
        <v>24843</v>
      </c>
      <c r="G8" s="172"/>
      <c r="H8" s="173"/>
    </row>
    <row r="9" spans="1:8" x14ac:dyDescent="0.15">
      <c r="A9" s="154" t="s">
        <v>546</v>
      </c>
      <c r="B9" s="159"/>
      <c r="C9" s="160"/>
      <c r="D9" s="161">
        <v>108198</v>
      </c>
      <c r="E9" s="162"/>
      <c r="F9" s="163">
        <v>47387</v>
      </c>
      <c r="G9" s="164"/>
      <c r="H9" s="165"/>
    </row>
    <row r="10" spans="1:8" x14ac:dyDescent="0.15">
      <c r="A10" s="166"/>
      <c r="B10" s="167"/>
      <c r="C10" s="168"/>
      <c r="D10" s="169">
        <v>85400</v>
      </c>
      <c r="E10" s="170"/>
      <c r="F10" s="171">
        <v>24928</v>
      </c>
      <c r="G10" s="172"/>
      <c r="H10" s="173"/>
    </row>
    <row r="11" spans="1:8" x14ac:dyDescent="0.15">
      <c r="A11" s="154" t="s">
        <v>547</v>
      </c>
      <c r="B11" s="159"/>
      <c r="C11" s="160"/>
      <c r="D11" s="161">
        <v>126935</v>
      </c>
      <c r="E11" s="162"/>
      <c r="F11" s="163">
        <v>51264</v>
      </c>
      <c r="G11" s="164"/>
      <c r="H11" s="165"/>
    </row>
    <row r="12" spans="1:8" x14ac:dyDescent="0.15">
      <c r="A12" s="166"/>
      <c r="B12" s="167"/>
      <c r="C12" s="174"/>
      <c r="D12" s="169">
        <v>96458</v>
      </c>
      <c r="E12" s="170"/>
      <c r="F12" s="171">
        <v>26040</v>
      </c>
      <c r="G12" s="172"/>
      <c r="H12" s="173"/>
    </row>
    <row r="13" spans="1:8" x14ac:dyDescent="0.15">
      <c r="A13" s="154"/>
      <c r="B13" s="159"/>
      <c r="C13" s="175"/>
      <c r="D13" s="176">
        <v>125360</v>
      </c>
      <c r="E13" s="177"/>
      <c r="F13" s="178">
        <v>49700</v>
      </c>
      <c r="G13" s="179"/>
      <c r="H13" s="165"/>
    </row>
    <row r="14" spans="1:8" x14ac:dyDescent="0.15">
      <c r="A14" s="166"/>
      <c r="B14" s="167"/>
      <c r="C14" s="168"/>
      <c r="D14" s="169">
        <v>80812</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5.1100000000000003</v>
      </c>
      <c r="C19" s="180">
        <f>ROUND(VALUE(SUBSTITUTE(実質収支比率等に係る経年分析!G$48,"▲","-")),2)</f>
        <v>8.9700000000000006</v>
      </c>
      <c r="D19" s="180">
        <f>ROUND(VALUE(SUBSTITUTE(実質収支比率等に係る経年分析!H$48,"▲","-")),2)</f>
        <v>20.309999999999999</v>
      </c>
      <c r="E19" s="180">
        <f>ROUND(VALUE(SUBSTITUTE(実質収支比率等に係る経年分析!I$48,"▲","-")),2)</f>
        <v>32.340000000000003</v>
      </c>
      <c r="F19" s="180">
        <f>ROUND(VALUE(SUBSTITUTE(実質収支比率等に係る経年分析!J$48,"▲","-")),2)</f>
        <v>7.43</v>
      </c>
    </row>
    <row r="20" spans="1:11" x14ac:dyDescent="0.15">
      <c r="A20" s="180" t="s">
        <v>55</v>
      </c>
      <c r="B20" s="180">
        <f>ROUND(VALUE(SUBSTITUTE(実質収支比率等に係る経年分析!F$47,"▲","-")),2)</f>
        <v>24.57</v>
      </c>
      <c r="C20" s="180">
        <f>ROUND(VALUE(SUBSTITUTE(実質収支比率等に係る経年分析!G$47,"▲","-")),2)</f>
        <v>24.74</v>
      </c>
      <c r="D20" s="180">
        <f>ROUND(VALUE(SUBSTITUTE(実質収支比率等に係る経年分析!H$47,"▲","-")),2)</f>
        <v>24.59</v>
      </c>
      <c r="E20" s="180">
        <f>ROUND(VALUE(SUBSTITUTE(実質収支比率等に係る経年分析!I$47,"▲","-")),2)</f>
        <v>20.52</v>
      </c>
      <c r="F20" s="180">
        <f>ROUND(VALUE(SUBSTITUTE(実質収支比率等に係る経年分析!J$47,"▲","-")),2)</f>
        <v>20.7</v>
      </c>
    </row>
    <row r="21" spans="1:11" x14ac:dyDescent="0.15">
      <c r="A21" s="180" t="s">
        <v>56</v>
      </c>
      <c r="B21" s="180">
        <f>IF(ISNUMBER(VALUE(SUBSTITUTE(実質収支比率等に係る経年分析!F$49,"▲","-"))),ROUND(VALUE(SUBSTITUTE(実質収支比率等に係る経年分析!F$49,"▲","-")),2),NA())</f>
        <v>2.74</v>
      </c>
      <c r="C21" s="180">
        <f>IF(ISNUMBER(VALUE(SUBSTITUTE(実質収支比率等に係る経年分析!G$49,"▲","-"))),ROUND(VALUE(SUBSTITUTE(実質収支比率等に係る経年分析!G$49,"▲","-")),2),NA())</f>
        <v>3.98</v>
      </c>
      <c r="D21" s="180">
        <f>IF(ISNUMBER(VALUE(SUBSTITUTE(実質収支比率等に係る経年分析!H$49,"▲","-"))),ROUND(VALUE(SUBSTITUTE(実質収支比率等に係る経年分析!H$49,"▲","-")),2),NA())</f>
        <v>11.44</v>
      </c>
      <c r="E21" s="180">
        <f>IF(ISNUMBER(VALUE(SUBSTITUTE(実質収支比率等に係る経年分析!I$49,"▲","-"))),ROUND(VALUE(SUBSTITUTE(実質収支比率等に係る経年分析!I$49,"▲","-")),2),NA())</f>
        <v>8.65</v>
      </c>
      <c r="F21" s="180">
        <f>IF(ISNUMBER(VALUE(SUBSTITUTE(実質収支比率等に係る経年分析!J$49,"▲","-"))),ROUND(VALUE(SUBSTITUTE(実質収支比率等に係る経年分析!J$49,"▲","-")),2),NA())</f>
        <v>-25.1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グリーンパーク推進整備事業基金特別会計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住宅用地取得造成事業特別会計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工業用地取得造成事業特別会計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1.1399999999999999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2.59</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1.67</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1.47</v>
      </c>
    </row>
    <row r="35" spans="1:16" x14ac:dyDescent="0.15">
      <c r="A35" s="181" t="str">
        <f>IF(連結実質赤字比率に係る赤字・黒字の構成分析!C$35="",NA(),連結実質赤字比率に係る赤字・黒字の構成分析!C$35)</f>
        <v>ふるさと寄附金基金特別会計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5.1100000000000003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1713</v>
      </c>
      <c r="E42" s="182"/>
      <c r="F42" s="182"/>
      <c r="G42" s="182">
        <f>'実質公債費比率（分子）の構造'!L$52</f>
        <v>1426</v>
      </c>
      <c r="H42" s="182"/>
      <c r="I42" s="182"/>
      <c r="J42" s="182">
        <f>'実質公債費比率（分子）の構造'!M$52</f>
        <v>1515</v>
      </c>
      <c r="K42" s="182"/>
      <c r="L42" s="182"/>
      <c r="M42" s="182">
        <f>'実質公債費比率（分子）の構造'!N$52</f>
        <v>1527</v>
      </c>
      <c r="N42" s="182"/>
      <c r="O42" s="182"/>
      <c r="P42" s="182">
        <f>'実質公債費比率（分子）の構造'!O$52</f>
        <v>1507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506</v>
      </c>
      <c r="C44" s="182"/>
      <c r="D44" s="182"/>
      <c r="E44" s="182">
        <f>'実質公債費比率（分子）の構造'!L$50</f>
        <v>90</v>
      </c>
      <c r="F44" s="182"/>
      <c r="G44" s="182"/>
      <c r="H44" s="182">
        <f>'実質公債費比率（分子）の構造'!M$50</f>
        <v>86</v>
      </c>
      <c r="I44" s="182"/>
      <c r="J44" s="182"/>
      <c r="K44" s="182">
        <f>'実質公債費比率（分子）の構造'!N$50</f>
        <v>99</v>
      </c>
      <c r="L44" s="182"/>
      <c r="M44" s="182"/>
      <c r="N44" s="182">
        <f>'実質公債費比率（分子）の構造'!O$50</f>
        <v>83</v>
      </c>
      <c r="O44" s="182"/>
      <c r="P44" s="182"/>
    </row>
    <row r="45" spans="1:16" x14ac:dyDescent="0.15">
      <c r="A45" s="182" t="s">
        <v>66</v>
      </c>
      <c r="B45" s="182">
        <f>'実質公債費比率（分子）の構造'!K$49</f>
        <v>314</v>
      </c>
      <c r="C45" s="182"/>
      <c r="D45" s="182"/>
      <c r="E45" s="182">
        <f>'実質公債費比率（分子）の構造'!L$49</f>
        <v>261</v>
      </c>
      <c r="F45" s="182"/>
      <c r="G45" s="182"/>
      <c r="H45" s="182">
        <f>'実質公債費比率（分子）の構造'!M$49</f>
        <v>241</v>
      </c>
      <c r="I45" s="182"/>
      <c r="J45" s="182"/>
      <c r="K45" s="182">
        <f>'実質公債費比率（分子）の構造'!N$49</f>
        <v>163</v>
      </c>
      <c r="L45" s="182"/>
      <c r="M45" s="182"/>
      <c r="N45" s="182">
        <f>'実質公債費比率（分子）の構造'!O$49</f>
        <v>23</v>
      </c>
      <c r="O45" s="182"/>
      <c r="P45" s="182"/>
    </row>
    <row r="46" spans="1:16" x14ac:dyDescent="0.15">
      <c r="A46" s="182" t="s">
        <v>67</v>
      </c>
      <c r="B46" s="182">
        <f>'実質公債費比率（分子）の構造'!K$48</f>
        <v>241</v>
      </c>
      <c r="C46" s="182"/>
      <c r="D46" s="182"/>
      <c r="E46" s="182">
        <f>'実質公債費比率（分子）の構造'!L$48</f>
        <v>212</v>
      </c>
      <c r="F46" s="182"/>
      <c r="G46" s="182"/>
      <c r="H46" s="182">
        <f>'実質公債費比率（分子）の構造'!M$48</f>
        <v>254</v>
      </c>
      <c r="I46" s="182"/>
      <c r="J46" s="182"/>
      <c r="K46" s="182">
        <f>'実質公債費比率（分子）の構造'!N$48</f>
        <v>280</v>
      </c>
      <c r="L46" s="182"/>
      <c r="M46" s="182"/>
      <c r="N46" s="182">
        <f>'実質公債費比率（分子）の構造'!O$48</f>
        <v>273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1304</v>
      </c>
      <c r="C49" s="182"/>
      <c r="D49" s="182"/>
      <c r="E49" s="182">
        <f>'実質公債費比率（分子）の構造'!L$45</f>
        <v>1554</v>
      </c>
      <c r="F49" s="182"/>
      <c r="G49" s="182"/>
      <c r="H49" s="182">
        <f>'実質公債費比率（分子）の構造'!M$45</f>
        <v>1629</v>
      </c>
      <c r="I49" s="182"/>
      <c r="J49" s="182"/>
      <c r="K49" s="182">
        <f>'実質公債費比率（分子）の構造'!N$45</f>
        <v>1658</v>
      </c>
      <c r="L49" s="182"/>
      <c r="M49" s="182"/>
      <c r="N49" s="182">
        <f>'実質公債費比率（分子）の構造'!O$45</f>
        <v>1676</v>
      </c>
      <c r="O49" s="182"/>
      <c r="P49" s="182"/>
    </row>
    <row r="50" spans="1:16" x14ac:dyDescent="0.15">
      <c r="A50" s="182" t="s">
        <v>71</v>
      </c>
      <c r="B50" s="182" t="e">
        <f>NA()</f>
        <v>#N/A</v>
      </c>
      <c r="C50" s="182">
        <f>IF(ISNUMBER('実質公債費比率（分子）の構造'!K$53),'実質公債費比率（分子）の構造'!K$53,NA())</f>
        <v>652</v>
      </c>
      <c r="D50" s="182" t="e">
        <f>NA()</f>
        <v>#N/A</v>
      </c>
      <c r="E50" s="182" t="e">
        <f>NA()</f>
        <v>#N/A</v>
      </c>
      <c r="F50" s="182">
        <f>IF(ISNUMBER('実質公債費比率（分子）の構造'!L$53),'実質公債費比率（分子）の構造'!L$53,NA())</f>
        <v>691</v>
      </c>
      <c r="G50" s="182" t="e">
        <f>NA()</f>
        <v>#N/A</v>
      </c>
      <c r="H50" s="182" t="e">
        <f>NA()</f>
        <v>#N/A</v>
      </c>
      <c r="I50" s="182">
        <f>IF(ISNUMBER('実質公債費比率（分子）の構造'!M$53),'実質公債費比率（分子）の構造'!M$53,NA())</f>
        <v>695</v>
      </c>
      <c r="J50" s="182" t="e">
        <f>NA()</f>
        <v>#N/A</v>
      </c>
      <c r="K50" s="182" t="e">
        <f>NA()</f>
        <v>#N/A</v>
      </c>
      <c r="L50" s="182">
        <f>IF(ISNUMBER('実質公債費比率（分子）の構造'!N$53),'実質公債費比率（分子）の構造'!N$53,NA())</f>
        <v>673</v>
      </c>
      <c r="M50" s="182" t="e">
        <f>NA()</f>
        <v>#N/A</v>
      </c>
      <c r="N50" s="182" t="e">
        <f>NA()</f>
        <v>#N/A</v>
      </c>
      <c r="O50" s="182">
        <f>IF(ISNUMBER('実質公債費比率（分子）の構造'!O$53),'実質公債費比率（分子）の構造'!O$53,NA())</f>
        <v>548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15296</v>
      </c>
      <c r="E56" s="181"/>
      <c r="F56" s="181"/>
      <c r="G56" s="181">
        <f>'将来負担比率（分子）の構造'!J$52</f>
        <v>16005</v>
      </c>
      <c r="H56" s="181"/>
      <c r="I56" s="181"/>
      <c r="J56" s="181">
        <f>'将来負担比率（分子）の構造'!K$52</f>
        <v>15940</v>
      </c>
      <c r="K56" s="181"/>
      <c r="L56" s="181"/>
      <c r="M56" s="181">
        <f>'将来負担比率（分子）の構造'!L$52</f>
        <v>15230</v>
      </c>
      <c r="N56" s="181"/>
      <c r="O56" s="181"/>
      <c r="P56" s="181">
        <f>'将来負担比率（分子）の構造'!M$52</f>
        <v>15159</v>
      </c>
    </row>
    <row r="57" spans="1:16" x14ac:dyDescent="0.15">
      <c r="A57" s="181" t="s">
        <v>42</v>
      </c>
      <c r="B57" s="181"/>
      <c r="C57" s="181"/>
      <c r="D57" s="181">
        <f>'将来負担比率（分子）の構造'!I$51</f>
        <v>961</v>
      </c>
      <c r="E57" s="181"/>
      <c r="F57" s="181"/>
      <c r="G57" s="181">
        <f>'将来負担比率（分子）の構造'!J$51</f>
        <v>1552</v>
      </c>
      <c r="H57" s="181"/>
      <c r="I57" s="181"/>
      <c r="J57" s="181">
        <f>'将来負担比率（分子）の構造'!K$51</f>
        <v>1981</v>
      </c>
      <c r="K57" s="181"/>
      <c r="L57" s="181"/>
      <c r="M57" s="181">
        <f>'将来負担比率（分子）の構造'!L$51</f>
        <v>2315</v>
      </c>
      <c r="N57" s="181"/>
      <c r="O57" s="181"/>
      <c r="P57" s="181">
        <f>'将来負担比率（分子）の構造'!M$51</f>
        <v>2273</v>
      </c>
    </row>
    <row r="58" spans="1:16" x14ac:dyDescent="0.15">
      <c r="A58" s="181" t="s">
        <v>41</v>
      </c>
      <c r="B58" s="181"/>
      <c r="C58" s="181"/>
      <c r="D58" s="181">
        <f>'将来負担比率（分子）の構造'!I$50</f>
        <v>6549</v>
      </c>
      <c r="E58" s="181"/>
      <c r="F58" s="181"/>
      <c r="G58" s="181">
        <f>'将来負担比率（分子）の構造'!J$50</f>
        <v>6614</v>
      </c>
      <c r="H58" s="181"/>
      <c r="I58" s="181"/>
      <c r="J58" s="181">
        <f>'将来負担比率（分子）の構造'!K$50</f>
        <v>9263</v>
      </c>
      <c r="K58" s="181"/>
      <c r="L58" s="181"/>
      <c r="M58" s="181">
        <f>'将来負担比率（分子）の構造'!L$50</f>
        <v>12221</v>
      </c>
      <c r="N58" s="181"/>
      <c r="O58" s="181"/>
      <c r="P58" s="181">
        <f>'将来負担比率（分子）の構造'!M$50</f>
        <v>11250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1665</v>
      </c>
      <c r="C62" s="181"/>
      <c r="D62" s="181"/>
      <c r="E62" s="181">
        <f>'将来負担比率（分子）の構造'!J$45</f>
        <v>1587</v>
      </c>
      <c r="F62" s="181"/>
      <c r="G62" s="181"/>
      <c r="H62" s="181">
        <f>'将来負担比率（分子）の構造'!K$45</f>
        <v>1582</v>
      </c>
      <c r="I62" s="181"/>
      <c r="J62" s="181"/>
      <c r="K62" s="181">
        <f>'将来負担比率（分子）の構造'!L$45</f>
        <v>1422</v>
      </c>
      <c r="L62" s="181"/>
      <c r="M62" s="181"/>
      <c r="N62" s="181">
        <f>'将来負担比率（分子）の構造'!M$45</f>
        <v>1318</v>
      </c>
      <c r="O62" s="181"/>
      <c r="P62" s="181"/>
    </row>
    <row r="63" spans="1:16" x14ac:dyDescent="0.15">
      <c r="A63" s="181" t="s">
        <v>34</v>
      </c>
      <c r="B63" s="181">
        <f>'将来負担比率（分子）の構造'!I$44</f>
        <v>693</v>
      </c>
      <c r="C63" s="181"/>
      <c r="D63" s="181"/>
      <c r="E63" s="181">
        <f>'将来負担比率（分子）の構造'!J$44</f>
        <v>480</v>
      </c>
      <c r="F63" s="181"/>
      <c r="G63" s="181"/>
      <c r="H63" s="181">
        <f>'将来負担比率（分子）の構造'!K$44</f>
        <v>255</v>
      </c>
      <c r="I63" s="181"/>
      <c r="J63" s="181"/>
      <c r="K63" s="181">
        <f>'将来負担比率（分子）の構造'!L$44</f>
        <v>101</v>
      </c>
      <c r="L63" s="181"/>
      <c r="M63" s="181"/>
      <c r="N63" s="181">
        <f>'将来負担比率（分子）の構造'!M$44</f>
        <v>96</v>
      </c>
      <c r="O63" s="181"/>
      <c r="P63" s="181"/>
    </row>
    <row r="64" spans="1:16" x14ac:dyDescent="0.15">
      <c r="A64" s="181" t="s">
        <v>33</v>
      </c>
      <c r="B64" s="181">
        <f>'将来負担比率（分子）の構造'!I$43</f>
        <v>5054</v>
      </c>
      <c r="C64" s="181"/>
      <c r="D64" s="181"/>
      <c r="E64" s="181">
        <f>'将来負担比率（分子）の構造'!J$43</f>
        <v>4853</v>
      </c>
      <c r="F64" s="181"/>
      <c r="G64" s="181"/>
      <c r="H64" s="181">
        <f>'将来負担比率（分子）の構造'!K$43</f>
        <v>4813</v>
      </c>
      <c r="I64" s="181"/>
      <c r="J64" s="181"/>
      <c r="K64" s="181">
        <f>'将来負担比率（分子）の構造'!L$43</f>
        <v>4794</v>
      </c>
      <c r="L64" s="181"/>
      <c r="M64" s="181"/>
      <c r="N64" s="181">
        <f>'将来負担比率（分子）の構造'!M$43</f>
        <v>5245</v>
      </c>
      <c r="O64" s="181"/>
      <c r="P64" s="181"/>
    </row>
    <row r="65" spans="1:16" x14ac:dyDescent="0.15">
      <c r="A65" s="181" t="s">
        <v>32</v>
      </c>
      <c r="B65" s="181">
        <f>'将来負担比率（分子）の構造'!I$42</f>
        <v>1459</v>
      </c>
      <c r="C65" s="181"/>
      <c r="D65" s="181"/>
      <c r="E65" s="181">
        <f>'将来負担比率（分子）の構造'!J$42</f>
        <v>2151</v>
      </c>
      <c r="F65" s="181"/>
      <c r="G65" s="181"/>
      <c r="H65" s="181">
        <f>'将来負担比率（分子）の構造'!K$42</f>
        <v>1905</v>
      </c>
      <c r="I65" s="181"/>
      <c r="J65" s="181"/>
      <c r="K65" s="181">
        <f>'将来負担比率（分子）の構造'!L$42</f>
        <v>4625</v>
      </c>
      <c r="L65" s="181"/>
      <c r="M65" s="181"/>
      <c r="N65" s="181">
        <f>'将来負担比率（分子）の構造'!M$42</f>
        <v>4228</v>
      </c>
      <c r="O65" s="181"/>
      <c r="P65" s="181"/>
    </row>
    <row r="66" spans="1:16" x14ac:dyDescent="0.15">
      <c r="A66" s="181" t="s">
        <v>31</v>
      </c>
      <c r="B66" s="181">
        <f>'将来負担比率（分子）の構造'!I$41</f>
        <v>15987</v>
      </c>
      <c r="C66" s="181"/>
      <c r="D66" s="181"/>
      <c r="E66" s="181">
        <f>'将来負担比率（分子）の構造'!J$41</f>
        <v>17136</v>
      </c>
      <c r="F66" s="181"/>
      <c r="G66" s="181"/>
      <c r="H66" s="181">
        <f>'将来負担比率（分子）の構造'!K$41</f>
        <v>17382</v>
      </c>
      <c r="I66" s="181"/>
      <c r="J66" s="181"/>
      <c r="K66" s="181">
        <f>'将来負担比率（分子）の構造'!L$41</f>
        <v>16875</v>
      </c>
      <c r="L66" s="181"/>
      <c r="M66" s="181"/>
      <c r="N66" s="181">
        <f>'将来負担比率（分子）の構造'!M$41</f>
        <v>16169</v>
      </c>
      <c r="O66" s="181"/>
      <c r="P66" s="181"/>
    </row>
    <row r="67" spans="1:16" x14ac:dyDescent="0.15">
      <c r="A67" s="181" t="s">
        <v>75</v>
      </c>
      <c r="B67" s="181" t="e">
        <f>NA()</f>
        <v>#N/A</v>
      </c>
      <c r="C67" s="181">
        <f>IF(ISNUMBER('将来負担比率（分子）の構造'!I$53), IF('将来負担比率（分子）の構造'!I$53 &lt; 0, 0, '将来負担比率（分子）の構造'!I$53), NA())</f>
        <v>2052</v>
      </c>
      <c r="D67" s="181" t="e">
        <f>NA()</f>
        <v>#N/A</v>
      </c>
      <c r="E67" s="181" t="e">
        <f>NA()</f>
        <v>#N/A</v>
      </c>
      <c r="F67" s="181">
        <f>IF(ISNUMBER('将来負担比率（分子）の構造'!J$53), IF('将来負担比率（分子）の構造'!J$53 &lt; 0, 0, '将来負担比率（分子）の構造'!J$53), NA())</f>
        <v>2043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1766</v>
      </c>
      <c r="C72" s="185">
        <f>基金残高に係る経年分析!G55</f>
        <v>1496</v>
      </c>
      <c r="D72" s="185">
        <f>基金残高に係る経年分析!H55</f>
        <v>1499</v>
      </c>
    </row>
    <row r="73" spans="1:16" x14ac:dyDescent="0.15">
      <c r="A73" s="184" t="s">
        <v>78</v>
      </c>
      <c r="B73" s="185">
        <f>基金残高に係る経年分析!F56</f>
        <v>2370</v>
      </c>
      <c r="C73" s="185">
        <f>基金残高に係る経年分析!G56</f>
        <v>2261</v>
      </c>
      <c r="D73" s="185">
        <f>基金残高に係る経年分析!H56</f>
        <v>2139</v>
      </c>
    </row>
    <row r="74" spans="1:16" x14ac:dyDescent="0.15">
      <c r="A74" s="184" t="s">
        <v>79</v>
      </c>
      <c r="B74" s="185">
        <f>基金残高に係る経年分析!F57</f>
        <v>6813</v>
      </c>
      <c r="C74" s="185">
        <f>基金残高に係る経年分析!G57</f>
        <v>10228</v>
      </c>
      <c r="D74" s="185">
        <f>基金残高に係る経年分析!H57</f>
        <v>9341</v>
      </c>
    </row>
  </sheetData>
  <sheetProtection algorithmName="SHA-512" hashValue="DKMHvxZ8L/M3LIgJSpPU3knxiEfEES86gB6vqr28I0P3iQ95ZZ0Cn41wQ8VD1xtD6cgMvBr51E+031QdWWwcTg==" saltValue="14yGvnOGSC6iwHskIvOm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M16" sqref="AM16:AT1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2754255</v>
      </c>
      <c r="S5" s="734"/>
      <c r="T5" s="734"/>
      <c r="U5" s="734"/>
      <c r="V5" s="734"/>
      <c r="W5" s="734"/>
      <c r="X5" s="734"/>
      <c r="Y5" s="777"/>
      <c r="Z5" s="795">
        <v>15.7</v>
      </c>
      <c r="AA5" s="795"/>
      <c r="AB5" s="795"/>
      <c r="AC5" s="795"/>
      <c r="AD5" s="796">
        <v>2754255</v>
      </c>
      <c r="AE5" s="796"/>
      <c r="AF5" s="796"/>
      <c r="AG5" s="796"/>
      <c r="AH5" s="796"/>
      <c r="AI5" s="796"/>
      <c r="AJ5" s="796"/>
      <c r="AK5" s="796"/>
      <c r="AL5" s="778">
        <v>39.4</v>
      </c>
      <c r="AM5" s="749"/>
      <c r="AN5" s="749"/>
      <c r="AO5" s="779"/>
      <c r="AP5" s="744" t="s">
        <v>231</v>
      </c>
      <c r="AQ5" s="745"/>
      <c r="AR5" s="745"/>
      <c r="AS5" s="745"/>
      <c r="AT5" s="745"/>
      <c r="AU5" s="745"/>
      <c r="AV5" s="745"/>
      <c r="AW5" s="745"/>
      <c r="AX5" s="745"/>
      <c r="AY5" s="745"/>
      <c r="AZ5" s="745"/>
      <c r="BA5" s="745"/>
      <c r="BB5" s="745"/>
      <c r="BC5" s="745"/>
      <c r="BD5" s="745"/>
      <c r="BE5" s="745"/>
      <c r="BF5" s="746"/>
      <c r="BG5" s="678">
        <v>2754255</v>
      </c>
      <c r="BH5" s="679"/>
      <c r="BI5" s="679"/>
      <c r="BJ5" s="679"/>
      <c r="BK5" s="679"/>
      <c r="BL5" s="679"/>
      <c r="BM5" s="679"/>
      <c r="BN5" s="680"/>
      <c r="BO5" s="715">
        <v>100</v>
      </c>
      <c r="BP5" s="715"/>
      <c r="BQ5" s="715"/>
      <c r="BR5" s="715"/>
      <c r="BS5" s="716" t="s">
        <v>176</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91591</v>
      </c>
      <c r="S6" s="679"/>
      <c r="T6" s="679"/>
      <c r="U6" s="679"/>
      <c r="V6" s="679"/>
      <c r="W6" s="679"/>
      <c r="X6" s="679"/>
      <c r="Y6" s="680"/>
      <c r="Z6" s="715">
        <v>0.5</v>
      </c>
      <c r="AA6" s="715"/>
      <c r="AB6" s="715"/>
      <c r="AC6" s="715"/>
      <c r="AD6" s="716">
        <v>91591</v>
      </c>
      <c r="AE6" s="716"/>
      <c r="AF6" s="716"/>
      <c r="AG6" s="716"/>
      <c r="AH6" s="716"/>
      <c r="AI6" s="716"/>
      <c r="AJ6" s="716"/>
      <c r="AK6" s="716"/>
      <c r="AL6" s="681">
        <v>1.3</v>
      </c>
      <c r="AM6" s="682"/>
      <c r="AN6" s="682"/>
      <c r="AO6" s="717"/>
      <c r="AP6" s="675" t="s">
        <v>236</v>
      </c>
      <c r="AQ6" s="676"/>
      <c r="AR6" s="676"/>
      <c r="AS6" s="676"/>
      <c r="AT6" s="676"/>
      <c r="AU6" s="676"/>
      <c r="AV6" s="676"/>
      <c r="AW6" s="676"/>
      <c r="AX6" s="676"/>
      <c r="AY6" s="676"/>
      <c r="AZ6" s="676"/>
      <c r="BA6" s="676"/>
      <c r="BB6" s="676"/>
      <c r="BC6" s="676"/>
      <c r="BD6" s="676"/>
      <c r="BE6" s="676"/>
      <c r="BF6" s="677"/>
      <c r="BG6" s="678">
        <v>2754255</v>
      </c>
      <c r="BH6" s="679"/>
      <c r="BI6" s="679"/>
      <c r="BJ6" s="679"/>
      <c r="BK6" s="679"/>
      <c r="BL6" s="679"/>
      <c r="BM6" s="679"/>
      <c r="BN6" s="680"/>
      <c r="BO6" s="715">
        <v>100</v>
      </c>
      <c r="BP6" s="715"/>
      <c r="BQ6" s="715"/>
      <c r="BR6" s="715"/>
      <c r="BS6" s="716" t="s">
        <v>237</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125674</v>
      </c>
      <c r="CS6" s="679"/>
      <c r="CT6" s="679"/>
      <c r="CU6" s="679"/>
      <c r="CV6" s="679"/>
      <c r="CW6" s="679"/>
      <c r="CX6" s="679"/>
      <c r="CY6" s="680"/>
      <c r="CZ6" s="778">
        <v>0.7</v>
      </c>
      <c r="DA6" s="749"/>
      <c r="DB6" s="749"/>
      <c r="DC6" s="781"/>
      <c r="DD6" s="684" t="s">
        <v>176</v>
      </c>
      <c r="DE6" s="679"/>
      <c r="DF6" s="679"/>
      <c r="DG6" s="679"/>
      <c r="DH6" s="679"/>
      <c r="DI6" s="679"/>
      <c r="DJ6" s="679"/>
      <c r="DK6" s="679"/>
      <c r="DL6" s="679"/>
      <c r="DM6" s="679"/>
      <c r="DN6" s="679"/>
      <c r="DO6" s="679"/>
      <c r="DP6" s="680"/>
      <c r="DQ6" s="684">
        <v>125674</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2346</v>
      </c>
      <c r="S7" s="679"/>
      <c r="T7" s="679"/>
      <c r="U7" s="679"/>
      <c r="V7" s="679"/>
      <c r="W7" s="679"/>
      <c r="X7" s="679"/>
      <c r="Y7" s="680"/>
      <c r="Z7" s="715">
        <v>0</v>
      </c>
      <c r="AA7" s="715"/>
      <c r="AB7" s="715"/>
      <c r="AC7" s="715"/>
      <c r="AD7" s="716">
        <v>2346</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1133195</v>
      </c>
      <c r="BH7" s="679"/>
      <c r="BI7" s="679"/>
      <c r="BJ7" s="679"/>
      <c r="BK7" s="679"/>
      <c r="BL7" s="679"/>
      <c r="BM7" s="679"/>
      <c r="BN7" s="680"/>
      <c r="BO7" s="715">
        <v>41.1</v>
      </c>
      <c r="BP7" s="715"/>
      <c r="BQ7" s="715"/>
      <c r="BR7" s="715"/>
      <c r="BS7" s="716" t="s">
        <v>176</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4416871</v>
      </c>
      <c r="CS7" s="679"/>
      <c r="CT7" s="679"/>
      <c r="CU7" s="679"/>
      <c r="CV7" s="679"/>
      <c r="CW7" s="679"/>
      <c r="CX7" s="679"/>
      <c r="CY7" s="680"/>
      <c r="CZ7" s="715">
        <v>26</v>
      </c>
      <c r="DA7" s="715"/>
      <c r="DB7" s="715"/>
      <c r="DC7" s="715"/>
      <c r="DD7" s="684">
        <v>346955</v>
      </c>
      <c r="DE7" s="679"/>
      <c r="DF7" s="679"/>
      <c r="DG7" s="679"/>
      <c r="DH7" s="679"/>
      <c r="DI7" s="679"/>
      <c r="DJ7" s="679"/>
      <c r="DK7" s="679"/>
      <c r="DL7" s="679"/>
      <c r="DM7" s="679"/>
      <c r="DN7" s="679"/>
      <c r="DO7" s="679"/>
      <c r="DP7" s="680"/>
      <c r="DQ7" s="684">
        <v>3611545</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7408</v>
      </c>
      <c r="S8" s="679"/>
      <c r="T8" s="679"/>
      <c r="U8" s="679"/>
      <c r="V8" s="679"/>
      <c r="W8" s="679"/>
      <c r="X8" s="679"/>
      <c r="Y8" s="680"/>
      <c r="Z8" s="715">
        <v>0</v>
      </c>
      <c r="AA8" s="715"/>
      <c r="AB8" s="715"/>
      <c r="AC8" s="715"/>
      <c r="AD8" s="716">
        <v>7408</v>
      </c>
      <c r="AE8" s="716"/>
      <c r="AF8" s="716"/>
      <c r="AG8" s="716"/>
      <c r="AH8" s="716"/>
      <c r="AI8" s="716"/>
      <c r="AJ8" s="716"/>
      <c r="AK8" s="716"/>
      <c r="AL8" s="681">
        <v>0.1</v>
      </c>
      <c r="AM8" s="682"/>
      <c r="AN8" s="682"/>
      <c r="AO8" s="717"/>
      <c r="AP8" s="675" t="s">
        <v>243</v>
      </c>
      <c r="AQ8" s="676"/>
      <c r="AR8" s="676"/>
      <c r="AS8" s="676"/>
      <c r="AT8" s="676"/>
      <c r="AU8" s="676"/>
      <c r="AV8" s="676"/>
      <c r="AW8" s="676"/>
      <c r="AX8" s="676"/>
      <c r="AY8" s="676"/>
      <c r="AZ8" s="676"/>
      <c r="BA8" s="676"/>
      <c r="BB8" s="676"/>
      <c r="BC8" s="676"/>
      <c r="BD8" s="676"/>
      <c r="BE8" s="676"/>
      <c r="BF8" s="677"/>
      <c r="BG8" s="678">
        <v>44294</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4639046</v>
      </c>
      <c r="CS8" s="679"/>
      <c r="CT8" s="679"/>
      <c r="CU8" s="679"/>
      <c r="CV8" s="679"/>
      <c r="CW8" s="679"/>
      <c r="CX8" s="679"/>
      <c r="CY8" s="680"/>
      <c r="CZ8" s="715">
        <v>27.3</v>
      </c>
      <c r="DA8" s="715"/>
      <c r="DB8" s="715"/>
      <c r="DC8" s="715"/>
      <c r="DD8" s="684">
        <v>403196</v>
      </c>
      <c r="DE8" s="679"/>
      <c r="DF8" s="679"/>
      <c r="DG8" s="679"/>
      <c r="DH8" s="679"/>
      <c r="DI8" s="679"/>
      <c r="DJ8" s="679"/>
      <c r="DK8" s="679"/>
      <c r="DL8" s="679"/>
      <c r="DM8" s="679"/>
      <c r="DN8" s="679"/>
      <c r="DO8" s="679"/>
      <c r="DP8" s="680"/>
      <c r="DQ8" s="684">
        <v>2072838</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3911</v>
      </c>
      <c r="S9" s="679"/>
      <c r="T9" s="679"/>
      <c r="U9" s="679"/>
      <c r="V9" s="679"/>
      <c r="W9" s="679"/>
      <c r="X9" s="679"/>
      <c r="Y9" s="680"/>
      <c r="Z9" s="715">
        <v>0</v>
      </c>
      <c r="AA9" s="715"/>
      <c r="AB9" s="715"/>
      <c r="AC9" s="715"/>
      <c r="AD9" s="716">
        <v>3911</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951362</v>
      </c>
      <c r="BH9" s="679"/>
      <c r="BI9" s="679"/>
      <c r="BJ9" s="679"/>
      <c r="BK9" s="679"/>
      <c r="BL9" s="679"/>
      <c r="BM9" s="679"/>
      <c r="BN9" s="680"/>
      <c r="BO9" s="715">
        <v>34.5</v>
      </c>
      <c r="BP9" s="715"/>
      <c r="BQ9" s="715"/>
      <c r="BR9" s="715"/>
      <c r="BS9" s="684" t="s">
        <v>237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1018841</v>
      </c>
      <c r="CS9" s="679"/>
      <c r="CT9" s="679"/>
      <c r="CU9" s="679"/>
      <c r="CV9" s="679"/>
      <c r="CW9" s="679"/>
      <c r="CX9" s="679"/>
      <c r="CY9" s="680"/>
      <c r="CZ9" s="715">
        <v>6</v>
      </c>
      <c r="DA9" s="715"/>
      <c r="DB9" s="715"/>
      <c r="DC9" s="715"/>
      <c r="DD9" s="684">
        <v>21977</v>
      </c>
      <c r="DE9" s="679"/>
      <c r="DF9" s="679"/>
      <c r="DG9" s="679"/>
      <c r="DH9" s="679"/>
      <c r="DI9" s="679"/>
      <c r="DJ9" s="679"/>
      <c r="DK9" s="679"/>
      <c r="DL9" s="679"/>
      <c r="DM9" s="679"/>
      <c r="DN9" s="679"/>
      <c r="DO9" s="679"/>
      <c r="DP9" s="680"/>
      <c r="DQ9" s="684">
        <v>811695</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56494</v>
      </c>
      <c r="BH10" s="679"/>
      <c r="BI10" s="679"/>
      <c r="BJ10" s="679"/>
      <c r="BK10" s="679"/>
      <c r="BL10" s="679"/>
      <c r="BM10" s="679"/>
      <c r="BN10" s="680"/>
      <c r="BO10" s="715">
        <v>2.1</v>
      </c>
      <c r="BP10" s="715"/>
      <c r="BQ10" s="715"/>
      <c r="BR10" s="715"/>
      <c r="BS10" s="684" t="s">
        <v>237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7976</v>
      </c>
      <c r="CS10" s="679"/>
      <c r="CT10" s="679"/>
      <c r="CU10" s="679"/>
      <c r="CV10" s="679"/>
      <c r="CW10" s="679"/>
      <c r="CX10" s="679"/>
      <c r="CY10" s="680"/>
      <c r="CZ10" s="715">
        <v>0</v>
      </c>
      <c r="DA10" s="715"/>
      <c r="DB10" s="715"/>
      <c r="DC10" s="715"/>
      <c r="DD10" s="684" t="s">
        <v>237</v>
      </c>
      <c r="DE10" s="679"/>
      <c r="DF10" s="679"/>
      <c r="DG10" s="679"/>
      <c r="DH10" s="679"/>
      <c r="DI10" s="679"/>
      <c r="DJ10" s="679"/>
      <c r="DK10" s="679"/>
      <c r="DL10" s="679"/>
      <c r="DM10" s="679"/>
      <c r="DN10" s="679"/>
      <c r="DO10" s="679"/>
      <c r="DP10" s="680"/>
      <c r="DQ10" s="684">
        <v>7086</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423408</v>
      </c>
      <c r="S11" s="679"/>
      <c r="T11" s="679"/>
      <c r="U11" s="679"/>
      <c r="V11" s="679"/>
      <c r="W11" s="679"/>
      <c r="X11" s="679"/>
      <c r="Y11" s="680"/>
      <c r="Z11" s="681">
        <v>2.4</v>
      </c>
      <c r="AA11" s="682"/>
      <c r="AB11" s="682"/>
      <c r="AC11" s="683"/>
      <c r="AD11" s="684">
        <v>423408</v>
      </c>
      <c r="AE11" s="679"/>
      <c r="AF11" s="679"/>
      <c r="AG11" s="679"/>
      <c r="AH11" s="679"/>
      <c r="AI11" s="679"/>
      <c r="AJ11" s="679"/>
      <c r="AK11" s="680"/>
      <c r="AL11" s="681">
        <v>6.1</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81045</v>
      </c>
      <c r="BH11" s="679"/>
      <c r="BI11" s="679"/>
      <c r="BJ11" s="679"/>
      <c r="BK11" s="679"/>
      <c r="BL11" s="679"/>
      <c r="BM11" s="679"/>
      <c r="BN11" s="680"/>
      <c r="BO11" s="715">
        <v>2.9</v>
      </c>
      <c r="BP11" s="715"/>
      <c r="BQ11" s="715"/>
      <c r="BR11" s="715"/>
      <c r="BS11" s="684" t="s">
        <v>237</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652322</v>
      </c>
      <c r="CS11" s="679"/>
      <c r="CT11" s="679"/>
      <c r="CU11" s="679"/>
      <c r="CV11" s="679"/>
      <c r="CW11" s="679"/>
      <c r="CX11" s="679"/>
      <c r="CY11" s="680"/>
      <c r="CZ11" s="715">
        <v>3.8</v>
      </c>
      <c r="DA11" s="715"/>
      <c r="DB11" s="715"/>
      <c r="DC11" s="715"/>
      <c r="DD11" s="684">
        <v>247022</v>
      </c>
      <c r="DE11" s="679"/>
      <c r="DF11" s="679"/>
      <c r="DG11" s="679"/>
      <c r="DH11" s="679"/>
      <c r="DI11" s="679"/>
      <c r="DJ11" s="679"/>
      <c r="DK11" s="679"/>
      <c r="DL11" s="679"/>
      <c r="DM11" s="679"/>
      <c r="DN11" s="679"/>
      <c r="DO11" s="679"/>
      <c r="DP11" s="680"/>
      <c r="DQ11" s="684">
        <v>295088</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v>16347</v>
      </c>
      <c r="S12" s="679"/>
      <c r="T12" s="679"/>
      <c r="U12" s="679"/>
      <c r="V12" s="679"/>
      <c r="W12" s="679"/>
      <c r="X12" s="679"/>
      <c r="Y12" s="680"/>
      <c r="Z12" s="715">
        <v>0.1</v>
      </c>
      <c r="AA12" s="715"/>
      <c r="AB12" s="715"/>
      <c r="AC12" s="715"/>
      <c r="AD12" s="716">
        <v>16347</v>
      </c>
      <c r="AE12" s="716"/>
      <c r="AF12" s="716"/>
      <c r="AG12" s="716"/>
      <c r="AH12" s="716"/>
      <c r="AI12" s="716"/>
      <c r="AJ12" s="716"/>
      <c r="AK12" s="716"/>
      <c r="AL12" s="681">
        <v>0.2</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1317129</v>
      </c>
      <c r="BH12" s="679"/>
      <c r="BI12" s="679"/>
      <c r="BJ12" s="679"/>
      <c r="BK12" s="679"/>
      <c r="BL12" s="679"/>
      <c r="BM12" s="679"/>
      <c r="BN12" s="680"/>
      <c r="BO12" s="715">
        <v>47.8</v>
      </c>
      <c r="BP12" s="715"/>
      <c r="BQ12" s="715"/>
      <c r="BR12" s="715"/>
      <c r="BS12" s="684" t="s">
        <v>129</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187334</v>
      </c>
      <c r="CS12" s="679"/>
      <c r="CT12" s="679"/>
      <c r="CU12" s="679"/>
      <c r="CV12" s="679"/>
      <c r="CW12" s="679"/>
      <c r="CX12" s="679"/>
      <c r="CY12" s="680"/>
      <c r="CZ12" s="715">
        <v>1.1000000000000001</v>
      </c>
      <c r="DA12" s="715"/>
      <c r="DB12" s="715"/>
      <c r="DC12" s="715"/>
      <c r="DD12" s="684">
        <v>71757</v>
      </c>
      <c r="DE12" s="679"/>
      <c r="DF12" s="679"/>
      <c r="DG12" s="679"/>
      <c r="DH12" s="679"/>
      <c r="DI12" s="679"/>
      <c r="DJ12" s="679"/>
      <c r="DK12" s="679"/>
      <c r="DL12" s="679"/>
      <c r="DM12" s="679"/>
      <c r="DN12" s="679"/>
      <c r="DO12" s="679"/>
      <c r="DP12" s="680"/>
      <c r="DQ12" s="684">
        <v>74802</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176</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1316124</v>
      </c>
      <c r="BH13" s="679"/>
      <c r="BI13" s="679"/>
      <c r="BJ13" s="679"/>
      <c r="BK13" s="679"/>
      <c r="BL13" s="679"/>
      <c r="BM13" s="679"/>
      <c r="BN13" s="680"/>
      <c r="BO13" s="715">
        <v>47.8</v>
      </c>
      <c r="BP13" s="715"/>
      <c r="BQ13" s="715"/>
      <c r="BR13" s="715"/>
      <c r="BS13" s="684" t="s">
        <v>176</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2373771</v>
      </c>
      <c r="CS13" s="679"/>
      <c r="CT13" s="679"/>
      <c r="CU13" s="679"/>
      <c r="CV13" s="679"/>
      <c r="CW13" s="679"/>
      <c r="CX13" s="679"/>
      <c r="CY13" s="680"/>
      <c r="CZ13" s="715">
        <v>14</v>
      </c>
      <c r="DA13" s="715"/>
      <c r="DB13" s="715"/>
      <c r="DC13" s="715"/>
      <c r="DD13" s="684">
        <v>1757004</v>
      </c>
      <c r="DE13" s="679"/>
      <c r="DF13" s="679"/>
      <c r="DG13" s="679"/>
      <c r="DH13" s="679"/>
      <c r="DI13" s="679"/>
      <c r="DJ13" s="679"/>
      <c r="DK13" s="679"/>
      <c r="DL13" s="679"/>
      <c r="DM13" s="679"/>
      <c r="DN13" s="679"/>
      <c r="DO13" s="679"/>
      <c r="DP13" s="680"/>
      <c r="DQ13" s="684">
        <v>570928</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11477</v>
      </c>
      <c r="S14" s="679"/>
      <c r="T14" s="679"/>
      <c r="U14" s="679"/>
      <c r="V14" s="679"/>
      <c r="W14" s="679"/>
      <c r="X14" s="679"/>
      <c r="Y14" s="680"/>
      <c r="Z14" s="715">
        <v>0.1</v>
      </c>
      <c r="AA14" s="715"/>
      <c r="AB14" s="715"/>
      <c r="AC14" s="715"/>
      <c r="AD14" s="716">
        <v>11477</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93033</v>
      </c>
      <c r="BH14" s="679"/>
      <c r="BI14" s="679"/>
      <c r="BJ14" s="679"/>
      <c r="BK14" s="679"/>
      <c r="BL14" s="679"/>
      <c r="BM14" s="679"/>
      <c r="BN14" s="680"/>
      <c r="BO14" s="715">
        <v>3.4</v>
      </c>
      <c r="BP14" s="715"/>
      <c r="BQ14" s="715"/>
      <c r="BR14" s="715"/>
      <c r="BS14" s="684" t="s">
        <v>176</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487528</v>
      </c>
      <c r="CS14" s="679"/>
      <c r="CT14" s="679"/>
      <c r="CU14" s="679"/>
      <c r="CV14" s="679"/>
      <c r="CW14" s="679"/>
      <c r="CX14" s="679"/>
      <c r="CY14" s="680"/>
      <c r="CZ14" s="715">
        <v>2.9</v>
      </c>
      <c r="DA14" s="715"/>
      <c r="DB14" s="715"/>
      <c r="DC14" s="715"/>
      <c r="DD14" s="684">
        <v>50054</v>
      </c>
      <c r="DE14" s="679"/>
      <c r="DF14" s="679"/>
      <c r="DG14" s="679"/>
      <c r="DH14" s="679"/>
      <c r="DI14" s="679"/>
      <c r="DJ14" s="679"/>
      <c r="DK14" s="679"/>
      <c r="DL14" s="679"/>
      <c r="DM14" s="679"/>
      <c r="DN14" s="679"/>
      <c r="DO14" s="679"/>
      <c r="DP14" s="680"/>
      <c r="DQ14" s="684">
        <v>412899</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237</v>
      </c>
      <c r="AE15" s="716"/>
      <c r="AF15" s="716"/>
      <c r="AG15" s="716"/>
      <c r="AH15" s="716"/>
      <c r="AI15" s="716"/>
      <c r="AJ15" s="716"/>
      <c r="AK15" s="716"/>
      <c r="AL15" s="681" t="s">
        <v>237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210898</v>
      </c>
      <c r="BH15" s="679"/>
      <c r="BI15" s="679"/>
      <c r="BJ15" s="679"/>
      <c r="BK15" s="679"/>
      <c r="BL15" s="679"/>
      <c r="BM15" s="679"/>
      <c r="BN15" s="680"/>
      <c r="BO15" s="715">
        <v>7.7</v>
      </c>
      <c r="BP15" s="715"/>
      <c r="BQ15" s="715"/>
      <c r="BR15" s="715"/>
      <c r="BS15" s="684" t="s">
        <v>129</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1377089</v>
      </c>
      <c r="CS15" s="679"/>
      <c r="CT15" s="679"/>
      <c r="CU15" s="679"/>
      <c r="CV15" s="679"/>
      <c r="CW15" s="679"/>
      <c r="CX15" s="679"/>
      <c r="CY15" s="680"/>
      <c r="CZ15" s="715">
        <v>8.1</v>
      </c>
      <c r="DA15" s="715"/>
      <c r="DB15" s="715"/>
      <c r="DC15" s="715"/>
      <c r="DD15" s="684">
        <v>361609</v>
      </c>
      <c r="DE15" s="679"/>
      <c r="DF15" s="679"/>
      <c r="DG15" s="679"/>
      <c r="DH15" s="679"/>
      <c r="DI15" s="679"/>
      <c r="DJ15" s="679"/>
      <c r="DK15" s="679"/>
      <c r="DL15" s="679"/>
      <c r="DM15" s="679"/>
      <c r="DN15" s="679"/>
      <c r="DO15" s="679"/>
      <c r="DP15" s="680"/>
      <c r="DQ15" s="684">
        <v>677057</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3173</v>
      </c>
      <c r="S16" s="679"/>
      <c r="T16" s="679"/>
      <c r="U16" s="679"/>
      <c r="V16" s="679"/>
      <c r="W16" s="679"/>
      <c r="X16" s="679"/>
      <c r="Y16" s="680"/>
      <c r="Z16" s="715">
        <v>0</v>
      </c>
      <c r="AA16" s="715"/>
      <c r="AB16" s="715"/>
      <c r="AC16" s="715"/>
      <c r="AD16" s="716">
        <v>3173</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237</v>
      </c>
      <c r="BP16" s="715"/>
      <c r="BQ16" s="715"/>
      <c r="BR16" s="715"/>
      <c r="BS16" s="684" t="s">
        <v>129</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20280</v>
      </c>
      <c r="CS16" s="679"/>
      <c r="CT16" s="679"/>
      <c r="CU16" s="679"/>
      <c r="CV16" s="679"/>
      <c r="CW16" s="679"/>
      <c r="CX16" s="679"/>
      <c r="CY16" s="680"/>
      <c r="CZ16" s="715">
        <v>0.1</v>
      </c>
      <c r="DA16" s="715"/>
      <c r="DB16" s="715"/>
      <c r="DC16" s="715"/>
      <c r="DD16" s="684" t="s">
        <v>237</v>
      </c>
      <c r="DE16" s="679"/>
      <c r="DF16" s="679"/>
      <c r="DG16" s="679"/>
      <c r="DH16" s="679"/>
      <c r="DI16" s="679"/>
      <c r="DJ16" s="679"/>
      <c r="DK16" s="679"/>
      <c r="DL16" s="679"/>
      <c r="DM16" s="679"/>
      <c r="DN16" s="679"/>
      <c r="DO16" s="679"/>
      <c r="DP16" s="680"/>
      <c r="DQ16" s="684">
        <v>5557</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59615</v>
      </c>
      <c r="S17" s="679"/>
      <c r="T17" s="679"/>
      <c r="U17" s="679"/>
      <c r="V17" s="679"/>
      <c r="W17" s="679"/>
      <c r="X17" s="679"/>
      <c r="Y17" s="680"/>
      <c r="Z17" s="715">
        <v>0.3</v>
      </c>
      <c r="AA17" s="715"/>
      <c r="AB17" s="715"/>
      <c r="AC17" s="715"/>
      <c r="AD17" s="716">
        <v>59615</v>
      </c>
      <c r="AE17" s="716"/>
      <c r="AF17" s="716"/>
      <c r="AG17" s="716"/>
      <c r="AH17" s="716"/>
      <c r="AI17" s="716"/>
      <c r="AJ17" s="716"/>
      <c r="AK17" s="716"/>
      <c r="AL17" s="681">
        <v>0.9</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1676265</v>
      </c>
      <c r="CS17" s="679"/>
      <c r="CT17" s="679"/>
      <c r="CU17" s="679"/>
      <c r="CV17" s="679"/>
      <c r="CW17" s="679"/>
      <c r="CX17" s="679"/>
      <c r="CY17" s="680"/>
      <c r="CZ17" s="715">
        <v>9.9</v>
      </c>
      <c r="DA17" s="715"/>
      <c r="DB17" s="715"/>
      <c r="DC17" s="715"/>
      <c r="DD17" s="684" t="s">
        <v>129</v>
      </c>
      <c r="DE17" s="679"/>
      <c r="DF17" s="679"/>
      <c r="DG17" s="679"/>
      <c r="DH17" s="679"/>
      <c r="DI17" s="679"/>
      <c r="DJ17" s="679"/>
      <c r="DK17" s="679"/>
      <c r="DL17" s="679"/>
      <c r="DM17" s="679"/>
      <c r="DN17" s="679"/>
      <c r="DO17" s="679"/>
      <c r="DP17" s="680"/>
      <c r="DQ17" s="684">
        <v>1619191</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22905</v>
      </c>
      <c r="S18" s="679"/>
      <c r="T18" s="679"/>
      <c r="U18" s="679"/>
      <c r="V18" s="679"/>
      <c r="W18" s="679"/>
      <c r="X18" s="679"/>
      <c r="Y18" s="680"/>
      <c r="Z18" s="715">
        <v>0.1</v>
      </c>
      <c r="AA18" s="715"/>
      <c r="AB18" s="715"/>
      <c r="AC18" s="715"/>
      <c r="AD18" s="716">
        <v>22905</v>
      </c>
      <c r="AE18" s="716"/>
      <c r="AF18" s="716"/>
      <c r="AG18" s="716"/>
      <c r="AH18" s="716"/>
      <c r="AI18" s="716"/>
      <c r="AJ18" s="716"/>
      <c r="AK18" s="716"/>
      <c r="AL18" s="681">
        <v>0.3</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237</v>
      </c>
      <c r="DA18" s="715"/>
      <c r="DB18" s="715"/>
      <c r="DC18" s="715"/>
      <c r="DD18" s="684" t="s">
        <v>129</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1332</v>
      </c>
      <c r="S19" s="679"/>
      <c r="T19" s="679"/>
      <c r="U19" s="679"/>
      <c r="V19" s="679"/>
      <c r="W19" s="679"/>
      <c r="X19" s="679"/>
      <c r="Y19" s="680"/>
      <c r="Z19" s="715">
        <v>0</v>
      </c>
      <c r="AA19" s="715"/>
      <c r="AB19" s="715"/>
      <c r="AC19" s="715"/>
      <c r="AD19" s="716">
        <v>1332</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t="s">
        <v>237</v>
      </c>
      <c r="BH19" s="679"/>
      <c r="BI19" s="679"/>
      <c r="BJ19" s="679"/>
      <c r="BK19" s="679"/>
      <c r="BL19" s="679"/>
      <c r="BM19" s="679"/>
      <c r="BN19" s="680"/>
      <c r="BO19" s="715" t="s">
        <v>237</v>
      </c>
      <c r="BP19" s="715"/>
      <c r="BQ19" s="715"/>
      <c r="BR19" s="715"/>
      <c r="BS19" s="684" t="s">
        <v>129</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568</v>
      </c>
      <c r="S20" s="679"/>
      <c r="T20" s="679"/>
      <c r="U20" s="679"/>
      <c r="V20" s="679"/>
      <c r="W20" s="679"/>
      <c r="X20" s="679"/>
      <c r="Y20" s="680"/>
      <c r="Z20" s="715">
        <v>0</v>
      </c>
      <c r="AA20" s="715"/>
      <c r="AB20" s="715"/>
      <c r="AC20" s="715"/>
      <c r="AD20" s="716">
        <v>568</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237</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16982997</v>
      </c>
      <c r="CS20" s="679"/>
      <c r="CT20" s="679"/>
      <c r="CU20" s="679"/>
      <c r="CV20" s="679"/>
      <c r="CW20" s="679"/>
      <c r="CX20" s="679"/>
      <c r="CY20" s="680"/>
      <c r="CZ20" s="715">
        <v>100</v>
      </c>
      <c r="DA20" s="715"/>
      <c r="DB20" s="715"/>
      <c r="DC20" s="715"/>
      <c r="DD20" s="684">
        <v>3259574</v>
      </c>
      <c r="DE20" s="679"/>
      <c r="DF20" s="679"/>
      <c r="DG20" s="679"/>
      <c r="DH20" s="679"/>
      <c r="DI20" s="679"/>
      <c r="DJ20" s="679"/>
      <c r="DK20" s="679"/>
      <c r="DL20" s="679"/>
      <c r="DM20" s="679"/>
      <c r="DN20" s="679"/>
      <c r="DO20" s="679"/>
      <c r="DP20" s="680"/>
      <c r="DQ20" s="684">
        <v>10284360</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34810</v>
      </c>
      <c r="S21" s="679"/>
      <c r="T21" s="679"/>
      <c r="U21" s="679"/>
      <c r="V21" s="679"/>
      <c r="W21" s="679"/>
      <c r="X21" s="679"/>
      <c r="Y21" s="680"/>
      <c r="Z21" s="715">
        <v>0.2</v>
      </c>
      <c r="AA21" s="715"/>
      <c r="AB21" s="715"/>
      <c r="AC21" s="715"/>
      <c r="AD21" s="716">
        <v>34810</v>
      </c>
      <c r="AE21" s="716"/>
      <c r="AF21" s="716"/>
      <c r="AG21" s="716"/>
      <c r="AH21" s="716"/>
      <c r="AI21" s="716"/>
      <c r="AJ21" s="716"/>
      <c r="AK21" s="716"/>
      <c r="AL21" s="681">
        <v>0.5</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237</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3794053</v>
      </c>
      <c r="S22" s="679"/>
      <c r="T22" s="679"/>
      <c r="U22" s="679"/>
      <c r="V22" s="679"/>
      <c r="W22" s="679"/>
      <c r="X22" s="679"/>
      <c r="Y22" s="680"/>
      <c r="Z22" s="715">
        <v>21.6</v>
      </c>
      <c r="AA22" s="715"/>
      <c r="AB22" s="715"/>
      <c r="AC22" s="715"/>
      <c r="AD22" s="716">
        <v>3573113</v>
      </c>
      <c r="AE22" s="716"/>
      <c r="AF22" s="716"/>
      <c r="AG22" s="716"/>
      <c r="AH22" s="716"/>
      <c r="AI22" s="716"/>
      <c r="AJ22" s="716"/>
      <c r="AK22" s="716"/>
      <c r="AL22" s="681">
        <v>51.1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237</v>
      </c>
      <c r="BP22" s="715"/>
      <c r="BQ22" s="715"/>
      <c r="BR22" s="715"/>
      <c r="BS22" s="684" t="s">
        <v>129</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3573113</v>
      </c>
      <c r="S23" s="679"/>
      <c r="T23" s="679"/>
      <c r="U23" s="679"/>
      <c r="V23" s="679"/>
      <c r="W23" s="679"/>
      <c r="X23" s="679"/>
      <c r="Y23" s="680"/>
      <c r="Z23" s="715">
        <v>20.3</v>
      </c>
      <c r="AA23" s="715"/>
      <c r="AB23" s="715"/>
      <c r="AC23" s="715"/>
      <c r="AD23" s="716">
        <v>3573113</v>
      </c>
      <c r="AE23" s="716"/>
      <c r="AF23" s="716"/>
      <c r="AG23" s="716"/>
      <c r="AH23" s="716"/>
      <c r="AI23" s="716"/>
      <c r="AJ23" s="716"/>
      <c r="AK23" s="716"/>
      <c r="AL23" s="681">
        <v>51.1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220940</v>
      </c>
      <c r="S24" s="679"/>
      <c r="T24" s="679"/>
      <c r="U24" s="679"/>
      <c r="V24" s="679"/>
      <c r="W24" s="679"/>
      <c r="X24" s="679"/>
      <c r="Y24" s="680"/>
      <c r="Z24" s="715">
        <v>1.3</v>
      </c>
      <c r="AA24" s="715"/>
      <c r="AB24" s="715"/>
      <c r="AC24" s="715"/>
      <c r="AD24" s="716" t="s">
        <v>237</v>
      </c>
      <c r="AE24" s="716"/>
      <c r="AF24" s="716"/>
      <c r="AG24" s="716"/>
      <c r="AH24" s="716"/>
      <c r="AI24" s="716"/>
      <c r="AJ24" s="716"/>
      <c r="AK24" s="716"/>
      <c r="AL24" s="681" t="s">
        <v>237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5984407</v>
      </c>
      <c r="CS24" s="734"/>
      <c r="CT24" s="734"/>
      <c r="CU24" s="734"/>
      <c r="CV24" s="734"/>
      <c r="CW24" s="734"/>
      <c r="CX24" s="734"/>
      <c r="CY24" s="777"/>
      <c r="CZ24" s="778">
        <v>35.200000000000003</v>
      </c>
      <c r="DA24" s="749"/>
      <c r="DB24" s="749"/>
      <c r="DC24" s="781"/>
      <c r="DD24" s="776">
        <v>3991202</v>
      </c>
      <c r="DE24" s="734"/>
      <c r="DF24" s="734"/>
      <c r="DG24" s="734"/>
      <c r="DH24" s="734"/>
      <c r="DI24" s="734"/>
      <c r="DJ24" s="734"/>
      <c r="DK24" s="777"/>
      <c r="DL24" s="776">
        <v>3959513</v>
      </c>
      <c r="DM24" s="734"/>
      <c r="DN24" s="734"/>
      <c r="DO24" s="734"/>
      <c r="DP24" s="734"/>
      <c r="DQ24" s="734"/>
      <c r="DR24" s="734"/>
      <c r="DS24" s="734"/>
      <c r="DT24" s="734"/>
      <c r="DU24" s="734"/>
      <c r="DV24" s="777"/>
      <c r="DW24" s="778">
        <v>54.5</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237</v>
      </c>
      <c r="AA25" s="715"/>
      <c r="AB25" s="715"/>
      <c r="AC25" s="715"/>
      <c r="AD25" s="716" t="s">
        <v>176</v>
      </c>
      <c r="AE25" s="716"/>
      <c r="AF25" s="716"/>
      <c r="AG25" s="716"/>
      <c r="AH25" s="716"/>
      <c r="AI25" s="716"/>
      <c r="AJ25" s="716"/>
      <c r="AK25" s="716"/>
      <c r="AL25" s="681" t="s">
        <v>237</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2045692</v>
      </c>
      <c r="CS25" s="697"/>
      <c r="CT25" s="697"/>
      <c r="CU25" s="697"/>
      <c r="CV25" s="697"/>
      <c r="CW25" s="697"/>
      <c r="CX25" s="697"/>
      <c r="CY25" s="698"/>
      <c r="CZ25" s="681">
        <v>12</v>
      </c>
      <c r="DA25" s="699"/>
      <c r="DB25" s="699"/>
      <c r="DC25" s="700"/>
      <c r="DD25" s="684">
        <v>1902900</v>
      </c>
      <c r="DE25" s="697"/>
      <c r="DF25" s="697"/>
      <c r="DG25" s="697"/>
      <c r="DH25" s="697"/>
      <c r="DI25" s="697"/>
      <c r="DJ25" s="697"/>
      <c r="DK25" s="698"/>
      <c r="DL25" s="684">
        <v>1871211</v>
      </c>
      <c r="DM25" s="697"/>
      <c r="DN25" s="697"/>
      <c r="DO25" s="697"/>
      <c r="DP25" s="697"/>
      <c r="DQ25" s="697"/>
      <c r="DR25" s="697"/>
      <c r="DS25" s="697"/>
      <c r="DT25" s="697"/>
      <c r="DU25" s="697"/>
      <c r="DV25" s="698"/>
      <c r="DW25" s="681">
        <v>25.8</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7167584</v>
      </c>
      <c r="S26" s="679"/>
      <c r="T26" s="679"/>
      <c r="U26" s="679"/>
      <c r="V26" s="679"/>
      <c r="W26" s="679"/>
      <c r="X26" s="679"/>
      <c r="Y26" s="680"/>
      <c r="Z26" s="715">
        <v>40.799999999999997</v>
      </c>
      <c r="AA26" s="715"/>
      <c r="AB26" s="715"/>
      <c r="AC26" s="715"/>
      <c r="AD26" s="716">
        <v>6946644</v>
      </c>
      <c r="AE26" s="716"/>
      <c r="AF26" s="716"/>
      <c r="AG26" s="716"/>
      <c r="AH26" s="716"/>
      <c r="AI26" s="716"/>
      <c r="AJ26" s="716"/>
      <c r="AK26" s="716"/>
      <c r="AL26" s="681">
        <v>99.4</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176</v>
      </c>
      <c r="BP26" s="715"/>
      <c r="BQ26" s="715"/>
      <c r="BR26" s="715"/>
      <c r="BS26" s="684" t="s">
        <v>129</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1298705</v>
      </c>
      <c r="CS26" s="679"/>
      <c r="CT26" s="679"/>
      <c r="CU26" s="679"/>
      <c r="CV26" s="679"/>
      <c r="CW26" s="679"/>
      <c r="CX26" s="679"/>
      <c r="CY26" s="680"/>
      <c r="CZ26" s="681">
        <v>7.6</v>
      </c>
      <c r="DA26" s="699"/>
      <c r="DB26" s="699"/>
      <c r="DC26" s="700"/>
      <c r="DD26" s="684">
        <v>1171576</v>
      </c>
      <c r="DE26" s="679"/>
      <c r="DF26" s="679"/>
      <c r="DG26" s="679"/>
      <c r="DH26" s="679"/>
      <c r="DI26" s="679"/>
      <c r="DJ26" s="679"/>
      <c r="DK26" s="680"/>
      <c r="DL26" s="684" t="s">
        <v>176</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4112</v>
      </c>
      <c r="S27" s="679"/>
      <c r="T27" s="679"/>
      <c r="U27" s="679"/>
      <c r="V27" s="679"/>
      <c r="W27" s="679"/>
      <c r="X27" s="679"/>
      <c r="Y27" s="680"/>
      <c r="Z27" s="715">
        <v>0</v>
      </c>
      <c r="AA27" s="715"/>
      <c r="AB27" s="715"/>
      <c r="AC27" s="715"/>
      <c r="AD27" s="716">
        <v>4112</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2754255</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2262450</v>
      </c>
      <c r="CS27" s="697"/>
      <c r="CT27" s="697"/>
      <c r="CU27" s="697"/>
      <c r="CV27" s="697"/>
      <c r="CW27" s="697"/>
      <c r="CX27" s="697"/>
      <c r="CY27" s="698"/>
      <c r="CZ27" s="681">
        <v>13.3</v>
      </c>
      <c r="DA27" s="699"/>
      <c r="DB27" s="699"/>
      <c r="DC27" s="700"/>
      <c r="DD27" s="684">
        <v>469111</v>
      </c>
      <c r="DE27" s="697"/>
      <c r="DF27" s="697"/>
      <c r="DG27" s="697"/>
      <c r="DH27" s="697"/>
      <c r="DI27" s="697"/>
      <c r="DJ27" s="697"/>
      <c r="DK27" s="698"/>
      <c r="DL27" s="684">
        <v>469111</v>
      </c>
      <c r="DM27" s="697"/>
      <c r="DN27" s="697"/>
      <c r="DO27" s="697"/>
      <c r="DP27" s="697"/>
      <c r="DQ27" s="697"/>
      <c r="DR27" s="697"/>
      <c r="DS27" s="697"/>
      <c r="DT27" s="697"/>
      <c r="DU27" s="697"/>
      <c r="DV27" s="698"/>
      <c r="DW27" s="681">
        <v>6.5</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206890</v>
      </c>
      <c r="S28" s="679"/>
      <c r="T28" s="679"/>
      <c r="U28" s="679"/>
      <c r="V28" s="679"/>
      <c r="W28" s="679"/>
      <c r="X28" s="679"/>
      <c r="Y28" s="680"/>
      <c r="Z28" s="715">
        <v>1.2</v>
      </c>
      <c r="AA28" s="715"/>
      <c r="AB28" s="715"/>
      <c r="AC28" s="715"/>
      <c r="AD28" s="716">
        <v>3922</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1676265</v>
      </c>
      <c r="CS28" s="679"/>
      <c r="CT28" s="679"/>
      <c r="CU28" s="679"/>
      <c r="CV28" s="679"/>
      <c r="CW28" s="679"/>
      <c r="CX28" s="679"/>
      <c r="CY28" s="680"/>
      <c r="CZ28" s="681">
        <v>9.9</v>
      </c>
      <c r="DA28" s="699"/>
      <c r="DB28" s="699"/>
      <c r="DC28" s="700"/>
      <c r="DD28" s="684">
        <v>1619191</v>
      </c>
      <c r="DE28" s="679"/>
      <c r="DF28" s="679"/>
      <c r="DG28" s="679"/>
      <c r="DH28" s="679"/>
      <c r="DI28" s="679"/>
      <c r="DJ28" s="679"/>
      <c r="DK28" s="680"/>
      <c r="DL28" s="684">
        <v>1619191</v>
      </c>
      <c r="DM28" s="679"/>
      <c r="DN28" s="679"/>
      <c r="DO28" s="679"/>
      <c r="DP28" s="679"/>
      <c r="DQ28" s="679"/>
      <c r="DR28" s="679"/>
      <c r="DS28" s="679"/>
      <c r="DT28" s="679"/>
      <c r="DU28" s="679"/>
      <c r="DV28" s="680"/>
      <c r="DW28" s="681">
        <v>22.3</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243895</v>
      </c>
      <c r="S29" s="679"/>
      <c r="T29" s="679"/>
      <c r="U29" s="679"/>
      <c r="V29" s="679"/>
      <c r="W29" s="679"/>
      <c r="X29" s="679"/>
      <c r="Y29" s="680"/>
      <c r="Z29" s="715">
        <v>1.4</v>
      </c>
      <c r="AA29" s="715"/>
      <c r="AB29" s="715"/>
      <c r="AC29" s="715"/>
      <c r="AD29" s="716">
        <v>12462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1676265</v>
      </c>
      <c r="CS29" s="697"/>
      <c r="CT29" s="697"/>
      <c r="CU29" s="697"/>
      <c r="CV29" s="697"/>
      <c r="CW29" s="697"/>
      <c r="CX29" s="697"/>
      <c r="CY29" s="698"/>
      <c r="CZ29" s="681">
        <v>9.9</v>
      </c>
      <c r="DA29" s="699"/>
      <c r="DB29" s="699"/>
      <c r="DC29" s="700"/>
      <c r="DD29" s="684">
        <v>1619191</v>
      </c>
      <c r="DE29" s="697"/>
      <c r="DF29" s="697"/>
      <c r="DG29" s="697"/>
      <c r="DH29" s="697"/>
      <c r="DI29" s="697"/>
      <c r="DJ29" s="697"/>
      <c r="DK29" s="698"/>
      <c r="DL29" s="684">
        <v>1619191</v>
      </c>
      <c r="DM29" s="697"/>
      <c r="DN29" s="697"/>
      <c r="DO29" s="697"/>
      <c r="DP29" s="697"/>
      <c r="DQ29" s="697"/>
      <c r="DR29" s="697"/>
      <c r="DS29" s="697"/>
      <c r="DT29" s="697"/>
      <c r="DU29" s="697"/>
      <c r="DV29" s="698"/>
      <c r="DW29" s="681">
        <v>22.3</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46148</v>
      </c>
      <c r="S30" s="679"/>
      <c r="T30" s="679"/>
      <c r="U30" s="679"/>
      <c r="V30" s="679"/>
      <c r="W30" s="679"/>
      <c r="X30" s="679"/>
      <c r="Y30" s="680"/>
      <c r="Z30" s="715">
        <v>0.3</v>
      </c>
      <c r="AA30" s="715"/>
      <c r="AB30" s="715"/>
      <c r="AC30" s="715"/>
      <c r="AD30" s="716" t="s">
        <v>237</v>
      </c>
      <c r="AE30" s="716"/>
      <c r="AF30" s="716"/>
      <c r="AG30" s="716"/>
      <c r="AH30" s="716"/>
      <c r="AI30" s="716"/>
      <c r="AJ30" s="716"/>
      <c r="AK30" s="716"/>
      <c r="AL30" s="681" t="s">
        <v>237</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1600529</v>
      </c>
      <c r="CS30" s="679"/>
      <c r="CT30" s="679"/>
      <c r="CU30" s="679"/>
      <c r="CV30" s="679"/>
      <c r="CW30" s="679"/>
      <c r="CX30" s="679"/>
      <c r="CY30" s="680"/>
      <c r="CZ30" s="681">
        <v>9.4</v>
      </c>
      <c r="DA30" s="699"/>
      <c r="DB30" s="699"/>
      <c r="DC30" s="700"/>
      <c r="DD30" s="684">
        <v>1547823</v>
      </c>
      <c r="DE30" s="679"/>
      <c r="DF30" s="679"/>
      <c r="DG30" s="679"/>
      <c r="DH30" s="679"/>
      <c r="DI30" s="679"/>
      <c r="DJ30" s="679"/>
      <c r="DK30" s="680"/>
      <c r="DL30" s="684">
        <v>1547823</v>
      </c>
      <c r="DM30" s="679"/>
      <c r="DN30" s="679"/>
      <c r="DO30" s="679"/>
      <c r="DP30" s="679"/>
      <c r="DQ30" s="679"/>
      <c r="DR30" s="679"/>
      <c r="DS30" s="679"/>
      <c r="DT30" s="679"/>
      <c r="DU30" s="679"/>
      <c r="DV30" s="680"/>
      <c r="DW30" s="681">
        <v>21.3</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1503594</v>
      </c>
      <c r="S31" s="679"/>
      <c r="T31" s="679"/>
      <c r="U31" s="679"/>
      <c r="V31" s="679"/>
      <c r="W31" s="679"/>
      <c r="X31" s="679"/>
      <c r="Y31" s="680"/>
      <c r="Z31" s="715">
        <v>8.6</v>
      </c>
      <c r="AA31" s="715"/>
      <c r="AB31" s="715"/>
      <c r="AC31" s="715"/>
      <c r="AD31" s="716" t="s">
        <v>129</v>
      </c>
      <c r="AE31" s="716"/>
      <c r="AF31" s="716"/>
      <c r="AG31" s="716"/>
      <c r="AH31" s="716"/>
      <c r="AI31" s="716"/>
      <c r="AJ31" s="716"/>
      <c r="AK31" s="716"/>
      <c r="AL31" s="681" t="s">
        <v>237</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99.3</v>
      </c>
      <c r="BH31" s="748"/>
      <c r="BI31" s="748"/>
      <c r="BJ31" s="748"/>
      <c r="BK31" s="748"/>
      <c r="BL31" s="748"/>
      <c r="BM31" s="749">
        <v>98.1</v>
      </c>
      <c r="BN31" s="748"/>
      <c r="BO31" s="748"/>
      <c r="BP31" s="748"/>
      <c r="BQ31" s="750"/>
      <c r="BR31" s="747">
        <v>99.2</v>
      </c>
      <c r="BS31" s="748"/>
      <c r="BT31" s="748"/>
      <c r="BU31" s="748"/>
      <c r="BV31" s="748"/>
      <c r="BW31" s="748"/>
      <c r="BX31" s="749">
        <v>97.6</v>
      </c>
      <c r="BY31" s="748"/>
      <c r="BZ31" s="748"/>
      <c r="CA31" s="748"/>
      <c r="CB31" s="750"/>
      <c r="CD31" s="765"/>
      <c r="CE31" s="766"/>
      <c r="CF31" s="711" t="s">
        <v>316</v>
      </c>
      <c r="CG31" s="712"/>
      <c r="CH31" s="712"/>
      <c r="CI31" s="712"/>
      <c r="CJ31" s="712"/>
      <c r="CK31" s="712"/>
      <c r="CL31" s="712"/>
      <c r="CM31" s="712"/>
      <c r="CN31" s="712"/>
      <c r="CO31" s="712"/>
      <c r="CP31" s="712"/>
      <c r="CQ31" s="713"/>
      <c r="CR31" s="678">
        <v>75736</v>
      </c>
      <c r="CS31" s="697"/>
      <c r="CT31" s="697"/>
      <c r="CU31" s="697"/>
      <c r="CV31" s="697"/>
      <c r="CW31" s="697"/>
      <c r="CX31" s="697"/>
      <c r="CY31" s="698"/>
      <c r="CZ31" s="681">
        <v>0.4</v>
      </c>
      <c r="DA31" s="699"/>
      <c r="DB31" s="699"/>
      <c r="DC31" s="700"/>
      <c r="DD31" s="684">
        <v>71368</v>
      </c>
      <c r="DE31" s="697"/>
      <c r="DF31" s="697"/>
      <c r="DG31" s="697"/>
      <c r="DH31" s="697"/>
      <c r="DI31" s="697"/>
      <c r="DJ31" s="697"/>
      <c r="DK31" s="698"/>
      <c r="DL31" s="684">
        <v>71368</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176</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99.2</v>
      </c>
      <c r="BH32" s="697"/>
      <c r="BI32" s="697"/>
      <c r="BJ32" s="697"/>
      <c r="BK32" s="697"/>
      <c r="BL32" s="697"/>
      <c r="BM32" s="682">
        <v>98.1</v>
      </c>
      <c r="BN32" s="743"/>
      <c r="BO32" s="743"/>
      <c r="BP32" s="743"/>
      <c r="BQ32" s="721"/>
      <c r="BR32" s="751">
        <v>99.2</v>
      </c>
      <c r="BS32" s="697"/>
      <c r="BT32" s="697"/>
      <c r="BU32" s="697"/>
      <c r="BV32" s="697"/>
      <c r="BW32" s="697"/>
      <c r="BX32" s="682">
        <v>97.9</v>
      </c>
      <c r="BY32" s="743"/>
      <c r="BZ32" s="743"/>
      <c r="CA32" s="743"/>
      <c r="CB32" s="721"/>
      <c r="CD32" s="767"/>
      <c r="CE32" s="768"/>
      <c r="CF32" s="711" t="s">
        <v>320</v>
      </c>
      <c r="CG32" s="712"/>
      <c r="CH32" s="712"/>
      <c r="CI32" s="712"/>
      <c r="CJ32" s="712"/>
      <c r="CK32" s="712"/>
      <c r="CL32" s="712"/>
      <c r="CM32" s="712"/>
      <c r="CN32" s="712"/>
      <c r="CO32" s="712"/>
      <c r="CP32" s="712"/>
      <c r="CQ32" s="713"/>
      <c r="CR32" s="678" t="s">
        <v>237</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237</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999726</v>
      </c>
      <c r="S33" s="679"/>
      <c r="T33" s="679"/>
      <c r="U33" s="679"/>
      <c r="V33" s="679"/>
      <c r="W33" s="679"/>
      <c r="X33" s="679"/>
      <c r="Y33" s="680"/>
      <c r="Z33" s="715">
        <v>5.7</v>
      </c>
      <c r="AA33" s="715"/>
      <c r="AB33" s="715"/>
      <c r="AC33" s="715"/>
      <c r="AD33" s="716" t="s">
        <v>237</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99.3</v>
      </c>
      <c r="BH33" s="663"/>
      <c r="BI33" s="663"/>
      <c r="BJ33" s="663"/>
      <c r="BK33" s="663"/>
      <c r="BL33" s="663"/>
      <c r="BM33" s="706">
        <v>97.9</v>
      </c>
      <c r="BN33" s="663"/>
      <c r="BO33" s="663"/>
      <c r="BP33" s="663"/>
      <c r="BQ33" s="727"/>
      <c r="BR33" s="742">
        <v>99.1</v>
      </c>
      <c r="BS33" s="663"/>
      <c r="BT33" s="663"/>
      <c r="BU33" s="663"/>
      <c r="BV33" s="663"/>
      <c r="BW33" s="663"/>
      <c r="BX33" s="706">
        <v>97</v>
      </c>
      <c r="BY33" s="663"/>
      <c r="BZ33" s="663"/>
      <c r="CA33" s="663"/>
      <c r="CB33" s="727"/>
      <c r="CD33" s="711" t="s">
        <v>323</v>
      </c>
      <c r="CE33" s="712"/>
      <c r="CF33" s="712"/>
      <c r="CG33" s="712"/>
      <c r="CH33" s="712"/>
      <c r="CI33" s="712"/>
      <c r="CJ33" s="712"/>
      <c r="CK33" s="712"/>
      <c r="CL33" s="712"/>
      <c r="CM33" s="712"/>
      <c r="CN33" s="712"/>
      <c r="CO33" s="712"/>
      <c r="CP33" s="712"/>
      <c r="CQ33" s="713"/>
      <c r="CR33" s="678">
        <v>7718736</v>
      </c>
      <c r="CS33" s="697"/>
      <c r="CT33" s="697"/>
      <c r="CU33" s="697"/>
      <c r="CV33" s="697"/>
      <c r="CW33" s="697"/>
      <c r="CX33" s="697"/>
      <c r="CY33" s="698"/>
      <c r="CZ33" s="681">
        <v>45.4</v>
      </c>
      <c r="DA33" s="699"/>
      <c r="DB33" s="699"/>
      <c r="DC33" s="700"/>
      <c r="DD33" s="684">
        <v>6099363</v>
      </c>
      <c r="DE33" s="697"/>
      <c r="DF33" s="697"/>
      <c r="DG33" s="697"/>
      <c r="DH33" s="697"/>
      <c r="DI33" s="697"/>
      <c r="DJ33" s="697"/>
      <c r="DK33" s="698"/>
      <c r="DL33" s="684">
        <v>2890700</v>
      </c>
      <c r="DM33" s="697"/>
      <c r="DN33" s="697"/>
      <c r="DO33" s="697"/>
      <c r="DP33" s="697"/>
      <c r="DQ33" s="697"/>
      <c r="DR33" s="697"/>
      <c r="DS33" s="697"/>
      <c r="DT33" s="697"/>
      <c r="DU33" s="697"/>
      <c r="DV33" s="698"/>
      <c r="DW33" s="681">
        <v>39.799999999999997</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31857</v>
      </c>
      <c r="S34" s="679"/>
      <c r="T34" s="679"/>
      <c r="U34" s="679"/>
      <c r="V34" s="679"/>
      <c r="W34" s="679"/>
      <c r="X34" s="679"/>
      <c r="Y34" s="680"/>
      <c r="Z34" s="715">
        <v>0.2</v>
      </c>
      <c r="AA34" s="715"/>
      <c r="AB34" s="715"/>
      <c r="AC34" s="715"/>
      <c r="AD34" s="716">
        <v>10599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1707467</v>
      </c>
      <c r="CS34" s="679"/>
      <c r="CT34" s="679"/>
      <c r="CU34" s="679"/>
      <c r="CV34" s="679"/>
      <c r="CW34" s="679"/>
      <c r="CX34" s="679"/>
      <c r="CY34" s="680"/>
      <c r="CZ34" s="681">
        <v>10.1</v>
      </c>
      <c r="DA34" s="699"/>
      <c r="DB34" s="699"/>
      <c r="DC34" s="700"/>
      <c r="DD34" s="684">
        <v>872399</v>
      </c>
      <c r="DE34" s="679"/>
      <c r="DF34" s="679"/>
      <c r="DG34" s="679"/>
      <c r="DH34" s="679"/>
      <c r="DI34" s="679"/>
      <c r="DJ34" s="679"/>
      <c r="DK34" s="680"/>
      <c r="DL34" s="684">
        <v>740659</v>
      </c>
      <c r="DM34" s="679"/>
      <c r="DN34" s="679"/>
      <c r="DO34" s="679"/>
      <c r="DP34" s="679"/>
      <c r="DQ34" s="679"/>
      <c r="DR34" s="679"/>
      <c r="DS34" s="679"/>
      <c r="DT34" s="679"/>
      <c r="DU34" s="679"/>
      <c r="DV34" s="680"/>
      <c r="DW34" s="681">
        <v>10.199999999999999</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99753</v>
      </c>
      <c r="S35" s="679"/>
      <c r="T35" s="679"/>
      <c r="U35" s="679"/>
      <c r="V35" s="679"/>
      <c r="W35" s="679"/>
      <c r="X35" s="679"/>
      <c r="Y35" s="680"/>
      <c r="Z35" s="715">
        <v>0.6</v>
      </c>
      <c r="AA35" s="715"/>
      <c r="AB35" s="715"/>
      <c r="AC35" s="715"/>
      <c r="AD35" s="716" t="s">
        <v>129</v>
      </c>
      <c r="AE35" s="716"/>
      <c r="AF35" s="716"/>
      <c r="AG35" s="716"/>
      <c r="AH35" s="716"/>
      <c r="AI35" s="716"/>
      <c r="AJ35" s="716"/>
      <c r="AK35" s="716"/>
      <c r="AL35" s="681" t="s">
        <v>237</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126842</v>
      </c>
      <c r="CS35" s="697"/>
      <c r="CT35" s="697"/>
      <c r="CU35" s="697"/>
      <c r="CV35" s="697"/>
      <c r="CW35" s="697"/>
      <c r="CX35" s="697"/>
      <c r="CY35" s="698"/>
      <c r="CZ35" s="681">
        <v>0.7</v>
      </c>
      <c r="DA35" s="699"/>
      <c r="DB35" s="699"/>
      <c r="DC35" s="700"/>
      <c r="DD35" s="684">
        <v>123034</v>
      </c>
      <c r="DE35" s="697"/>
      <c r="DF35" s="697"/>
      <c r="DG35" s="697"/>
      <c r="DH35" s="697"/>
      <c r="DI35" s="697"/>
      <c r="DJ35" s="697"/>
      <c r="DK35" s="698"/>
      <c r="DL35" s="684">
        <v>123002</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3696678</v>
      </c>
      <c r="S36" s="679"/>
      <c r="T36" s="679"/>
      <c r="U36" s="679"/>
      <c r="V36" s="679"/>
      <c r="W36" s="679"/>
      <c r="X36" s="679"/>
      <c r="Y36" s="680"/>
      <c r="Z36" s="715">
        <v>21</v>
      </c>
      <c r="AA36" s="715"/>
      <c r="AB36" s="715"/>
      <c r="AC36" s="715"/>
      <c r="AD36" s="716" t="s">
        <v>129</v>
      </c>
      <c r="AE36" s="716"/>
      <c r="AF36" s="716"/>
      <c r="AG36" s="716"/>
      <c r="AH36" s="716"/>
      <c r="AI36" s="716"/>
      <c r="AJ36" s="716"/>
      <c r="AK36" s="716"/>
      <c r="AL36" s="681" t="s">
        <v>176</v>
      </c>
      <c r="AM36" s="682"/>
      <c r="AN36" s="682"/>
      <c r="AO36" s="717"/>
      <c r="AP36" s="235"/>
      <c r="AQ36" s="730" t="s">
        <v>331</v>
      </c>
      <c r="AR36" s="731"/>
      <c r="AS36" s="731"/>
      <c r="AT36" s="731"/>
      <c r="AU36" s="731"/>
      <c r="AV36" s="731"/>
      <c r="AW36" s="731"/>
      <c r="AX36" s="731"/>
      <c r="AY36" s="732"/>
      <c r="AZ36" s="733">
        <v>1673602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106640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1566801</v>
      </c>
      <c r="CS36" s="679"/>
      <c r="CT36" s="679"/>
      <c r="CU36" s="679"/>
      <c r="CV36" s="679"/>
      <c r="CW36" s="679"/>
      <c r="CX36" s="679"/>
      <c r="CY36" s="680"/>
      <c r="CZ36" s="681">
        <v>9.1999999999999993</v>
      </c>
      <c r="DA36" s="699"/>
      <c r="DB36" s="699"/>
      <c r="DC36" s="700"/>
      <c r="DD36" s="684">
        <v>1115704</v>
      </c>
      <c r="DE36" s="679"/>
      <c r="DF36" s="679"/>
      <c r="DG36" s="679"/>
      <c r="DH36" s="679"/>
      <c r="DI36" s="679"/>
      <c r="DJ36" s="679"/>
      <c r="DK36" s="680"/>
      <c r="DL36" s="684">
        <v>904800</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2454617</v>
      </c>
      <c r="S37" s="679"/>
      <c r="T37" s="679"/>
      <c r="U37" s="679"/>
      <c r="V37" s="679"/>
      <c r="W37" s="679"/>
      <c r="X37" s="679"/>
      <c r="Y37" s="680"/>
      <c r="Z37" s="715">
        <v>14</v>
      </c>
      <c r="AA37" s="715"/>
      <c r="AB37" s="715"/>
      <c r="AC37" s="715"/>
      <c r="AD37" s="716" t="s">
        <v>129</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447751</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1143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812456</v>
      </c>
      <c r="CS37" s="697"/>
      <c r="CT37" s="697"/>
      <c r="CU37" s="697"/>
      <c r="CV37" s="697"/>
      <c r="CW37" s="697"/>
      <c r="CX37" s="697"/>
      <c r="CY37" s="698"/>
      <c r="CZ37" s="681">
        <v>4.8</v>
      </c>
      <c r="DA37" s="699"/>
      <c r="DB37" s="699"/>
      <c r="DC37" s="700"/>
      <c r="DD37" s="684">
        <v>812456</v>
      </c>
      <c r="DE37" s="697"/>
      <c r="DF37" s="697"/>
      <c r="DG37" s="697"/>
      <c r="DH37" s="697"/>
      <c r="DI37" s="697"/>
      <c r="DJ37" s="697"/>
      <c r="DK37" s="698"/>
      <c r="DL37" s="684">
        <v>741694</v>
      </c>
      <c r="DM37" s="697"/>
      <c r="DN37" s="697"/>
      <c r="DO37" s="697"/>
      <c r="DP37" s="697"/>
      <c r="DQ37" s="697"/>
      <c r="DR37" s="697"/>
      <c r="DS37" s="697"/>
      <c r="DT37" s="697"/>
      <c r="DU37" s="697"/>
      <c r="DV37" s="698"/>
      <c r="DW37" s="681">
        <v>10.199999999999999</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234714</v>
      </c>
      <c r="S38" s="679"/>
      <c r="T38" s="679"/>
      <c r="U38" s="679"/>
      <c r="V38" s="679"/>
      <c r="W38" s="679"/>
      <c r="X38" s="679"/>
      <c r="Y38" s="680"/>
      <c r="Z38" s="715">
        <v>1.3</v>
      </c>
      <c r="AA38" s="715"/>
      <c r="AB38" s="715"/>
      <c r="AC38" s="715"/>
      <c r="AD38" s="716">
        <v>13619</v>
      </c>
      <c r="AE38" s="716"/>
      <c r="AF38" s="716"/>
      <c r="AG38" s="716"/>
      <c r="AH38" s="716"/>
      <c r="AI38" s="716"/>
      <c r="AJ38" s="716"/>
      <c r="AK38" s="716"/>
      <c r="AL38" s="681">
        <v>0.2</v>
      </c>
      <c r="AM38" s="682"/>
      <c r="AN38" s="682"/>
      <c r="AO38" s="717"/>
      <c r="AQ38" s="718" t="s">
        <v>339</v>
      </c>
      <c r="AR38" s="719"/>
      <c r="AS38" s="719"/>
      <c r="AT38" s="719"/>
      <c r="AU38" s="719"/>
      <c r="AV38" s="719"/>
      <c r="AW38" s="719"/>
      <c r="AX38" s="719"/>
      <c r="AY38" s="720"/>
      <c r="AZ38" s="678">
        <v>25517</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3372</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1653998</v>
      </c>
      <c r="CS38" s="679"/>
      <c r="CT38" s="679"/>
      <c r="CU38" s="679"/>
      <c r="CV38" s="679"/>
      <c r="CW38" s="679"/>
      <c r="CX38" s="679"/>
      <c r="CY38" s="680"/>
      <c r="CZ38" s="681">
        <v>9.6999999999999993</v>
      </c>
      <c r="DA38" s="699"/>
      <c r="DB38" s="699"/>
      <c r="DC38" s="700"/>
      <c r="DD38" s="684">
        <v>1436047</v>
      </c>
      <c r="DE38" s="679"/>
      <c r="DF38" s="679"/>
      <c r="DG38" s="679"/>
      <c r="DH38" s="679"/>
      <c r="DI38" s="679"/>
      <c r="DJ38" s="679"/>
      <c r="DK38" s="680"/>
      <c r="DL38" s="684">
        <v>1110239</v>
      </c>
      <c r="DM38" s="679"/>
      <c r="DN38" s="679"/>
      <c r="DO38" s="679"/>
      <c r="DP38" s="679"/>
      <c r="DQ38" s="679"/>
      <c r="DR38" s="679"/>
      <c r="DS38" s="679"/>
      <c r="DT38" s="679"/>
      <c r="DU38" s="679"/>
      <c r="DV38" s="680"/>
      <c r="DW38" s="681">
        <v>15.3</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894451</v>
      </c>
      <c r="S39" s="679"/>
      <c r="T39" s="679"/>
      <c r="U39" s="679"/>
      <c r="V39" s="679"/>
      <c r="W39" s="679"/>
      <c r="X39" s="679"/>
      <c r="Y39" s="680"/>
      <c r="Z39" s="715">
        <v>5.0999999999999996</v>
      </c>
      <c r="AA39" s="715"/>
      <c r="AB39" s="715"/>
      <c r="AC39" s="715"/>
      <c r="AD39" s="716" t="s">
        <v>237</v>
      </c>
      <c r="AE39" s="716"/>
      <c r="AF39" s="716"/>
      <c r="AG39" s="716"/>
      <c r="AH39" s="716"/>
      <c r="AI39" s="716"/>
      <c r="AJ39" s="716"/>
      <c r="AK39" s="716"/>
      <c r="AL39" s="681" t="s">
        <v>129</v>
      </c>
      <c r="AM39" s="682"/>
      <c r="AN39" s="682"/>
      <c r="AO39" s="717"/>
      <c r="AQ39" s="718" t="s">
        <v>343</v>
      </c>
      <c r="AR39" s="719"/>
      <c r="AS39" s="719"/>
      <c r="AT39" s="719"/>
      <c r="AU39" s="719"/>
      <c r="AV39" s="719"/>
      <c r="AW39" s="719"/>
      <c r="AX39" s="719"/>
      <c r="AY39" s="720"/>
      <c r="AZ39" s="678">
        <v>19604</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5352</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2646628</v>
      </c>
      <c r="CS39" s="697"/>
      <c r="CT39" s="697"/>
      <c r="CU39" s="697"/>
      <c r="CV39" s="697"/>
      <c r="CW39" s="697"/>
      <c r="CX39" s="697"/>
      <c r="CY39" s="698"/>
      <c r="CZ39" s="681">
        <v>15.6</v>
      </c>
      <c r="DA39" s="699"/>
      <c r="DB39" s="699"/>
      <c r="DC39" s="700"/>
      <c r="DD39" s="684">
        <v>2535179</v>
      </c>
      <c r="DE39" s="697"/>
      <c r="DF39" s="697"/>
      <c r="DG39" s="697"/>
      <c r="DH39" s="697"/>
      <c r="DI39" s="697"/>
      <c r="DJ39" s="697"/>
      <c r="DK39" s="698"/>
      <c r="DL39" s="684" t="s">
        <v>237</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237</v>
      </c>
      <c r="AA40" s="715"/>
      <c r="AB40" s="715"/>
      <c r="AC40" s="715"/>
      <c r="AD40" s="716" t="s">
        <v>129</v>
      </c>
      <c r="AE40" s="716"/>
      <c r="AF40" s="716"/>
      <c r="AG40" s="716"/>
      <c r="AH40" s="716"/>
      <c r="AI40" s="716"/>
      <c r="AJ40" s="716"/>
      <c r="AK40" s="716"/>
      <c r="AL40" s="681" t="s">
        <v>176</v>
      </c>
      <c r="AM40" s="682"/>
      <c r="AN40" s="682"/>
      <c r="AO40" s="717"/>
      <c r="AQ40" s="718" t="s">
        <v>347</v>
      </c>
      <c r="AR40" s="719"/>
      <c r="AS40" s="719"/>
      <c r="AT40" s="719"/>
      <c r="AU40" s="719"/>
      <c r="AV40" s="719"/>
      <c r="AW40" s="719"/>
      <c r="AX40" s="719"/>
      <c r="AY40" s="720"/>
      <c r="AZ40" s="678" t="s">
        <v>176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110</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17000</v>
      </c>
      <c r="CS40" s="679"/>
      <c r="CT40" s="679"/>
      <c r="CU40" s="679"/>
      <c r="CV40" s="679"/>
      <c r="CW40" s="679"/>
      <c r="CX40" s="679"/>
      <c r="CY40" s="680"/>
      <c r="CZ40" s="681">
        <v>0.1</v>
      </c>
      <c r="DA40" s="699"/>
      <c r="DB40" s="699"/>
      <c r="DC40" s="700"/>
      <c r="DD40" s="684">
        <v>17000</v>
      </c>
      <c r="DE40" s="679"/>
      <c r="DF40" s="679"/>
      <c r="DG40" s="679"/>
      <c r="DH40" s="679"/>
      <c r="DI40" s="679"/>
      <c r="DJ40" s="679"/>
      <c r="DK40" s="680"/>
      <c r="DL40" s="684">
        <v>12000</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275051</v>
      </c>
      <c r="S41" s="679"/>
      <c r="T41" s="679"/>
      <c r="U41" s="679"/>
      <c r="V41" s="679"/>
      <c r="W41" s="679"/>
      <c r="X41" s="679"/>
      <c r="Y41" s="680"/>
      <c r="Z41" s="715">
        <v>1.6</v>
      </c>
      <c r="AA41" s="715"/>
      <c r="AB41" s="715"/>
      <c r="AC41" s="715"/>
      <c r="AD41" s="716" t="s">
        <v>237</v>
      </c>
      <c r="AE41" s="716"/>
      <c r="AF41" s="716"/>
      <c r="AG41" s="716"/>
      <c r="AH41" s="716"/>
      <c r="AI41" s="716"/>
      <c r="AJ41" s="716"/>
      <c r="AK41" s="716"/>
      <c r="AL41" s="681" t="s">
        <v>237</v>
      </c>
      <c r="AM41" s="682"/>
      <c r="AN41" s="682"/>
      <c r="AO41" s="717"/>
      <c r="AQ41" s="718" t="s">
        <v>352</v>
      </c>
      <c r="AR41" s="719"/>
      <c r="AS41" s="719"/>
      <c r="AT41" s="719"/>
      <c r="AU41" s="719"/>
      <c r="AV41" s="719"/>
      <c r="AW41" s="719"/>
      <c r="AX41" s="719"/>
      <c r="AY41" s="720"/>
      <c r="AZ41" s="678">
        <v>369435</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17584019</v>
      </c>
      <c r="S42" s="701"/>
      <c r="T42" s="701"/>
      <c r="U42" s="701"/>
      <c r="V42" s="701"/>
      <c r="W42" s="701"/>
      <c r="X42" s="701"/>
      <c r="Y42" s="703"/>
      <c r="Z42" s="704">
        <v>100</v>
      </c>
      <c r="AA42" s="704"/>
      <c r="AB42" s="704"/>
      <c r="AC42" s="704"/>
      <c r="AD42" s="705">
        <v>6991358</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811295</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506</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3279854</v>
      </c>
      <c r="CS42" s="679"/>
      <c r="CT42" s="679"/>
      <c r="CU42" s="679"/>
      <c r="CV42" s="679"/>
      <c r="CW42" s="679"/>
      <c r="CX42" s="679"/>
      <c r="CY42" s="680"/>
      <c r="CZ42" s="681">
        <v>19.3</v>
      </c>
      <c r="DA42" s="682"/>
      <c r="DB42" s="682"/>
      <c r="DC42" s="683"/>
      <c r="DD42" s="684">
        <v>193795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57436</v>
      </c>
      <c r="CS43" s="697"/>
      <c r="CT43" s="697"/>
      <c r="CU43" s="697"/>
      <c r="CV43" s="697"/>
      <c r="CW43" s="697"/>
      <c r="CX43" s="697"/>
      <c r="CY43" s="698"/>
      <c r="CZ43" s="681">
        <v>0.3</v>
      </c>
      <c r="DA43" s="699"/>
      <c r="DB43" s="699"/>
      <c r="DC43" s="700"/>
      <c r="DD43" s="684">
        <v>57436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3259574</v>
      </c>
      <c r="CS44" s="679"/>
      <c r="CT44" s="679"/>
      <c r="CU44" s="679"/>
      <c r="CV44" s="679"/>
      <c r="CW44" s="679"/>
      <c r="CX44" s="679"/>
      <c r="CY44" s="680"/>
      <c r="CZ44" s="681">
        <v>19.2</v>
      </c>
      <c r="DA44" s="682"/>
      <c r="DB44" s="682"/>
      <c r="DC44" s="683"/>
      <c r="DD44" s="684">
        <v>188238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768985</v>
      </c>
      <c r="CS45" s="697"/>
      <c r="CT45" s="697"/>
      <c r="CU45" s="697"/>
      <c r="CV45" s="697"/>
      <c r="CW45" s="697"/>
      <c r="CX45" s="697"/>
      <c r="CY45" s="698"/>
      <c r="CZ45" s="681">
        <v>4.5</v>
      </c>
      <c r="DA45" s="699"/>
      <c r="DB45" s="699"/>
      <c r="DC45" s="700"/>
      <c r="DD45" s="684">
        <v>30532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2476949</v>
      </c>
      <c r="CS46" s="679"/>
      <c r="CT46" s="679"/>
      <c r="CU46" s="679"/>
      <c r="CV46" s="679"/>
      <c r="CW46" s="679"/>
      <c r="CX46" s="679"/>
      <c r="CY46" s="680"/>
      <c r="CZ46" s="681">
        <v>14.6</v>
      </c>
      <c r="DA46" s="682"/>
      <c r="DB46" s="682"/>
      <c r="DC46" s="683"/>
      <c r="DD46" s="684">
        <v>155566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20280</v>
      </c>
      <c r="CS47" s="697"/>
      <c r="CT47" s="697"/>
      <c r="CU47" s="697"/>
      <c r="CV47" s="697"/>
      <c r="CW47" s="697"/>
      <c r="CX47" s="697"/>
      <c r="CY47" s="698"/>
      <c r="CZ47" s="681">
        <v>0.1</v>
      </c>
      <c r="DA47" s="699"/>
      <c r="DB47" s="699"/>
      <c r="DC47" s="700"/>
      <c r="DD47" s="684">
        <v>5557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176</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16982997</v>
      </c>
      <c r="CS49" s="663"/>
      <c r="CT49" s="663"/>
      <c r="CU49" s="663"/>
      <c r="CV49" s="663"/>
      <c r="CW49" s="663"/>
      <c r="CX49" s="663"/>
      <c r="CY49" s="664"/>
      <c r="CZ49" s="665">
        <v>100</v>
      </c>
      <c r="DA49" s="666"/>
      <c r="DB49" s="666"/>
      <c r="DC49" s="667"/>
      <c r="DD49" s="668">
        <v>10284360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cmjg0TvSOXudn0f7Xe8vmGrdyKKssAlQrDeMpesrye2Bu8rwlFFSTEonYyrrFFd30jOkF0AcHDi2pLdDosqlw==" saltValue="ncbx0P5Yr9c4/+zM47Uw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election activeCell="AM16" sqref="AM16:AT1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14517</v>
      </c>
      <c r="R7" s="1198"/>
      <c r="S7" s="1198"/>
      <c r="T7" s="1198"/>
      <c r="U7" s="1198"/>
      <c r="V7" s="1198">
        <v>14051</v>
      </c>
      <c r="W7" s="1198"/>
      <c r="X7" s="1198"/>
      <c r="Y7" s="1198"/>
      <c r="Z7" s="1198"/>
      <c r="AA7" s="1198">
        <v>466</v>
      </c>
      <c r="AB7" s="1198"/>
      <c r="AC7" s="1198"/>
      <c r="AD7" s="1198"/>
      <c r="AE7" s="1199"/>
      <c r="AF7" s="1200">
        <v>403</v>
      </c>
      <c r="AG7" s="1201"/>
      <c r="AH7" s="1201"/>
      <c r="AI7" s="1201"/>
      <c r="AJ7" s="1202"/>
      <c r="AK7" s="1184">
        <v>2690</v>
      </c>
      <c r="AL7" s="1185"/>
      <c r="AM7" s="1185"/>
      <c r="AN7" s="1185"/>
      <c r="AO7" s="1185"/>
      <c r="AP7" s="1185">
        <v>16148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-1</v>
      </c>
      <c r="CI7" s="1182"/>
      <c r="CJ7" s="1182"/>
      <c r="CK7" s="1182"/>
      <c r="CL7" s="1183"/>
      <c r="CM7" s="1181">
        <v>92</v>
      </c>
      <c r="CN7" s="1182"/>
      <c r="CO7" s="1182"/>
      <c r="CP7" s="1182"/>
      <c r="CQ7" s="1183"/>
      <c r="CR7" s="1181">
        <v>31</v>
      </c>
      <c r="CS7" s="1182"/>
      <c r="CT7" s="1182"/>
      <c r="CU7" s="1182"/>
      <c r="CV7" s="1183"/>
      <c r="CW7" s="1181" t="s">
        <v>576</v>
      </c>
      <c r="CX7" s="1182"/>
      <c r="CY7" s="1182"/>
      <c r="CZ7" s="1182"/>
      <c r="DA7" s="1183"/>
      <c r="DB7" s="1181" t="s">
        <v>576</v>
      </c>
      <c r="DC7" s="1182"/>
      <c r="DD7" s="1182"/>
      <c r="DE7" s="1182"/>
      <c r="DF7" s="1183"/>
      <c r="DG7" s="1181" t="s">
        <v>576</v>
      </c>
      <c r="DH7" s="1182"/>
      <c r="DI7" s="1182"/>
      <c r="DJ7" s="1182"/>
      <c r="DK7" s="1183"/>
      <c r="DL7" s="1181" t="s">
        <v>576</v>
      </c>
      <c r="DM7" s="1182"/>
      <c r="DN7" s="1182"/>
      <c r="DO7" s="1182"/>
      <c r="DP7" s="1183"/>
      <c r="DQ7" s="1181" t="s">
        <v>576</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81</v>
      </c>
      <c r="R8" s="1137"/>
      <c r="S8" s="1137"/>
      <c r="T8" s="1137"/>
      <c r="U8" s="1137"/>
      <c r="V8" s="1137">
        <v>79</v>
      </c>
      <c r="W8" s="1137"/>
      <c r="X8" s="1137"/>
      <c r="Y8" s="1137"/>
      <c r="Z8" s="1137"/>
      <c r="AA8" s="1137">
        <v>2</v>
      </c>
      <c r="AB8" s="1137"/>
      <c r="AC8" s="1137"/>
      <c r="AD8" s="1137"/>
      <c r="AE8" s="1138"/>
      <c r="AF8" s="1112">
        <v>2</v>
      </c>
      <c r="AG8" s="1113"/>
      <c r="AH8" s="1113"/>
      <c r="AI8" s="1113"/>
      <c r="AJ8" s="1114"/>
      <c r="AK8" s="1179">
        <v>76</v>
      </c>
      <c r="AL8" s="1180"/>
      <c r="AM8" s="1180"/>
      <c r="AN8" s="1180"/>
      <c r="AO8" s="1180"/>
      <c r="AP8" s="1180">
        <v>21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2</v>
      </c>
      <c r="CI8" s="1083"/>
      <c r="CJ8" s="1083"/>
      <c r="CK8" s="1083"/>
      <c r="CL8" s="1084"/>
      <c r="CM8" s="1082">
        <v>363</v>
      </c>
      <c r="CN8" s="1083"/>
      <c r="CO8" s="1083"/>
      <c r="CP8" s="1083"/>
      <c r="CQ8" s="1084"/>
      <c r="CR8" s="1082">
        <v>220</v>
      </c>
      <c r="CS8" s="1083"/>
      <c r="CT8" s="1083"/>
      <c r="CU8" s="1083"/>
      <c r="CV8" s="1084"/>
      <c r="CW8" s="1082" t="s">
        <v>576</v>
      </c>
      <c r="CX8" s="1083"/>
      <c r="CY8" s="1083"/>
      <c r="CZ8" s="1083"/>
      <c r="DA8" s="1084"/>
      <c r="DB8" s="1082" t="s">
        <v>576</v>
      </c>
      <c r="DC8" s="1083"/>
      <c r="DD8" s="1083"/>
      <c r="DE8" s="1083"/>
      <c r="DF8" s="1084"/>
      <c r="DG8" s="1082" t="s">
        <v>576</v>
      </c>
      <c r="DH8" s="1083"/>
      <c r="DI8" s="1083"/>
      <c r="DJ8" s="1083"/>
      <c r="DK8" s="1084"/>
      <c r="DL8" s="1082" t="s">
        <v>576</v>
      </c>
      <c r="DM8" s="1083"/>
      <c r="DN8" s="1083"/>
      <c r="DO8" s="1083"/>
      <c r="DP8" s="1084"/>
      <c r="DQ8" s="1082" t="s">
        <v>576</v>
      </c>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5265</v>
      </c>
      <c r="R9" s="1137"/>
      <c r="S9" s="1137"/>
      <c r="T9" s="1137"/>
      <c r="U9" s="1137"/>
      <c r="V9" s="1137">
        <v>5132</v>
      </c>
      <c r="W9" s="1137"/>
      <c r="X9" s="1137"/>
      <c r="Y9" s="1137"/>
      <c r="Z9" s="1137"/>
      <c r="AA9" s="1137">
        <v>133</v>
      </c>
      <c r="AB9" s="1137"/>
      <c r="AC9" s="1137"/>
      <c r="AD9" s="1137"/>
      <c r="AE9" s="1138"/>
      <c r="AF9" s="1112">
        <v>133</v>
      </c>
      <c r="AG9" s="1113"/>
      <c r="AH9" s="1113"/>
      <c r="AI9" s="1113"/>
      <c r="AJ9" s="1114"/>
      <c r="AK9" s="1179">
        <v>3186</v>
      </c>
      <c r="AL9" s="1180"/>
      <c r="AM9" s="1180"/>
      <c r="AN9" s="1180"/>
      <c r="AO9" s="1180"/>
      <c r="AP9" s="1180" t="s">
        <v>576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592</v>
      </c>
      <c r="BT9" s="1108"/>
      <c r="BU9" s="1108"/>
      <c r="BV9" s="1108"/>
      <c r="BW9" s="1108"/>
      <c r="BX9" s="1108"/>
      <c r="BY9" s="1108"/>
      <c r="BZ9" s="1108"/>
      <c r="CA9" s="1108"/>
      <c r="CB9" s="1108"/>
      <c r="CC9" s="1108"/>
      <c r="CD9" s="1108"/>
      <c r="CE9" s="1108"/>
      <c r="CF9" s="1108"/>
      <c r="CG9" s="1109"/>
      <c r="CH9" s="1082">
        <v>1</v>
      </c>
      <c r="CI9" s="1083"/>
      <c r="CJ9" s="1083"/>
      <c r="CK9" s="1083"/>
      <c r="CL9" s="1084"/>
      <c r="CM9" s="1082">
        <v>11</v>
      </c>
      <c r="CN9" s="1083"/>
      <c r="CO9" s="1083"/>
      <c r="CP9" s="1083"/>
      <c r="CQ9" s="1084"/>
      <c r="CR9" s="1082">
        <v>5</v>
      </c>
      <c r="CS9" s="1083"/>
      <c r="CT9" s="1083"/>
      <c r="CU9" s="1083"/>
      <c r="CV9" s="1084"/>
      <c r="CW9" s="1082">
        <v>1</v>
      </c>
      <c r="CX9" s="1083"/>
      <c r="CY9" s="1083"/>
      <c r="CZ9" s="1083"/>
      <c r="DA9" s="1084"/>
      <c r="DB9" s="1082" t="s">
        <v>576</v>
      </c>
      <c r="DC9" s="1083"/>
      <c r="DD9" s="1083"/>
      <c r="DE9" s="1083"/>
      <c r="DF9" s="1084"/>
      <c r="DG9" s="1082">
        <v>68</v>
      </c>
      <c r="DH9" s="1083"/>
      <c r="DI9" s="1083"/>
      <c r="DJ9" s="1083"/>
      <c r="DK9" s="1084"/>
      <c r="DL9" s="1082" t="s">
        <v>576</v>
      </c>
      <c r="DM9" s="1083"/>
      <c r="DN9" s="1083"/>
      <c r="DO9" s="1083"/>
      <c r="DP9" s="1084"/>
      <c r="DQ9" s="1082" t="s">
        <v>576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593</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4</v>
      </c>
      <c r="CN10" s="1083"/>
      <c r="CO10" s="1083"/>
      <c r="CP10" s="1083"/>
      <c r="CQ10" s="1084"/>
      <c r="CR10" s="1082">
        <v>1</v>
      </c>
      <c r="CS10" s="1083"/>
      <c r="CT10" s="1083"/>
      <c r="CU10" s="1083"/>
      <c r="CV10" s="1084"/>
      <c r="CW10" s="1082" t="s">
        <v>576</v>
      </c>
      <c r="CX10" s="1083"/>
      <c r="CY10" s="1083"/>
      <c r="CZ10" s="1083"/>
      <c r="DA10" s="1084"/>
      <c r="DB10" s="1082" t="s">
        <v>576</v>
      </c>
      <c r="DC10" s="1083"/>
      <c r="DD10" s="1083"/>
      <c r="DE10" s="1083"/>
      <c r="DF10" s="1084"/>
      <c r="DG10" s="1082" t="s">
        <v>576</v>
      </c>
      <c r="DH10" s="1083"/>
      <c r="DI10" s="1083"/>
      <c r="DJ10" s="1083"/>
      <c r="DK10" s="1084"/>
      <c r="DL10" s="1082" t="s">
        <v>576</v>
      </c>
      <c r="DM10" s="1083"/>
      <c r="DN10" s="1083"/>
      <c r="DO10" s="1083"/>
      <c r="DP10" s="1084"/>
      <c r="DQ10" s="1082" t="s">
        <v>576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19863</v>
      </c>
      <c r="R23" s="1162"/>
      <c r="S23" s="1162"/>
      <c r="T23" s="1162"/>
      <c r="U23" s="1162"/>
      <c r="V23" s="1162">
        <v>19262</v>
      </c>
      <c r="W23" s="1162"/>
      <c r="X23" s="1162"/>
      <c r="Y23" s="1162"/>
      <c r="Z23" s="1162"/>
      <c r="AA23" s="1162">
        <v>601</v>
      </c>
      <c r="AB23" s="1162"/>
      <c r="AC23" s="1162"/>
      <c r="AD23" s="1162"/>
      <c r="AE23" s="1163"/>
      <c r="AF23" s="1164">
        <v>538</v>
      </c>
      <c r="AG23" s="1162"/>
      <c r="AH23" s="1162"/>
      <c r="AI23" s="1162"/>
      <c r="AJ23" s="1165"/>
      <c r="AK23" s="1166"/>
      <c r="AL23" s="1167"/>
      <c r="AM23" s="1167"/>
      <c r="AN23" s="1167"/>
      <c r="AO23" s="1167"/>
      <c r="AP23" s="1162">
        <v>16169</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3891</v>
      </c>
      <c r="R28" s="1147"/>
      <c r="S28" s="1147"/>
      <c r="T28" s="1147"/>
      <c r="U28" s="1147"/>
      <c r="V28" s="1147">
        <v>3784</v>
      </c>
      <c r="W28" s="1147"/>
      <c r="X28" s="1147"/>
      <c r="Y28" s="1147"/>
      <c r="Z28" s="1147"/>
      <c r="AA28" s="1147">
        <v>107</v>
      </c>
      <c r="AB28" s="1147"/>
      <c r="AC28" s="1147"/>
      <c r="AD28" s="1147"/>
      <c r="AE28" s="1148"/>
      <c r="AF28" s="1149">
        <v>107</v>
      </c>
      <c r="AG28" s="1147"/>
      <c r="AH28" s="1147"/>
      <c r="AI28" s="1147"/>
      <c r="AJ28" s="1150"/>
      <c r="AK28" s="1151">
        <v>320</v>
      </c>
      <c r="AL28" s="1139"/>
      <c r="AM28" s="1139"/>
      <c r="AN28" s="1139"/>
      <c r="AO28" s="1139"/>
      <c r="AP28" s="1139">
        <v>97</v>
      </c>
      <c r="AQ28" s="1139"/>
      <c r="AR28" s="1139"/>
      <c r="AS28" s="1139"/>
      <c r="AT28" s="1139"/>
      <c r="AU28" s="1139" t="s">
        <v>576</v>
      </c>
      <c r="AV28" s="1139"/>
      <c r="AW28" s="1139"/>
      <c r="AX28" s="1139"/>
      <c r="AY28" s="1139"/>
      <c r="AZ28" s="1140" t="s">
        <v>576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417</v>
      </c>
      <c r="R29" s="1137"/>
      <c r="S29" s="1137"/>
      <c r="T29" s="1137"/>
      <c r="U29" s="1137"/>
      <c r="V29" s="1137">
        <v>415</v>
      </c>
      <c r="W29" s="1137"/>
      <c r="X29" s="1137"/>
      <c r="Y29" s="1137"/>
      <c r="Z29" s="1137"/>
      <c r="AA29" s="1137">
        <v>2</v>
      </c>
      <c r="AB29" s="1137"/>
      <c r="AC29" s="1137"/>
      <c r="AD29" s="1137"/>
      <c r="AE29" s="1138"/>
      <c r="AF29" s="1112">
        <v>2</v>
      </c>
      <c r="AG29" s="1113"/>
      <c r="AH29" s="1113"/>
      <c r="AI29" s="1113"/>
      <c r="AJ29" s="1114"/>
      <c r="AK29" s="1073">
        <v>102</v>
      </c>
      <c r="AL29" s="1064"/>
      <c r="AM29" s="1064"/>
      <c r="AN29" s="1064"/>
      <c r="AO29" s="1064"/>
      <c r="AP29" s="1064" t="s">
        <v>576</v>
      </c>
      <c r="AQ29" s="1064"/>
      <c r="AR29" s="1064"/>
      <c r="AS29" s="1064"/>
      <c r="AT29" s="1064"/>
      <c r="AU29" s="1064" t="s">
        <v>576</v>
      </c>
      <c r="AV29" s="1064"/>
      <c r="AW29" s="1064"/>
      <c r="AX29" s="1064"/>
      <c r="AY29" s="1064"/>
      <c r="AZ29" s="1135" t="s">
        <v>576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2145</v>
      </c>
      <c r="R30" s="1137"/>
      <c r="S30" s="1137"/>
      <c r="T30" s="1137"/>
      <c r="U30" s="1137"/>
      <c r="V30" s="1137">
        <v>2082</v>
      </c>
      <c r="W30" s="1137"/>
      <c r="X30" s="1137"/>
      <c r="Y30" s="1137"/>
      <c r="Z30" s="1137"/>
      <c r="AA30" s="1137">
        <v>63</v>
      </c>
      <c r="AB30" s="1137"/>
      <c r="AC30" s="1137"/>
      <c r="AD30" s="1137"/>
      <c r="AE30" s="1138"/>
      <c r="AF30" s="1112">
        <v>41</v>
      </c>
      <c r="AG30" s="1113"/>
      <c r="AH30" s="1113"/>
      <c r="AI30" s="1113"/>
      <c r="AJ30" s="1114"/>
      <c r="AK30" s="1073">
        <v>468</v>
      </c>
      <c r="AL30" s="1064"/>
      <c r="AM30" s="1064"/>
      <c r="AN30" s="1064"/>
      <c r="AO30" s="1064"/>
      <c r="AP30" s="1064">
        <v>6558</v>
      </c>
      <c r="AQ30" s="1064"/>
      <c r="AR30" s="1064"/>
      <c r="AS30" s="1064"/>
      <c r="AT30" s="1064"/>
      <c r="AU30" s="1064">
        <v>5148</v>
      </c>
      <c r="AV30" s="1064"/>
      <c r="AW30" s="1064"/>
      <c r="AX30" s="1064"/>
      <c r="AY30" s="1064"/>
      <c r="AZ30" s="1135" t="s">
        <v>576</v>
      </c>
      <c r="BA30" s="1135"/>
      <c r="BB30" s="1135"/>
      <c r="BC30" s="1135"/>
      <c r="BD30" s="1135"/>
      <c r="BE30" s="1125" t="s">
        <v>410</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83</v>
      </c>
      <c r="R31" s="1137"/>
      <c r="S31" s="1137"/>
      <c r="T31" s="1137"/>
      <c r="U31" s="1137"/>
      <c r="V31" s="1137" t="s">
        <v>576</v>
      </c>
      <c r="W31" s="1137"/>
      <c r="X31" s="1137"/>
      <c r="Y31" s="1137"/>
      <c r="Z31" s="1137"/>
      <c r="AA31" s="1137">
        <v>83</v>
      </c>
      <c r="AB31" s="1137"/>
      <c r="AC31" s="1137"/>
      <c r="AD31" s="1137"/>
      <c r="AE31" s="1138"/>
      <c r="AF31" s="1112">
        <v>83</v>
      </c>
      <c r="AG31" s="1113"/>
      <c r="AH31" s="1113"/>
      <c r="AI31" s="1113"/>
      <c r="AJ31" s="1114"/>
      <c r="AK31" s="1073" t="s">
        <v>576</v>
      </c>
      <c r="AL31" s="1064"/>
      <c r="AM31" s="1064"/>
      <c r="AN31" s="1064"/>
      <c r="AO31" s="1064"/>
      <c r="AP31" s="1064" t="s">
        <v>576</v>
      </c>
      <c r="AQ31" s="1064"/>
      <c r="AR31" s="1064"/>
      <c r="AS31" s="1064"/>
      <c r="AT31" s="1064"/>
      <c r="AU31" s="1064" t="s">
        <v>576</v>
      </c>
      <c r="AV31" s="1064"/>
      <c r="AW31" s="1064"/>
      <c r="AX31" s="1064"/>
      <c r="AY31" s="1064"/>
      <c r="AZ31" s="1135" t="s">
        <v>576</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41</v>
      </c>
      <c r="R32" s="1137"/>
      <c r="S32" s="1137"/>
      <c r="T32" s="1137"/>
      <c r="U32" s="1137"/>
      <c r="V32" s="1137">
        <v>35</v>
      </c>
      <c r="W32" s="1137"/>
      <c r="X32" s="1137"/>
      <c r="Y32" s="1137"/>
      <c r="Z32" s="1137"/>
      <c r="AA32" s="1137">
        <v>6</v>
      </c>
      <c r="AB32" s="1137"/>
      <c r="AC32" s="1137"/>
      <c r="AD32" s="1137"/>
      <c r="AE32" s="1138"/>
      <c r="AF32" s="1112">
        <v>6</v>
      </c>
      <c r="AG32" s="1113"/>
      <c r="AH32" s="1113"/>
      <c r="AI32" s="1113"/>
      <c r="AJ32" s="1114"/>
      <c r="AK32" s="1073">
        <v>16</v>
      </c>
      <c r="AL32" s="1064"/>
      <c r="AM32" s="1064"/>
      <c r="AN32" s="1064"/>
      <c r="AO32" s="1064"/>
      <c r="AP32" s="1064" t="s">
        <v>576</v>
      </c>
      <c r="AQ32" s="1064"/>
      <c r="AR32" s="1064"/>
      <c r="AS32" s="1064"/>
      <c r="AT32" s="1064"/>
      <c r="AU32" s="1064" t="s">
        <v>576</v>
      </c>
      <c r="AV32" s="1064"/>
      <c r="AW32" s="1064"/>
      <c r="AX32" s="1064"/>
      <c r="AY32" s="1064"/>
      <c r="AZ32" s="1135" t="s">
        <v>576</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239</v>
      </c>
      <c r="AG63" s="1052"/>
      <c r="AH63" s="1052"/>
      <c r="AI63" s="1052"/>
      <c r="AJ63" s="1123"/>
      <c r="AK63" s="1124"/>
      <c r="AL63" s="1056"/>
      <c r="AM63" s="1056"/>
      <c r="AN63" s="1056"/>
      <c r="AO63" s="1056"/>
      <c r="AP63" s="1052">
        <v>6655</v>
      </c>
      <c r="AQ63" s="1052"/>
      <c r="AR63" s="1052"/>
      <c r="AS63" s="1052"/>
      <c r="AT63" s="1052"/>
      <c r="AU63" s="1052">
        <v>5148</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400</v>
      </c>
      <c r="W66" s="1095"/>
      <c r="X66" s="1095"/>
      <c r="Y66" s="1095"/>
      <c r="Z66" s="1096"/>
      <c r="AA66" s="1094" t="s">
        <v>401</v>
      </c>
      <c r="AB66" s="1095"/>
      <c r="AC66" s="1095"/>
      <c r="AD66" s="1095"/>
      <c r="AE66" s="1096"/>
      <c r="AF66" s="1100" t="s">
        <v>402</v>
      </c>
      <c r="AG66" s="1101"/>
      <c r="AH66" s="1101"/>
      <c r="AI66" s="1101"/>
      <c r="AJ66" s="1102"/>
      <c r="AK66" s="1094" t="s">
        <v>403</v>
      </c>
      <c r="AL66" s="1089"/>
      <c r="AM66" s="1089"/>
      <c r="AN66" s="1089"/>
      <c r="AO66" s="1090"/>
      <c r="AP66" s="1094" t="s">
        <v>404</v>
      </c>
      <c r="AQ66" s="1095"/>
      <c r="AR66" s="1095"/>
      <c r="AS66" s="1095"/>
      <c r="AT66" s="1096"/>
      <c r="AU66" s="1094" t="s">
        <v>418</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1434</v>
      </c>
      <c r="R68" s="1075"/>
      <c r="S68" s="1075"/>
      <c r="T68" s="1075"/>
      <c r="U68" s="1075"/>
      <c r="V68" s="1075">
        <v>1397</v>
      </c>
      <c r="W68" s="1075"/>
      <c r="X68" s="1075"/>
      <c r="Y68" s="1075"/>
      <c r="Z68" s="1075"/>
      <c r="AA68" s="1075">
        <v>37</v>
      </c>
      <c r="AB68" s="1075"/>
      <c r="AC68" s="1075"/>
      <c r="AD68" s="1075"/>
      <c r="AE68" s="1075"/>
      <c r="AF68" s="1075">
        <v>37</v>
      </c>
      <c r="AG68" s="1075"/>
      <c r="AH68" s="1075"/>
      <c r="AI68" s="1075"/>
      <c r="AJ68" s="1075"/>
      <c r="AK68" s="1075" t="s">
        <v>576</v>
      </c>
      <c r="AL68" s="1075"/>
      <c r="AM68" s="1075"/>
      <c r="AN68" s="1075"/>
      <c r="AO68" s="1075"/>
      <c r="AP68" s="1075" t="s">
        <v>576</v>
      </c>
      <c r="AQ68" s="1075"/>
      <c r="AR68" s="1075"/>
      <c r="AS68" s="1075"/>
      <c r="AT68" s="1075"/>
      <c r="AU68" s="1075" t="s">
        <v>576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1575</v>
      </c>
      <c r="R69" s="1064"/>
      <c r="S69" s="1064"/>
      <c r="T69" s="1064"/>
      <c r="U69" s="1064"/>
      <c r="V69" s="1064">
        <v>1555</v>
      </c>
      <c r="W69" s="1064"/>
      <c r="X69" s="1064"/>
      <c r="Y69" s="1064"/>
      <c r="Z69" s="1064"/>
      <c r="AA69" s="1064">
        <v>20</v>
      </c>
      <c r="AB69" s="1064"/>
      <c r="AC69" s="1064"/>
      <c r="AD69" s="1064"/>
      <c r="AE69" s="1064"/>
      <c r="AF69" s="1064">
        <v>20</v>
      </c>
      <c r="AG69" s="1064"/>
      <c r="AH69" s="1064"/>
      <c r="AI69" s="1064"/>
      <c r="AJ69" s="1064"/>
      <c r="AK69" s="1064">
        <v>87</v>
      </c>
      <c r="AL69" s="1064"/>
      <c r="AM69" s="1064"/>
      <c r="AN69" s="1064"/>
      <c r="AO69" s="1064"/>
      <c r="AP69" s="1064">
        <v>378</v>
      </c>
      <c r="AQ69" s="1064"/>
      <c r="AR69" s="1064"/>
      <c r="AS69" s="1064"/>
      <c r="AT69" s="1064"/>
      <c r="AU69" s="1064" t="s">
        <v>576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454</v>
      </c>
      <c r="R70" s="1064"/>
      <c r="S70" s="1064"/>
      <c r="T70" s="1064"/>
      <c r="U70" s="1064"/>
      <c r="V70" s="1064">
        <v>431</v>
      </c>
      <c r="W70" s="1064"/>
      <c r="X70" s="1064"/>
      <c r="Y70" s="1064"/>
      <c r="Z70" s="1064"/>
      <c r="AA70" s="1064">
        <v>24</v>
      </c>
      <c r="AB70" s="1064"/>
      <c r="AC70" s="1064"/>
      <c r="AD70" s="1064"/>
      <c r="AE70" s="1064"/>
      <c r="AF70" s="1064">
        <v>24</v>
      </c>
      <c r="AG70" s="1064"/>
      <c r="AH70" s="1064"/>
      <c r="AI70" s="1064"/>
      <c r="AJ70" s="1064"/>
      <c r="AK70" s="1064">
        <v>18</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2432</v>
      </c>
      <c r="R71" s="1064"/>
      <c r="S71" s="1064"/>
      <c r="T71" s="1064"/>
      <c r="U71" s="1064"/>
      <c r="V71" s="1064">
        <v>2451</v>
      </c>
      <c r="W71" s="1064"/>
      <c r="X71" s="1064"/>
      <c r="Y71" s="1064"/>
      <c r="Z71" s="1064"/>
      <c r="AA71" s="1064">
        <v>-19</v>
      </c>
      <c r="AB71" s="1064"/>
      <c r="AC71" s="1064"/>
      <c r="AD71" s="1064"/>
      <c r="AE71" s="1064"/>
      <c r="AF71" s="1064">
        <v>2621</v>
      </c>
      <c r="AG71" s="1064"/>
      <c r="AH71" s="1064"/>
      <c r="AI71" s="1064"/>
      <c r="AJ71" s="1064"/>
      <c r="AK71" s="1064">
        <v>34</v>
      </c>
      <c r="AL71" s="1064"/>
      <c r="AM71" s="1064"/>
      <c r="AN71" s="1064"/>
      <c r="AO71" s="1064"/>
      <c r="AP71" s="1064">
        <v>1204</v>
      </c>
      <c r="AQ71" s="1064"/>
      <c r="AR71" s="1064"/>
      <c r="AS71" s="1064"/>
      <c r="AT71" s="1064"/>
      <c r="AU71" s="1064" t="s">
        <v>576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2388</v>
      </c>
      <c r="R72" s="1064"/>
      <c r="S72" s="1064"/>
      <c r="T72" s="1064"/>
      <c r="U72" s="1064"/>
      <c r="V72" s="1064">
        <v>2182</v>
      </c>
      <c r="W72" s="1064"/>
      <c r="X72" s="1064"/>
      <c r="Y72" s="1064"/>
      <c r="Z72" s="1064"/>
      <c r="AA72" s="1064">
        <v>206</v>
      </c>
      <c r="AB72" s="1064"/>
      <c r="AC72" s="1064"/>
      <c r="AD72" s="1064"/>
      <c r="AE72" s="1064"/>
      <c r="AF72" s="1064">
        <v>1776</v>
      </c>
      <c r="AG72" s="1064"/>
      <c r="AH72" s="1064"/>
      <c r="AI72" s="1064"/>
      <c r="AJ72" s="1064"/>
      <c r="AK72" s="1064">
        <v>10</v>
      </c>
      <c r="AL72" s="1064"/>
      <c r="AM72" s="1064"/>
      <c r="AN72" s="1064"/>
      <c r="AO72" s="1064"/>
      <c r="AP72" s="1064">
        <v>5737</v>
      </c>
      <c r="AQ72" s="1064"/>
      <c r="AR72" s="1064"/>
      <c r="AS72" s="1064"/>
      <c r="AT72" s="1064"/>
      <c r="AU72" s="1064">
        <v>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55</v>
      </c>
      <c r="R73" s="1064"/>
      <c r="S73" s="1064"/>
      <c r="T73" s="1064"/>
      <c r="U73" s="1064"/>
      <c r="V73" s="1064">
        <v>47</v>
      </c>
      <c r="W73" s="1064"/>
      <c r="X73" s="1064"/>
      <c r="Y73" s="1064"/>
      <c r="Z73" s="1064"/>
      <c r="AA73" s="1064">
        <v>8</v>
      </c>
      <c r="AB73" s="1064"/>
      <c r="AC73" s="1064"/>
      <c r="AD73" s="1064"/>
      <c r="AE73" s="1064"/>
      <c r="AF73" s="1064">
        <v>8</v>
      </c>
      <c r="AG73" s="1064"/>
      <c r="AH73" s="1064"/>
      <c r="AI73" s="1064"/>
      <c r="AJ73" s="1064"/>
      <c r="AK73" s="1064" t="s">
        <v>576</v>
      </c>
      <c r="AL73" s="1064"/>
      <c r="AM73" s="1064"/>
      <c r="AN73" s="1064"/>
      <c r="AO73" s="1064"/>
      <c r="AP73" s="1064" t="s">
        <v>576</v>
      </c>
      <c r="AQ73" s="1064"/>
      <c r="AR73" s="1064"/>
      <c r="AS73" s="1064"/>
      <c r="AT73" s="1064"/>
      <c r="AU73" s="1064" t="s">
        <v>576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51</v>
      </c>
      <c r="R74" s="1064"/>
      <c r="S74" s="1064"/>
      <c r="T74" s="1064"/>
      <c r="U74" s="1064"/>
      <c r="V74" s="1064">
        <v>51</v>
      </c>
      <c r="W74" s="1064"/>
      <c r="X74" s="1064"/>
      <c r="Y74" s="1064"/>
      <c r="Z74" s="1064"/>
      <c r="AA74" s="1064" t="s">
        <v>576</v>
      </c>
      <c r="AB74" s="1064"/>
      <c r="AC74" s="1064"/>
      <c r="AD74" s="1064"/>
      <c r="AE74" s="1064"/>
      <c r="AF74" s="1064" t="s">
        <v>576</v>
      </c>
      <c r="AG74" s="1064"/>
      <c r="AH74" s="1064"/>
      <c r="AI74" s="1064"/>
      <c r="AJ74" s="1064"/>
      <c r="AK74" s="1064" t="s">
        <v>576</v>
      </c>
      <c r="AL74" s="1064"/>
      <c r="AM74" s="1064"/>
      <c r="AN74" s="1064"/>
      <c r="AO74" s="1064"/>
      <c r="AP74" s="1064" t="s">
        <v>576</v>
      </c>
      <c r="AQ74" s="1064"/>
      <c r="AR74" s="1064"/>
      <c r="AS74" s="1064"/>
      <c r="AT74" s="1064"/>
      <c r="AU74" s="1064" t="s">
        <v>576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584</v>
      </c>
      <c r="C75" s="1068"/>
      <c r="D75" s="1068"/>
      <c r="E75" s="1068"/>
      <c r="F75" s="1068"/>
      <c r="G75" s="1068"/>
      <c r="H75" s="1068"/>
      <c r="I75" s="1068"/>
      <c r="J75" s="1068"/>
      <c r="K75" s="1068"/>
      <c r="L75" s="1068"/>
      <c r="M75" s="1068"/>
      <c r="N75" s="1068"/>
      <c r="O75" s="1068"/>
      <c r="P75" s="1069"/>
      <c r="Q75" s="1071">
        <v>9957</v>
      </c>
      <c r="R75" s="1072"/>
      <c r="S75" s="1072"/>
      <c r="T75" s="1072"/>
      <c r="U75" s="1073"/>
      <c r="V75" s="1074">
        <v>9572</v>
      </c>
      <c r="W75" s="1072"/>
      <c r="X75" s="1072"/>
      <c r="Y75" s="1072"/>
      <c r="Z75" s="1073"/>
      <c r="AA75" s="1074">
        <v>385</v>
      </c>
      <c r="AB75" s="1072"/>
      <c r="AC75" s="1072"/>
      <c r="AD75" s="1072"/>
      <c r="AE75" s="1073"/>
      <c r="AF75" s="1074">
        <v>385</v>
      </c>
      <c r="AG75" s="1072"/>
      <c r="AH75" s="1072"/>
      <c r="AI75" s="1072"/>
      <c r="AJ75" s="1073"/>
      <c r="AK75" s="1074">
        <v>1470</v>
      </c>
      <c r="AL75" s="1072"/>
      <c r="AM75" s="1072"/>
      <c r="AN75" s="1072"/>
      <c r="AO75" s="1073"/>
      <c r="AP75" s="1074" t="s">
        <v>576</v>
      </c>
      <c r="AQ75" s="1072"/>
      <c r="AR75" s="1072"/>
      <c r="AS75" s="1072"/>
      <c r="AT75" s="1073"/>
      <c r="AU75" s="1074" t="s">
        <v>576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585</v>
      </c>
      <c r="C76" s="1068"/>
      <c r="D76" s="1068"/>
      <c r="E76" s="1068"/>
      <c r="F76" s="1068"/>
      <c r="G76" s="1068"/>
      <c r="H76" s="1068"/>
      <c r="I76" s="1068"/>
      <c r="J76" s="1068"/>
      <c r="K76" s="1068"/>
      <c r="L76" s="1068"/>
      <c r="M76" s="1068"/>
      <c r="N76" s="1068"/>
      <c r="O76" s="1068"/>
      <c r="P76" s="1069"/>
      <c r="Q76" s="1071">
        <v>509</v>
      </c>
      <c r="R76" s="1072"/>
      <c r="S76" s="1072"/>
      <c r="T76" s="1072"/>
      <c r="U76" s="1073"/>
      <c r="V76" s="1074">
        <v>503</v>
      </c>
      <c r="W76" s="1072"/>
      <c r="X76" s="1072"/>
      <c r="Y76" s="1072"/>
      <c r="Z76" s="1073"/>
      <c r="AA76" s="1074">
        <v>6</v>
      </c>
      <c r="AB76" s="1072"/>
      <c r="AC76" s="1072"/>
      <c r="AD76" s="1072"/>
      <c r="AE76" s="1073"/>
      <c r="AF76" s="1074">
        <v>6</v>
      </c>
      <c r="AG76" s="1072"/>
      <c r="AH76" s="1072"/>
      <c r="AI76" s="1072"/>
      <c r="AJ76" s="1073"/>
      <c r="AK76" s="1074">
        <v>41</v>
      </c>
      <c r="AL76" s="1072"/>
      <c r="AM76" s="1072"/>
      <c r="AN76" s="1072"/>
      <c r="AO76" s="1073"/>
      <c r="AP76" s="1074" t="s">
        <v>576</v>
      </c>
      <c r="AQ76" s="1072"/>
      <c r="AR76" s="1072"/>
      <c r="AS76" s="1072"/>
      <c r="AT76" s="1073"/>
      <c r="AU76" s="1074" t="s">
        <v>576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1">
        <v>131177</v>
      </c>
      <c r="R77" s="1072"/>
      <c r="S77" s="1072"/>
      <c r="T77" s="1072"/>
      <c r="U77" s="1073"/>
      <c r="V77" s="1074">
        <v>128584</v>
      </c>
      <c r="W77" s="1072"/>
      <c r="X77" s="1072"/>
      <c r="Y77" s="1072"/>
      <c r="Z77" s="1073"/>
      <c r="AA77" s="1074">
        <v>2593</v>
      </c>
      <c r="AB77" s="1072"/>
      <c r="AC77" s="1072"/>
      <c r="AD77" s="1072"/>
      <c r="AE77" s="1073"/>
      <c r="AF77" s="1074">
        <v>2593</v>
      </c>
      <c r="AG77" s="1072"/>
      <c r="AH77" s="1072"/>
      <c r="AI77" s="1072"/>
      <c r="AJ77" s="1073"/>
      <c r="AK77" s="1074">
        <v>1324</v>
      </c>
      <c r="AL77" s="1072"/>
      <c r="AM77" s="1072"/>
      <c r="AN77" s="1072"/>
      <c r="AO77" s="1073"/>
      <c r="AP77" s="1074" t="s">
        <v>576</v>
      </c>
      <c r="AQ77" s="1072"/>
      <c r="AR77" s="1072"/>
      <c r="AS77" s="1072"/>
      <c r="AT77" s="1073"/>
      <c r="AU77" s="1074" t="s">
        <v>576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587</v>
      </c>
      <c r="C78" s="1068"/>
      <c r="D78" s="1068"/>
      <c r="E78" s="1068"/>
      <c r="F78" s="1068"/>
      <c r="G78" s="1068"/>
      <c r="H78" s="1068"/>
      <c r="I78" s="1068"/>
      <c r="J78" s="1068"/>
      <c r="K78" s="1068"/>
      <c r="L78" s="1068"/>
      <c r="M78" s="1068"/>
      <c r="N78" s="1068"/>
      <c r="O78" s="1068"/>
      <c r="P78" s="1069"/>
      <c r="Q78" s="1070">
        <v>3389</v>
      </c>
      <c r="R78" s="1064"/>
      <c r="S78" s="1064"/>
      <c r="T78" s="1064"/>
      <c r="U78" s="1064"/>
      <c r="V78" s="1064">
        <v>2966</v>
      </c>
      <c r="W78" s="1064"/>
      <c r="X78" s="1064"/>
      <c r="Y78" s="1064"/>
      <c r="Z78" s="1064"/>
      <c r="AA78" s="1064">
        <v>422</v>
      </c>
      <c r="AB78" s="1064"/>
      <c r="AC78" s="1064"/>
      <c r="AD78" s="1064"/>
      <c r="AE78" s="1064"/>
      <c r="AF78" s="1064">
        <v>422</v>
      </c>
      <c r="AG78" s="1064"/>
      <c r="AH78" s="1064"/>
      <c r="AI78" s="1064"/>
      <c r="AJ78" s="1064"/>
      <c r="AK78" s="1064">
        <v>10</v>
      </c>
      <c r="AL78" s="1064"/>
      <c r="AM78" s="1064"/>
      <c r="AN78" s="1064"/>
      <c r="AO78" s="1064"/>
      <c r="AP78" s="1064" t="s">
        <v>576</v>
      </c>
      <c r="AQ78" s="1064"/>
      <c r="AR78" s="1064"/>
      <c r="AS78" s="1064"/>
      <c r="AT78" s="1064"/>
      <c r="AU78" s="1064" t="s">
        <v>576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588</v>
      </c>
      <c r="C79" s="1068"/>
      <c r="D79" s="1068"/>
      <c r="E79" s="1068"/>
      <c r="F79" s="1068"/>
      <c r="G79" s="1068"/>
      <c r="H79" s="1068"/>
      <c r="I79" s="1068"/>
      <c r="J79" s="1068"/>
      <c r="K79" s="1068"/>
      <c r="L79" s="1068"/>
      <c r="M79" s="1068"/>
      <c r="N79" s="1068"/>
      <c r="O79" s="1068"/>
      <c r="P79" s="1069"/>
      <c r="Q79" s="1070">
        <v>28</v>
      </c>
      <c r="R79" s="1064"/>
      <c r="S79" s="1064"/>
      <c r="T79" s="1064"/>
      <c r="U79" s="1064"/>
      <c r="V79" s="1064">
        <v>22</v>
      </c>
      <c r="W79" s="1064"/>
      <c r="X79" s="1064"/>
      <c r="Y79" s="1064"/>
      <c r="Z79" s="1064"/>
      <c r="AA79" s="1064">
        <v>6</v>
      </c>
      <c r="AB79" s="1064"/>
      <c r="AC79" s="1064"/>
      <c r="AD79" s="1064"/>
      <c r="AE79" s="1064"/>
      <c r="AF79" s="1064">
        <v>6</v>
      </c>
      <c r="AG79" s="1064"/>
      <c r="AH79" s="1064"/>
      <c r="AI79" s="1064"/>
      <c r="AJ79" s="1064"/>
      <c r="AK79" s="1064" t="s">
        <v>576</v>
      </c>
      <c r="AL79" s="1064"/>
      <c r="AM79" s="1064"/>
      <c r="AN79" s="1064"/>
      <c r="AO79" s="1064"/>
      <c r="AP79" s="1064" t="s">
        <v>576</v>
      </c>
      <c r="AQ79" s="1064"/>
      <c r="AR79" s="1064"/>
      <c r="AS79" s="1064"/>
      <c r="AT79" s="1064"/>
      <c r="AU79" s="1064" t="s">
        <v>576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589</v>
      </c>
      <c r="C80" s="1068"/>
      <c r="D80" s="1068"/>
      <c r="E80" s="1068"/>
      <c r="F80" s="1068"/>
      <c r="G80" s="1068"/>
      <c r="H80" s="1068"/>
      <c r="I80" s="1068"/>
      <c r="J80" s="1068"/>
      <c r="K80" s="1068"/>
      <c r="L80" s="1068"/>
      <c r="M80" s="1068"/>
      <c r="N80" s="1068"/>
      <c r="O80" s="1068"/>
      <c r="P80" s="1069"/>
      <c r="Q80" s="1070">
        <v>198</v>
      </c>
      <c r="R80" s="1064"/>
      <c r="S80" s="1064"/>
      <c r="T80" s="1064"/>
      <c r="U80" s="1064"/>
      <c r="V80" s="1064">
        <v>194</v>
      </c>
      <c r="W80" s="1064"/>
      <c r="X80" s="1064"/>
      <c r="Y80" s="1064"/>
      <c r="Z80" s="1064"/>
      <c r="AA80" s="1064">
        <v>4</v>
      </c>
      <c r="AB80" s="1064"/>
      <c r="AC80" s="1064"/>
      <c r="AD80" s="1064"/>
      <c r="AE80" s="1064"/>
      <c r="AF80" s="1064">
        <v>4</v>
      </c>
      <c r="AG80" s="1064"/>
      <c r="AH80" s="1064"/>
      <c r="AI80" s="1064"/>
      <c r="AJ80" s="1064"/>
      <c r="AK80" s="1064" t="s">
        <v>576</v>
      </c>
      <c r="AL80" s="1064"/>
      <c r="AM80" s="1064"/>
      <c r="AN80" s="1064"/>
      <c r="AO80" s="1064"/>
      <c r="AP80" s="1064" t="s">
        <v>576</v>
      </c>
      <c r="AQ80" s="1064"/>
      <c r="AR80" s="1064"/>
      <c r="AS80" s="1064"/>
      <c r="AT80" s="1064"/>
      <c r="AU80" s="1064" t="s">
        <v>576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7902</v>
      </c>
      <c r="AG88" s="1052"/>
      <c r="AH88" s="1052"/>
      <c r="AI88" s="1052"/>
      <c r="AJ88" s="1052"/>
      <c r="AK88" s="1056"/>
      <c r="AL88" s="1056"/>
      <c r="AM88" s="1056"/>
      <c r="AN88" s="1056"/>
      <c r="AO88" s="1056"/>
      <c r="AP88" s="1052">
        <v>7319</v>
      </c>
      <c r="AQ88" s="1052"/>
      <c r="AR88" s="1052"/>
      <c r="AS88" s="1052"/>
      <c r="AT88" s="1052"/>
      <c r="AU88" s="1052">
        <v>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257</v>
      </c>
      <c r="CS102" s="1044"/>
      <c r="CT102" s="1044"/>
      <c r="CU102" s="1044"/>
      <c r="CV102" s="1045"/>
      <c r="CW102" s="1043">
        <v>1</v>
      </c>
      <c r="CX102" s="1044"/>
      <c r="CY102" s="1044"/>
      <c r="CZ102" s="1044"/>
      <c r="DA102" s="1045"/>
      <c r="DB102" s="1043" t="s">
        <v>576</v>
      </c>
      <c r="DC102" s="1044"/>
      <c r="DD102" s="1044"/>
      <c r="DE102" s="1044"/>
      <c r="DF102" s="1045"/>
      <c r="DG102" s="1043">
        <v>68</v>
      </c>
      <c r="DH102" s="1044"/>
      <c r="DI102" s="1044"/>
      <c r="DJ102" s="1044"/>
      <c r="DK102" s="1045"/>
      <c r="DL102" s="1043" t="s">
        <v>576</v>
      </c>
      <c r="DM102" s="1044"/>
      <c r="DN102" s="1044"/>
      <c r="DO102" s="1044"/>
      <c r="DP102" s="1045"/>
      <c r="DQ102" s="1043" t="s">
        <v>576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311</v>
      </c>
      <c r="AG109" s="987"/>
      <c r="AH109" s="987"/>
      <c r="AI109" s="987"/>
      <c r="AJ109" s="988"/>
      <c r="AK109" s="989" t="s">
        <v>310</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311</v>
      </c>
      <c r="BW109" s="987"/>
      <c r="BX109" s="987"/>
      <c r="BY109" s="987"/>
      <c r="BZ109" s="988"/>
      <c r="CA109" s="989" t="s">
        <v>310</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311</v>
      </c>
      <c r="DM109" s="987"/>
      <c r="DN109" s="987"/>
      <c r="DO109" s="987"/>
      <c r="DP109" s="988"/>
      <c r="DQ109" s="989" t="s">
        <v>310</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1628693</v>
      </c>
      <c r="AB110" s="980"/>
      <c r="AC110" s="980"/>
      <c r="AD110" s="980"/>
      <c r="AE110" s="981"/>
      <c r="AF110" s="982">
        <v>1658234</v>
      </c>
      <c r="AG110" s="980"/>
      <c r="AH110" s="980"/>
      <c r="AI110" s="980"/>
      <c r="AJ110" s="981"/>
      <c r="AK110" s="982">
        <v>1676265</v>
      </c>
      <c r="AL110" s="980"/>
      <c r="AM110" s="980"/>
      <c r="AN110" s="980"/>
      <c r="AO110" s="981"/>
      <c r="AP110" s="983">
        <v>28.7</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17381972</v>
      </c>
      <c r="BR110" s="927"/>
      <c r="BS110" s="927"/>
      <c r="BT110" s="927"/>
      <c r="BU110" s="927"/>
      <c r="BV110" s="927">
        <v>16875471</v>
      </c>
      <c r="BW110" s="927"/>
      <c r="BX110" s="927"/>
      <c r="BY110" s="927"/>
      <c r="BZ110" s="927"/>
      <c r="CA110" s="927">
        <v>16169393</v>
      </c>
      <c r="CB110" s="927"/>
      <c r="CC110" s="927"/>
      <c r="CD110" s="927"/>
      <c r="CE110" s="927"/>
      <c r="CF110" s="951">
        <v>276.7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1732413</v>
      </c>
      <c r="DH110" s="927"/>
      <c r="DI110" s="927"/>
      <c r="DJ110" s="927"/>
      <c r="DK110" s="927"/>
      <c r="DL110" s="927">
        <v>4494534</v>
      </c>
      <c r="DM110" s="927"/>
      <c r="DN110" s="927"/>
      <c r="DO110" s="927"/>
      <c r="DP110" s="927"/>
      <c r="DQ110" s="927">
        <v>4156249</v>
      </c>
      <c r="DR110" s="927"/>
      <c r="DS110" s="927"/>
      <c r="DT110" s="927"/>
      <c r="DU110" s="927"/>
      <c r="DV110" s="928">
        <v>71.099999999999994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1905222</v>
      </c>
      <c r="BR111" s="899"/>
      <c r="BS111" s="899"/>
      <c r="BT111" s="899"/>
      <c r="BU111" s="899"/>
      <c r="BV111" s="899">
        <v>4624950</v>
      </c>
      <c r="BW111" s="899"/>
      <c r="BX111" s="899"/>
      <c r="BY111" s="899"/>
      <c r="BZ111" s="899"/>
      <c r="CA111" s="899">
        <v>4228277</v>
      </c>
      <c r="CB111" s="899"/>
      <c r="CC111" s="899"/>
      <c r="CD111" s="899"/>
      <c r="CE111" s="899"/>
      <c r="CF111" s="960">
        <v>72.3</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4812587</v>
      </c>
      <c r="BR112" s="899"/>
      <c r="BS112" s="899"/>
      <c r="BT112" s="899"/>
      <c r="BU112" s="899"/>
      <c r="BV112" s="899">
        <v>4794383</v>
      </c>
      <c r="BW112" s="899"/>
      <c r="BX112" s="899"/>
      <c r="BY112" s="899"/>
      <c r="BZ112" s="899"/>
      <c r="CA112" s="899">
        <v>5244879</v>
      </c>
      <c r="CB112" s="899"/>
      <c r="CC112" s="899"/>
      <c r="CD112" s="899"/>
      <c r="CE112" s="899"/>
      <c r="CF112" s="960">
        <v>89.7</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73261</v>
      </c>
      <c r="DH112" s="899"/>
      <c r="DI112" s="899"/>
      <c r="DJ112" s="899"/>
      <c r="DK112" s="899"/>
      <c r="DL112" s="899">
        <v>50858</v>
      </c>
      <c r="DM112" s="899"/>
      <c r="DN112" s="899"/>
      <c r="DO112" s="899"/>
      <c r="DP112" s="899"/>
      <c r="DQ112" s="899">
        <v>31773</v>
      </c>
      <c r="DR112" s="899"/>
      <c r="DS112" s="899"/>
      <c r="DT112" s="899"/>
      <c r="DU112" s="899"/>
      <c r="DV112" s="876">
        <v>0.5</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254399</v>
      </c>
      <c r="AB113" s="1008"/>
      <c r="AC113" s="1008"/>
      <c r="AD113" s="1008"/>
      <c r="AE113" s="1009"/>
      <c r="AF113" s="1010">
        <v>279982</v>
      </c>
      <c r="AG113" s="1008"/>
      <c r="AH113" s="1008"/>
      <c r="AI113" s="1008"/>
      <c r="AJ113" s="1009"/>
      <c r="AK113" s="1010">
        <v>272862</v>
      </c>
      <c r="AL113" s="1008"/>
      <c r="AM113" s="1008"/>
      <c r="AN113" s="1008"/>
      <c r="AO113" s="1009"/>
      <c r="AP113" s="1011">
        <v>4.7</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255150</v>
      </c>
      <c r="BR113" s="899"/>
      <c r="BS113" s="899"/>
      <c r="BT113" s="899"/>
      <c r="BU113" s="899"/>
      <c r="BV113" s="899">
        <v>101234</v>
      </c>
      <c r="BW113" s="899"/>
      <c r="BX113" s="899"/>
      <c r="BY113" s="899"/>
      <c r="BZ113" s="899"/>
      <c r="CA113" s="899">
        <v>95629</v>
      </c>
      <c r="CB113" s="899"/>
      <c r="CC113" s="899"/>
      <c r="CD113" s="899"/>
      <c r="CE113" s="899"/>
      <c r="CF113" s="960">
        <v>1.6</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440</v>
      </c>
      <c r="DM113" s="862"/>
      <c r="DN113" s="862"/>
      <c r="DO113" s="862"/>
      <c r="DP113" s="863"/>
      <c r="DQ113" s="864" t="s">
        <v>129</v>
      </c>
      <c r="DR113" s="862"/>
      <c r="DS113" s="862"/>
      <c r="DT113" s="862"/>
      <c r="DU113" s="863"/>
      <c r="DV113" s="909" t="s">
        <v>440</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240871</v>
      </c>
      <c r="AB114" s="862"/>
      <c r="AC114" s="862"/>
      <c r="AD114" s="862"/>
      <c r="AE114" s="863"/>
      <c r="AF114" s="864">
        <v>163329</v>
      </c>
      <c r="AG114" s="862"/>
      <c r="AH114" s="862"/>
      <c r="AI114" s="862"/>
      <c r="AJ114" s="863"/>
      <c r="AK114" s="864">
        <v>23064</v>
      </c>
      <c r="AL114" s="862"/>
      <c r="AM114" s="862"/>
      <c r="AN114" s="862"/>
      <c r="AO114" s="863"/>
      <c r="AP114" s="909">
        <v>0.4</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1582342</v>
      </c>
      <c r="BR114" s="899"/>
      <c r="BS114" s="899"/>
      <c r="BT114" s="899"/>
      <c r="BU114" s="899"/>
      <c r="BV114" s="899">
        <v>1422196</v>
      </c>
      <c r="BW114" s="899"/>
      <c r="BX114" s="899"/>
      <c r="BY114" s="899"/>
      <c r="BZ114" s="899"/>
      <c r="CA114" s="899">
        <v>1317571</v>
      </c>
      <c r="CB114" s="899"/>
      <c r="CC114" s="899"/>
      <c r="CD114" s="899"/>
      <c r="CE114" s="899"/>
      <c r="CF114" s="960">
        <v>22.5</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440</v>
      </c>
      <c r="DM114" s="862"/>
      <c r="DN114" s="862"/>
      <c r="DO114" s="862"/>
      <c r="DP114" s="863"/>
      <c r="DQ114" s="864" t="s">
        <v>440</v>
      </c>
      <c r="DR114" s="862"/>
      <c r="DS114" s="862"/>
      <c r="DT114" s="862"/>
      <c r="DU114" s="863"/>
      <c r="DV114" s="909" t="s">
        <v>440</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85965</v>
      </c>
      <c r="AB115" s="1008"/>
      <c r="AC115" s="1008"/>
      <c r="AD115" s="1008"/>
      <c r="AE115" s="1009"/>
      <c r="AF115" s="1010">
        <v>98600</v>
      </c>
      <c r="AG115" s="1008"/>
      <c r="AH115" s="1008"/>
      <c r="AI115" s="1008"/>
      <c r="AJ115" s="1009"/>
      <c r="AK115" s="1010">
        <v>82523</v>
      </c>
      <c r="AL115" s="1008"/>
      <c r="AM115" s="1008"/>
      <c r="AN115" s="1008"/>
      <c r="AO115" s="1009"/>
      <c r="AP115" s="1011">
        <v>1.4</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440</v>
      </c>
      <c r="BW115" s="899"/>
      <c r="BX115" s="899"/>
      <c r="BY115" s="899"/>
      <c r="BZ115" s="899"/>
      <c r="CA115" s="899" t="s">
        <v>129</v>
      </c>
      <c r="CB115" s="899"/>
      <c r="CC115" s="899"/>
      <c r="CD115" s="899"/>
      <c r="CE115" s="899"/>
      <c r="CF115" s="960" t="s">
        <v>440</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21795</v>
      </c>
      <c r="DH115" s="862"/>
      <c r="DI115" s="862"/>
      <c r="DJ115" s="862"/>
      <c r="DK115" s="863"/>
      <c r="DL115" s="864">
        <v>29048</v>
      </c>
      <c r="DM115" s="862"/>
      <c r="DN115" s="862"/>
      <c r="DO115" s="862"/>
      <c r="DP115" s="863"/>
      <c r="DQ115" s="864" t="s">
        <v>441</v>
      </c>
      <c r="DR115" s="862"/>
      <c r="DS115" s="862"/>
      <c r="DT115" s="862"/>
      <c r="DU115" s="863"/>
      <c r="DV115" s="909" t="s">
        <v>440</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441</v>
      </c>
      <c r="AG116" s="862"/>
      <c r="AH116" s="862"/>
      <c r="AI116" s="862"/>
      <c r="AJ116" s="863"/>
      <c r="AK116" s="864" t="s">
        <v>440</v>
      </c>
      <c r="AL116" s="862"/>
      <c r="AM116" s="862"/>
      <c r="AN116" s="862"/>
      <c r="AO116" s="863"/>
      <c r="AP116" s="909" t="s">
        <v>129</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440</v>
      </c>
      <c r="CB116" s="899"/>
      <c r="CC116" s="899"/>
      <c r="CD116" s="899"/>
      <c r="CE116" s="899"/>
      <c r="CF116" s="960" t="s">
        <v>129</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60850</v>
      </c>
      <c r="DH116" s="862"/>
      <c r="DI116" s="862"/>
      <c r="DJ116" s="862"/>
      <c r="DK116" s="863"/>
      <c r="DL116" s="864">
        <v>50510</v>
      </c>
      <c r="DM116" s="862"/>
      <c r="DN116" s="862"/>
      <c r="DO116" s="862"/>
      <c r="DP116" s="863"/>
      <c r="DQ116" s="864">
        <v>40255</v>
      </c>
      <c r="DR116" s="862"/>
      <c r="DS116" s="862"/>
      <c r="DT116" s="862"/>
      <c r="DU116" s="863"/>
      <c r="DV116" s="909">
        <v>0.7</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2209928</v>
      </c>
      <c r="AB117" s="994"/>
      <c r="AC117" s="994"/>
      <c r="AD117" s="994"/>
      <c r="AE117" s="995"/>
      <c r="AF117" s="996">
        <v>2200145</v>
      </c>
      <c r="AG117" s="994"/>
      <c r="AH117" s="994"/>
      <c r="AI117" s="994"/>
      <c r="AJ117" s="995"/>
      <c r="AK117" s="996">
        <v>2054714</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459</v>
      </c>
      <c r="DH117" s="862"/>
      <c r="DI117" s="862"/>
      <c r="DJ117" s="862"/>
      <c r="DK117" s="863"/>
      <c r="DL117" s="864" t="s">
        <v>440</v>
      </c>
      <c r="DM117" s="862"/>
      <c r="DN117" s="862"/>
      <c r="DO117" s="862"/>
      <c r="DP117" s="863"/>
      <c r="DQ117" s="864" t="s">
        <v>459</v>
      </c>
      <c r="DR117" s="862"/>
      <c r="DS117" s="862"/>
      <c r="DT117" s="862"/>
      <c r="DU117" s="863"/>
      <c r="DV117" s="909" t="s">
        <v>129</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311</v>
      </c>
      <c r="AG118" s="987"/>
      <c r="AH118" s="987"/>
      <c r="AI118" s="987"/>
      <c r="AJ118" s="988"/>
      <c r="AK118" s="989" t="s">
        <v>310</v>
      </c>
      <c r="AL118" s="987"/>
      <c r="AM118" s="987"/>
      <c r="AN118" s="987"/>
      <c r="AO118" s="988"/>
      <c r="AP118" s="990" t="s">
        <v>429</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440</v>
      </c>
      <c r="BW118" s="930"/>
      <c r="BX118" s="930"/>
      <c r="BY118" s="930"/>
      <c r="BZ118" s="930"/>
      <c r="CA118" s="930" t="s">
        <v>129</v>
      </c>
      <c r="CB118" s="930"/>
      <c r="CC118" s="930"/>
      <c r="CD118" s="930"/>
      <c r="CE118" s="930"/>
      <c r="CF118" s="960" t="s">
        <v>440</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40182</v>
      </c>
      <c r="AB119" s="980"/>
      <c r="AC119" s="980"/>
      <c r="AD119" s="980"/>
      <c r="AE119" s="981"/>
      <c r="AF119" s="982">
        <v>56019</v>
      </c>
      <c r="AG119" s="980"/>
      <c r="AH119" s="980"/>
      <c r="AI119" s="980"/>
      <c r="AJ119" s="981"/>
      <c r="AK119" s="982">
        <v>59646</v>
      </c>
      <c r="AL119" s="980"/>
      <c r="AM119" s="980"/>
      <c r="AN119" s="980"/>
      <c r="AO119" s="981"/>
      <c r="AP119" s="983">
        <v>1</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462</v>
      </c>
      <c r="BP119" s="963"/>
      <c r="BQ119" s="967">
        <v>25937273</v>
      </c>
      <c r="BR119" s="930"/>
      <c r="BS119" s="930"/>
      <c r="BT119" s="930"/>
      <c r="BU119" s="930"/>
      <c r="BV119" s="930">
        <v>27818234</v>
      </c>
      <c r="BW119" s="930"/>
      <c r="BX119" s="930"/>
      <c r="BY119" s="930"/>
      <c r="BZ119" s="930"/>
      <c r="CA119" s="930">
        <v>27055749</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16903</v>
      </c>
      <c r="DH119" s="845"/>
      <c r="DI119" s="845"/>
      <c r="DJ119" s="845"/>
      <c r="DK119" s="846"/>
      <c r="DL119" s="847" t="s">
        <v>129</v>
      </c>
      <c r="DM119" s="845"/>
      <c r="DN119" s="845"/>
      <c r="DO119" s="845"/>
      <c r="DP119" s="846"/>
      <c r="DQ119" s="847" t="s">
        <v>129</v>
      </c>
      <c r="DR119" s="845"/>
      <c r="DS119" s="845"/>
      <c r="DT119" s="845"/>
      <c r="DU119" s="846"/>
      <c r="DV119" s="933" t="s">
        <v>129</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9263200</v>
      </c>
      <c r="BR120" s="927"/>
      <c r="BS120" s="927"/>
      <c r="BT120" s="927"/>
      <c r="BU120" s="927"/>
      <c r="BV120" s="927">
        <v>12221239</v>
      </c>
      <c r="BW120" s="927"/>
      <c r="BX120" s="927"/>
      <c r="BY120" s="927"/>
      <c r="BZ120" s="927"/>
      <c r="CA120" s="927">
        <v>11249871</v>
      </c>
      <c r="CB120" s="927"/>
      <c r="CC120" s="927"/>
      <c r="CD120" s="927"/>
      <c r="CE120" s="927"/>
      <c r="CF120" s="951">
        <v>192.5</v>
      </c>
      <c r="CG120" s="952"/>
      <c r="CH120" s="952"/>
      <c r="CI120" s="952"/>
      <c r="CJ120" s="952"/>
      <c r="CK120" s="953" t="s">
        <v>466</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4812587</v>
      </c>
      <c r="DH120" s="927"/>
      <c r="DI120" s="927"/>
      <c r="DJ120" s="927"/>
      <c r="DK120" s="927"/>
      <c r="DL120" s="927">
        <v>4794382</v>
      </c>
      <c r="DM120" s="927"/>
      <c r="DN120" s="927"/>
      <c r="DO120" s="927"/>
      <c r="DP120" s="927"/>
      <c r="DQ120" s="927">
        <v>5148179</v>
      </c>
      <c r="DR120" s="927"/>
      <c r="DS120" s="927"/>
      <c r="DT120" s="927"/>
      <c r="DU120" s="927"/>
      <c r="DV120" s="928">
        <v>88.1</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23880</v>
      </c>
      <c r="AB121" s="862"/>
      <c r="AC121" s="862"/>
      <c r="AD121" s="862"/>
      <c r="AE121" s="863"/>
      <c r="AF121" s="864">
        <v>20678</v>
      </c>
      <c r="AG121" s="862"/>
      <c r="AH121" s="862"/>
      <c r="AI121" s="862"/>
      <c r="AJ121" s="863"/>
      <c r="AK121" s="864">
        <v>17877</v>
      </c>
      <c r="AL121" s="862"/>
      <c r="AM121" s="862"/>
      <c r="AN121" s="862"/>
      <c r="AO121" s="863"/>
      <c r="AP121" s="909">
        <v>0.3</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1981309</v>
      </c>
      <c r="BR121" s="899"/>
      <c r="BS121" s="899"/>
      <c r="BT121" s="899"/>
      <c r="BU121" s="899"/>
      <c r="BV121" s="899">
        <v>2315158</v>
      </c>
      <c r="BW121" s="899"/>
      <c r="BX121" s="899"/>
      <c r="BY121" s="899"/>
      <c r="BZ121" s="899"/>
      <c r="CA121" s="899">
        <v>2273069</v>
      </c>
      <c r="CB121" s="899"/>
      <c r="CC121" s="899"/>
      <c r="CD121" s="899"/>
      <c r="CE121" s="899"/>
      <c r="CF121" s="960">
        <v>38.9</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v>96700</v>
      </c>
      <c r="DR121" s="899"/>
      <c r="DS121" s="899"/>
      <c r="DT121" s="899"/>
      <c r="DU121" s="899"/>
      <c r="DV121" s="876">
        <v>1.7</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440</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15939942</v>
      </c>
      <c r="BR122" s="930"/>
      <c r="BS122" s="930"/>
      <c r="BT122" s="930"/>
      <c r="BU122" s="930"/>
      <c r="BV122" s="930">
        <v>15229747</v>
      </c>
      <c r="BW122" s="930"/>
      <c r="BX122" s="930"/>
      <c r="BY122" s="930"/>
      <c r="BZ122" s="930"/>
      <c r="CA122" s="930">
        <v>15159213</v>
      </c>
      <c r="CB122" s="930"/>
      <c r="CC122" s="930"/>
      <c r="CD122" s="930"/>
      <c r="CE122" s="930"/>
      <c r="CF122" s="931">
        <v>259.39999999999998</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440</v>
      </c>
      <c r="DM122" s="899"/>
      <c r="DN122" s="899"/>
      <c r="DO122" s="899"/>
      <c r="DP122" s="899"/>
      <c r="DQ122" s="899" t="s">
        <v>459</v>
      </c>
      <c r="DR122" s="899"/>
      <c r="DS122" s="899"/>
      <c r="DT122" s="899"/>
      <c r="DU122" s="899"/>
      <c r="DV122" s="876" t="s">
        <v>129</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5000</v>
      </c>
      <c r="AB123" s="862"/>
      <c r="AC123" s="862"/>
      <c r="AD123" s="862"/>
      <c r="AE123" s="863"/>
      <c r="AF123" s="864">
        <v>5000</v>
      </c>
      <c r="AG123" s="862"/>
      <c r="AH123" s="862"/>
      <c r="AI123" s="862"/>
      <c r="AJ123" s="863"/>
      <c r="AK123" s="864">
        <v>5000</v>
      </c>
      <c r="AL123" s="862"/>
      <c r="AM123" s="862"/>
      <c r="AN123" s="862"/>
      <c r="AO123" s="863"/>
      <c r="AP123" s="909">
        <v>0.1</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472</v>
      </c>
      <c r="BP123" s="963"/>
      <c r="BQ123" s="917">
        <v>27184451</v>
      </c>
      <c r="BR123" s="918"/>
      <c r="BS123" s="918"/>
      <c r="BT123" s="918"/>
      <c r="BU123" s="918"/>
      <c r="BV123" s="918">
        <v>29766144</v>
      </c>
      <c r="BW123" s="918"/>
      <c r="BX123" s="918"/>
      <c r="BY123" s="918"/>
      <c r="BZ123" s="918"/>
      <c r="CA123" s="918">
        <v>28682153</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440</v>
      </c>
      <c r="DR123" s="862"/>
      <c r="DS123" s="862"/>
      <c r="DT123" s="862"/>
      <c r="DU123" s="863"/>
      <c r="DV123" s="909" t="s">
        <v>129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440</v>
      </c>
      <c r="AL124" s="862"/>
      <c r="AM124" s="862"/>
      <c r="AN124" s="862"/>
      <c r="AO124" s="863"/>
      <c r="AP124" s="909" t="s">
        <v>459</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459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440</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440</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16235</v>
      </c>
      <c r="AB126" s="862"/>
      <c r="AC126" s="862"/>
      <c r="AD126" s="862"/>
      <c r="AE126" s="863"/>
      <c r="AF126" s="864">
        <v>16608</v>
      </c>
      <c r="AG126" s="862"/>
      <c r="AH126" s="862"/>
      <c r="AI126" s="862"/>
      <c r="AJ126" s="863"/>
      <c r="AK126" s="864" t="s">
        <v>129</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668</v>
      </c>
      <c r="AB127" s="862"/>
      <c r="AC127" s="862"/>
      <c r="AD127" s="862"/>
      <c r="AE127" s="863"/>
      <c r="AF127" s="864">
        <v>295</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109737</v>
      </c>
      <c r="AB128" s="883"/>
      <c r="AC128" s="883"/>
      <c r="AD128" s="883"/>
      <c r="AE128" s="884"/>
      <c r="AF128" s="885">
        <v>113871</v>
      </c>
      <c r="AG128" s="883"/>
      <c r="AH128" s="883"/>
      <c r="AI128" s="883"/>
      <c r="AJ128" s="884"/>
      <c r="AK128" s="885">
        <v>109850</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129</v>
      </c>
      <c r="BG128" s="869"/>
      <c r="BH128" s="869"/>
      <c r="BI128" s="869"/>
      <c r="BJ128" s="869"/>
      <c r="BK128" s="869"/>
      <c r="BL128" s="892"/>
      <c r="BM128" s="868">
        <v>13.97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440</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7179194</v>
      </c>
      <c r="AB129" s="862"/>
      <c r="AC129" s="862"/>
      <c r="AD129" s="862"/>
      <c r="AE129" s="863"/>
      <c r="AF129" s="864">
        <v>7290452</v>
      </c>
      <c r="AG129" s="862"/>
      <c r="AH129" s="862"/>
      <c r="AI129" s="862"/>
      <c r="AJ129" s="863"/>
      <c r="AK129" s="864">
        <v>7241085</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129</v>
      </c>
      <c r="BG129" s="852"/>
      <c r="BH129" s="852"/>
      <c r="BI129" s="852"/>
      <c r="BJ129" s="852"/>
      <c r="BK129" s="852"/>
      <c r="BL129" s="853"/>
      <c r="BM129" s="851">
        <v>18.97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1404336</v>
      </c>
      <c r="AB130" s="862"/>
      <c r="AC130" s="862"/>
      <c r="AD130" s="862"/>
      <c r="AE130" s="863"/>
      <c r="AF130" s="864">
        <v>1412970</v>
      </c>
      <c r="AG130" s="862"/>
      <c r="AH130" s="862"/>
      <c r="AI130" s="862"/>
      <c r="AJ130" s="863"/>
      <c r="AK130" s="864">
        <v>1396489</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5774858</v>
      </c>
      <c r="AB131" s="845"/>
      <c r="AC131" s="845"/>
      <c r="AD131" s="845"/>
      <c r="AE131" s="846"/>
      <c r="AF131" s="847">
        <v>5877482</v>
      </c>
      <c r="AG131" s="845"/>
      <c r="AH131" s="845"/>
      <c r="AI131" s="845"/>
      <c r="AJ131" s="846"/>
      <c r="AK131" s="847">
        <v>5844596</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12.04973352</v>
      </c>
      <c r="AB132" s="825"/>
      <c r="AC132" s="825"/>
      <c r="AD132" s="825"/>
      <c r="AE132" s="826"/>
      <c r="AF132" s="827">
        <v>11.45565397</v>
      </c>
      <c r="AG132" s="825"/>
      <c r="AH132" s="825"/>
      <c r="AI132" s="825"/>
      <c r="AJ132" s="826"/>
      <c r="AK132" s="827">
        <v>9.3825988999999996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11.6</v>
      </c>
      <c r="AB133" s="804"/>
      <c r="AC133" s="804"/>
      <c r="AD133" s="804"/>
      <c r="AE133" s="805"/>
      <c r="AF133" s="803">
        <v>11.8</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sdNKcav3teBJ0TsuttyipOPIYWAx1nzhMRMcp3GEAZ4tdnoVKHUwxnToGoWeWEGYDE0fOrHLKZN4ZlLLNXd6A==" saltValue="D0H6aQ2nJ348vgX5/3Ly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6"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M16" sqref="AM16:AT1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bgs+RqzhjhTptTxeTWOs8wMXUbT7L3NspUilsdQsrx5CD9HVMBhlET7CGiECU9mjK1M83Uuvc5ImjrDRVZlJw==" saltValue="xKHUXNuKVfAG0kONflm2uw=="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M16" sqref="AM16:AT1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FPRSp6tukc2NJfCfoKXvJ120XLEbnBxKYv/LQFcJ49dAH4SQJXLTJ7hJXw9/iVH4yu5u/pWGwCbUyoU29iHGw==" saltValue="lrqNg4I7ieiu3785YSGN3w=="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M16" sqref="AM16:AT1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2045692</v>
      </c>
      <c r="AP9" s="313">
        <v>79664</v>
      </c>
      <c r="AQ9" s="314">
        <v>56845</v>
      </c>
      <c r="AR9" s="315">
        <v>40.1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226459</v>
      </c>
      <c r="AP10" s="316">
        <v>8819</v>
      </c>
      <c r="AQ10" s="317">
        <v>5922</v>
      </c>
      <c r="AR10" s="318">
        <v>48.9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288104</v>
      </c>
      <c r="AP11" s="316">
        <v>11219</v>
      </c>
      <c r="AQ11" s="317">
        <v>8264</v>
      </c>
      <c r="AR11" s="318">
        <v>35.799999999999997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284</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v>20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90550</v>
      </c>
      <c r="AP14" s="316">
        <v>3526</v>
      </c>
      <c r="AQ14" s="317">
        <v>2517</v>
      </c>
      <c r="AR14" s="318">
        <v>40.1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57436</v>
      </c>
      <c r="AP15" s="316">
        <v>2237</v>
      </c>
      <c r="AQ15" s="317">
        <v>1185</v>
      </c>
      <c r="AR15" s="318">
        <v>88.8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-208249</v>
      </c>
      <c r="AP16" s="316">
        <v>-8110</v>
      </c>
      <c r="AQ16" s="317">
        <v>-4726</v>
      </c>
      <c r="AR16" s="318">
        <v>71.599999999999994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2499992</v>
      </c>
      <c r="AP17" s="316">
        <v>97356</v>
      </c>
      <c r="AQ17" s="317">
        <v>70311</v>
      </c>
      <c r="AR17" s="318">
        <v>38.5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9.0299999999999994</v>
      </c>
      <c r="AP21" s="329">
        <v>6.54</v>
      </c>
      <c r="AQ21" s="330">
        <v>2.4900000000000002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97.1</v>
      </c>
      <c r="AP22" s="334">
        <v>97.4</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1676265</v>
      </c>
      <c r="AP32" s="343">
        <v>65278</v>
      </c>
      <c r="AQ32" s="344">
        <v>31480</v>
      </c>
      <c r="AR32" s="345">
        <v>107.4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v>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272862</v>
      </c>
      <c r="AP35" s="343">
        <v>10626</v>
      </c>
      <c r="AQ35" s="344">
        <v>9510</v>
      </c>
      <c r="AR35" s="345">
        <v>11.7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23064</v>
      </c>
      <c r="AP36" s="343">
        <v>898</v>
      </c>
      <c r="AQ36" s="344">
        <v>2191</v>
      </c>
      <c r="AR36" s="345">
        <v>-59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82523</v>
      </c>
      <c r="AP37" s="343">
        <v>3214</v>
      </c>
      <c r="AQ37" s="344">
        <v>905</v>
      </c>
      <c r="AR37" s="345">
        <v>255.1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t="s">
        <v>510</v>
      </c>
      <c r="AP38" s="346" t="s">
        <v>510</v>
      </c>
      <c r="AQ38" s="347">
        <v>0</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-109850</v>
      </c>
      <c r="AP39" s="343">
        <v>-4278</v>
      </c>
      <c r="AQ39" s="344">
        <v>-3197</v>
      </c>
      <c r="AR39" s="345">
        <v>33.799999999999997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-1396489</v>
      </c>
      <c r="AP40" s="343">
        <v>-54383</v>
      </c>
      <c r="AQ40" s="344">
        <v>-28113</v>
      </c>
      <c r="AR40" s="345">
        <v>93.4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548375</v>
      </c>
      <c r="AP41" s="343">
        <v>21355</v>
      </c>
      <c r="AQ41" s="344">
        <v>12777</v>
      </c>
      <c r="AR41" s="345">
        <v>67.099999999999994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2653752</v>
      </c>
      <c r="AN51" s="365">
        <v>103853</v>
      </c>
      <c r="AO51" s="366">
        <v>42</v>
      </c>
      <c r="AP51" s="367">
        <v>49919</v>
      </c>
      <c r="AQ51" s="368">
        <v>-6.3</v>
      </c>
      <c r="AR51" s="369">
        <v>48.3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1820977</v>
      </c>
      <c r="AN52" s="373">
        <v>71263</v>
      </c>
      <c r="AO52" s="374">
        <v>52.7</v>
      </c>
      <c r="AP52" s="375">
        <v>26398</v>
      </c>
      <c r="AQ52" s="376">
        <v>-8.6999999999999993</v>
      </c>
      <c r="AR52" s="377">
        <v>61.4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3092621</v>
      </c>
      <c r="AN53" s="365">
        <v>121032</v>
      </c>
      <c r="AO53" s="366">
        <v>16.5</v>
      </c>
      <c r="AP53" s="367">
        <v>47738</v>
      </c>
      <c r="AQ53" s="368">
        <v>-4.4000000000000004</v>
      </c>
      <c r="AR53" s="369">
        <v>20.9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2606712</v>
      </c>
      <c r="AN54" s="373">
        <v>102016</v>
      </c>
      <c r="AO54" s="374">
        <v>43.2</v>
      </c>
      <c r="AP54" s="375">
        <v>24937</v>
      </c>
      <c r="AQ54" s="376">
        <v>-5.5</v>
      </c>
      <c r="AR54" s="377">
        <v>48.7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4248493</v>
      </c>
      <c r="AN55" s="365">
        <v>166784</v>
      </c>
      <c r="AO55" s="366">
        <v>37.799999999999997</v>
      </c>
      <c r="AP55" s="367">
        <v>52191</v>
      </c>
      <c r="AQ55" s="368">
        <v>9.3000000000000007</v>
      </c>
      <c r="AR55" s="369">
        <v>28.5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1246193</v>
      </c>
      <c r="AN56" s="373">
        <v>48922</v>
      </c>
      <c r="AO56" s="374">
        <v>-52</v>
      </c>
      <c r="AP56" s="375">
        <v>24843</v>
      </c>
      <c r="AQ56" s="376">
        <v>-0.4</v>
      </c>
      <c r="AR56" s="377">
        <v>-51.6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2764241</v>
      </c>
      <c r="AN57" s="365">
        <v>108198</v>
      </c>
      <c r="AO57" s="366">
        <v>-35.1</v>
      </c>
      <c r="AP57" s="367">
        <v>47387</v>
      </c>
      <c r="AQ57" s="368">
        <v>-9.1999999999999993</v>
      </c>
      <c r="AR57" s="369">
        <v>-25.9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2181788</v>
      </c>
      <c r="AN58" s="373">
        <v>85400</v>
      </c>
      <c r="AO58" s="374">
        <v>74.599999999999994</v>
      </c>
      <c r="AP58" s="375">
        <v>24928</v>
      </c>
      <c r="AQ58" s="376">
        <v>0.3</v>
      </c>
      <c r="AR58" s="377">
        <v>74.3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3259574</v>
      </c>
      <c r="AN59" s="365">
        <v>126935</v>
      </c>
      <c r="AO59" s="366">
        <v>17.3</v>
      </c>
      <c r="AP59" s="367">
        <v>51264</v>
      </c>
      <c r="AQ59" s="368">
        <v>8.1999999999999993</v>
      </c>
      <c r="AR59" s="369">
        <v>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2476949</v>
      </c>
      <c r="AN60" s="373">
        <v>96458</v>
      </c>
      <c r="AO60" s="374">
        <v>12.9</v>
      </c>
      <c r="AP60" s="375">
        <v>26040</v>
      </c>
      <c r="AQ60" s="376">
        <v>4.5</v>
      </c>
      <c r="AR60" s="377">
        <v>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3203736</v>
      </c>
      <c r="AN61" s="380">
        <v>125360</v>
      </c>
      <c r="AO61" s="381">
        <v>15.7</v>
      </c>
      <c r="AP61" s="382">
        <v>49700</v>
      </c>
      <c r="AQ61" s="383">
        <v>-0.5</v>
      </c>
      <c r="AR61" s="369">
        <v>16.2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2066524</v>
      </c>
      <c r="AN62" s="373">
        <v>80812</v>
      </c>
      <c r="AO62" s="374">
        <v>26.3</v>
      </c>
      <c r="AP62" s="375">
        <v>25429</v>
      </c>
      <c r="AQ62" s="376">
        <v>-2</v>
      </c>
      <c r="AR62" s="377">
        <v>28.3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MrhPfm9+yaZBJkPXiqZNmtIGdbJrYhKZ2I9cSjkH3/fmnUMrlRmRLfxQiJT/j5Tk3s6wAnuRDj8UhLBfVfozA==" saltValue="YiWkpCFVE3ZsHHOJJrJ3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AM16" sqref="AM16:AT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i3/ANZ0zNpRcPVDfoOuqls2JINEvLycm7WxQDN1oRelsdhiycIDr2w0dIUqIE8mv3FPCLNf79ujEYIbnEhr4Fw==" saltValue="0020xo2HmhPh6npxg6UAx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AM16" sqref="AM16:AT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GuX0uVAK4v9kbJ8uAD6NX6GWTZqcNdFh3XSA7DwHBbwIf5YJ/unPwbPWLpUCMoTN/HMah6AbGSmkA29+pNiXxA==" saltValue="/5ljvxsbq6U/TC1EdiSTm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M16" sqref="AM16:AT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24.57</v>
      </c>
      <c r="G47" s="12">
        <v>24.74</v>
      </c>
      <c r="H47" s="12">
        <v>24.59</v>
      </c>
      <c r="I47" s="12">
        <v>20.52</v>
      </c>
      <c r="J47" s="13">
        <v>20.7</v>
      </c>
    </row>
    <row r="48" spans="2:10" ht="57.75" customHeight="1" x14ac:dyDescent="0.15">
      <c r="B48" s="14"/>
      <c r="C48" s="1238" t="s">
        <v>4</v>
      </c>
      <c r="D48" s="1238"/>
      <c r="E48" s="1239"/>
      <c r="F48" s="15">
        <v>5.1100000000000003</v>
      </c>
      <c r="G48" s="16">
        <v>8.9700000000000006</v>
      </c>
      <c r="H48" s="16">
        <v>20.309999999999999</v>
      </c>
      <c r="I48" s="16">
        <v>32.340000000000003</v>
      </c>
      <c r="J48" s="17">
        <v>7.43</v>
      </c>
    </row>
    <row r="49" spans="2:10" ht="57.75" customHeight="1" thickBot="1" x14ac:dyDescent="0.2">
      <c r="B49" s="18"/>
      <c r="C49" s="1240" t="s">
        <v>5</v>
      </c>
      <c r="D49" s="1240"/>
      <c r="E49" s="1241"/>
      <c r="F49" s="19">
        <v>2.74</v>
      </c>
      <c r="G49" s="20">
        <v>3.98</v>
      </c>
      <c r="H49" s="20">
        <v>11.44</v>
      </c>
      <c r="I49" s="20">
        <v>8.65</v>
      </c>
      <c r="J49" s="21" t="s">
        <v>557</v>
      </c>
    </row>
    <row r="50" spans="2:10" ht="13.5" customHeight="1" x14ac:dyDescent="0.15"/>
  </sheetData>
  <sheetProtection algorithmName="SHA-512" hashValue="mtggzm2KlRXqZkSUuLRo7YM86dRaiLh6GhLBW0x5EEVpClGP8QqhS5JjmZmk84aYRMpHx89kigBAfM/72VYxFQ==" saltValue="gzmZJ78G0eHBPj8UCP5ao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2021-11-11T07:40:39Z</cp:lastPrinted>
  <dcterms:created xsi:type="dcterms:W3CDTF">2021-02-05T04:38:58Z</dcterms:created>
  <dcterms:modified xsi:type="dcterms:W3CDTF">2021-11-11T07:41:17Z</dcterms:modified>
  <cp:category/>
</cp:coreProperties>
</file>