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M:\財政課共通\財務Ｄ\決算統計\財政状況資料集\R01決算\5031022 令和元年度財政状況資料集の作成について（2回目）\提出用\"/>
    </mc:Choice>
  </mc:AlternateContent>
  <xr:revisionPtr revIDLastSave="0" documentId="8_{0E4F45AB-A8AD-4D8C-875A-EBE7D8107BDF}" xr6:coauthVersionLast="36" xr6:coauthVersionMax="36" xr10:uidLastSave="{00000000-0000-0000-0000-000000000000}"/>
  <bookViews>
    <workbookView xWindow="0" yWindow="0" windowWidth="28800" windowHeight="117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3" i="12" l="1"/>
  <c r="AA32" i="12"/>
  <c r="AA31" i="12"/>
  <c r="AA30" i="12"/>
  <c r="AA29" i="12"/>
  <c r="AA28" i="12"/>
  <c r="AA7" i="12"/>
  <c r="BG35" i="10" l="1"/>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C35" i="10"/>
  <c r="BW34" i="10"/>
  <c r="BW35" i="10" s="1"/>
  <c r="BW36" i="10" s="1"/>
  <c r="BW37" i="10" s="1"/>
  <c r="BW38" i="10" s="1"/>
  <c r="BW39" i="10" s="1"/>
  <c r="BW40" i="10" s="1"/>
  <c r="BW41" i="10" s="1"/>
  <c r="BW42" i="10" s="1"/>
  <c r="BW43" i="10" s="1"/>
  <c r="U34" i="10"/>
  <c r="U35" i="10" s="1"/>
  <c r="C34" i="10"/>
  <c r="CO34" i="10" l="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<sst xmlns="http://schemas.openxmlformats.org/spreadsheetml/2006/main" count="1051" uniqueCount="619">
  <si>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</si>
  <si>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</si>
  <si>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</si>
  <si>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</si>
  <si>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</si>
  <si>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</si>
  <si>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</si>
  <si>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</si>
  <si>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</si>
  <si>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</si>
  <si>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</si>
  <si>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</si>
  <si>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</si>
  <si>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</si>
  <si>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</si>
  <si>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</si>
  <si>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</si>
  <si>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</si>
  <si>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</si>
  <si>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</si>
  <si>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</si>
  <si>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</si>
  <si>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</si>
  <si>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</si>
  <si>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</si>
  <si>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</si>
  <si>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</si>
  <si>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</si>
  <si>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</si>
  <si>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</si>
  <si>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</si>
  <si>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</si>
  <si>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</si>
  <si>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</si>
  <si>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</si>
  <si>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</si>
  <si>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</si>
  <si>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</si>
  <si>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</si>
  <si>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</si>
  <si>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</si>
  <si>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</si>
  <si>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</si>
  <si>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</si>
  <si>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</si>
  <si>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</si>
  <si>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</si>
  <si>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</si>
  <si>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</si>
  <si>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</si>
  <si>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</si>
  <si>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</si>
  <si>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</si>
  <si>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</si>
  <si>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</si>
  <si>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</si>
  <si>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</si>
  <si>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</si>
  <si>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</si>
  <si>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</si>
  <si>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</si>
  <si>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</si>
  <si>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</si>
  <si>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</si>
  <si>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</si>
  <si>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</si>
  <si>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</si>
  <si>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</si>
  <si>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</si>
  <si>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</si>
  <si>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</si>
  <si>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</si>
  <si>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</si>
  <si>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</si>
  <si>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</si>
  <si>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</si>
  <si>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</si>
  <si>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</si>
  <si>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</si>
  <si>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</si>
  <si>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</si>
  <si>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</si>
  <si>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</si>
  <si>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</si>
  <si>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</si>
  <si>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</si>
  <si>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</si>
  <si>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</si>
  <si>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</si>
  <si>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</si>
  <si>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</si>
  <si>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</si>
  <si>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</si>
  <si>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</si>
  <si>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</si>
  <si>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</si>
  <si>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</si>
  <si>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</si>
  <si>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鳥栖市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</si>
  <si>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</si>
  <si>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</si>
  <si>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</si>
  <si>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</si>
  <si>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</si>
  <si>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</si>
  <si>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</si>
  <si>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</si>
  <si>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</si>
  <si>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</si>
  <si>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</si>
  <si>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</si>
  <si>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</si>
  <si>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</si>
  <si>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</si>
  <si>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</si>
  <si>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</si>
  <si>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</si>
  <si>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</si>
  <si>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</si>
  <si>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</si>
  <si>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</si>
  <si>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</si>
  <si>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</si>
  <si>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</si>
  <si>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</si>
  <si>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</si>
  <si>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</si>
  <si>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</si>
  <si>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</si>
  <si>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</si>
  <si>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</si>
  <si>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</si>
  <si>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</si>
  <si>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</si>
  <si>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</si>
  <si>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</si>
  <si>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</si>
  <si>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</si>
  <si>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</si>
  <si>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</si>
  <si>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</si>
  <si>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</si>
  <si>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</si>
  <si>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</si>
  <si>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</si>
  <si>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</si>
  <si>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</si>
  <si>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</si>
  <si>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</si>
  <si>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</si>
  <si>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</si>
  <si>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</si>
  <si>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</si>
  <si>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</si>
  <si>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</si>
  <si>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</si>
  <si>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</si>
  <si>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</si>
  <si>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</si>
  <si>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</si>
  <si>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</si>
  <si>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</si>
  <si>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</si>
  <si>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</si>
  <si>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</si>
  <si>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</si>
  <si>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</si>
  <si>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</si>
  <si>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</si>
  <si>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</si>
  <si>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</si>
  <si>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</si>
  <si>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</si>
  <si>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</si>
  <si>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</si>
  <si>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</si>
  <si>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</si>
  <si>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</si>
  <si>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</si>
  <si>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</si>
  <si>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</si>
  <si>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</si>
  <si>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</si>
  <si>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</si>
  <si>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</si>
  <si>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</si>
  <si>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</si>
  <si>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</si>
  <si>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</si>
  <si>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</si>
  <si>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</si>
  <si>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</si>
  <si>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</si>
  <si>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</si>
  <si>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</si>
  <si>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</si>
  <si>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</si>
  <si>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</si>
  <si>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</si>
  <si>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</si>
  <si>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</si>
  <si>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</si>
  <si>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</si>
  <si>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</si>
  <si>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</si>
  <si>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</si>
  <si>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</si>
  <si>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</si>
  <si>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</si>
  <si>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</si>
  <si>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</si>
  <si>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</si>
  <si>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</si>
  <si>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</si>
  <si>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佐賀県鳥栖市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</si>
  <si>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</si>
  <si>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</si>
  <si>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</si>
  <si>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</si>
  <si>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</si>
  <si>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</si>
  <si>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</si>
  <si>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</si>
  <si>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</si>
  <si>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</si>
  <si>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</si>
  <si>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</si>
  <si>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</si>
  <si>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</si>
  <si>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</si>
  <si>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</si>
  <si>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</si>
  <si>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</si>
  <si>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</si>
  <si>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</si>
  <si>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</si>
  <si>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</si>
  <si>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</si>
  <si>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</si>
  <si>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</si>
  <si>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</si>
  <si>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</si>
  <si>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</si>
  <si>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</si>
  <si>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</si>
  <si>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</si>
  <si>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</si>
  <si>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</si>
  <si>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</si>
  <si>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</si>
  <si>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</si>
  <si>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</si>
  <si>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</si>
  <si>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</si>
  <si>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</si>
  <si>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</si>
  <si>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</si>
  <si>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</si>
  <si>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</si>
  <si>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</si>
  <si>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</si>
  <si>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</si>
  <si>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</si>
  <si>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</si>
  <si>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</si>
  <si>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</si>
  <si>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</si>
  <si>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</si>
  <si>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</si>
  <si>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</si>
  <si>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</si>
  <si>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</si>
  <si>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</si>
  <si>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</si>
  <si>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</si>
  <si>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</si>
  <si>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</si>
  <si>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</si>
  <si>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</si>
  <si>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</si>
  <si>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</si>
  <si>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</si>
  <si>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</si>
  <si>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</si>
  <si>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</si>
  <si>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</si>
  <si>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</si>
  <si>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</si>
  <si>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</si>
  <si>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</si>
  <si>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</si>
  <si>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</si>
  <si>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</si>
  <si>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</si>
  <si>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</si>
  <si>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</si>
  <si>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</si>
  <si>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</si>
  <si>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</si>
  <si>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</si>
  <si>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</si>
  <si>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</si>
  <si>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</si>
  <si>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</si>
  <si>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</si>
  <si>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</si>
  <si>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</si>
  <si>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</si>
  <si>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</si>
  <si>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</si>
  <si>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</si>
  <si>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</si>
  <si>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</si>
  <si>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</si>
  <si>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</si>
  <si>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</si>
  <si>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</si>
  <si>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</si>
  <si>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</si>
  <si>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</si>
  <si>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</si>
  <si>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</si>
  <si>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</si>
  <si>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</si>
  <si>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</si>
  <si>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</si>
  <si>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</si>
  <si>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</si>
  <si>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</si>
  <si>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</si>
  <si>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</si>
  <si>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</si>
  <si>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</si>
  <si>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</si>
  <si>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</si>
  <si>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</si>
  <si>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</si>
  <si>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</si>
  <si>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</si>
  <si>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</si>
  <si>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</si>
  <si>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</si>
  <si>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</si>
  <si>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</si>
  <si>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</si>
  <si>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</si>
  <si>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</si>
  <si>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</si>
  <si>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</si>
  <si>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</si>
  <si>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</si>
  <si>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</si>
  <si>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</si>
  <si>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</si>
  <si>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</si>
  <si>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</si>
  <si>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</si>
  <si>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</si>
  <si>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</si>
  <si>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</si>
  <si>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</si>
  <si>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</si>
  <si>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</si>
  <si>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</si>
  <si>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</si>
  <si>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</si>
  <si>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</si>
  <si>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</si>
  <si>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佐賀県鳥栖市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</si>
  <si>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</si>
  <si>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</si>
  <si>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</si>
  <si>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</si>
  <si>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</si>
  <si>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</si>
  <si>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</si>
  <si>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</si>
  <si>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</si>
  <si>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</si>
  <si>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</si>
  <si>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</si>
  <si>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</si>
  <si>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</si>
  <si>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</si>
  <si>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</si>
  <si>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</si>
  <si>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</si>
  <si>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</si>
  <si>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</si>
  <si>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</si>
  <si>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</si>
  <si>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</si>
  <si>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</si>
  <si>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</si>
  <si>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</si>
  <si>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</si>
  <si>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</si>
  <si>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</si>
  <si>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</si>
  <si>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</si>
  <si>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</si>
  <si>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</si>
  <si>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</si>
  <si>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</si>
  <si>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</si>
  <si>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</si>
  <si>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</si>
  <si>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</si>
  <si>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農業集落排水特別会計</t>
    <phoneticPr fontId="5"/>
  </si>
  <si>
    <t>法非適用企業</t>
    <phoneticPr fontId="5"/>
  </si>
  <si>
    <t>産業団地造成特別会計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</si>
  <si>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</si>
  <si>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</si>
  <si>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</si>
  <si>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</si>
  <si>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</si>
  <si>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</si>
  <si>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</si>
  <si>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</si>
  <si>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</si>
  <si>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</si>
  <si>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</si>
  <si>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</si>
  <si>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</si>
  <si>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</si>
  <si>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</si>
  <si>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</si>
  <si>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</si>
  <si>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</si>
  <si>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</si>
  <si>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</si>
  <si>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</si>
  <si>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</si>
  <si>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</si>
  <si>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</si>
  <si>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</si>
  <si>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</si>
  <si>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</si>
  <si>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</si>
  <si>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</si>
  <si>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</si>
  <si>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</si>
  <si>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</si>
  <si>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</si>
  <si>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</si>
  <si>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</si>
  <si>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</si>
  <si>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</si>
  <si>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</si>
  <si>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</si>
  <si>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</si>
  <si>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</si>
  <si>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</si>
  <si>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</si>
  <si>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</si>
  <si>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</si>
  <si>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</si>
  <si>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</si>
  <si>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</si>
  <si>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</si>
  <si>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</si>
  <si>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</si>
  <si>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</si>
  <si>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</si>
  <si>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</si>
  <si>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</si>
  <si>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</si>
  <si>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</si>
  <si>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</si>
  <si>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</si>
  <si>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</si>
  <si>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</si>
  <si>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</si>
  <si>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</si>
  <si>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</si>
  <si>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</si>
  <si>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</si>
  <si>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</si>
  <si>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</si>
  <si>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</si>
  <si>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</si>
  <si>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</si>
  <si>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</si>
  <si>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農業集落排水特別会計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</si>
  <si>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</si>
  <si>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</si>
  <si>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</si>
  <si>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</si>
  <si>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</si>
  <si>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</si>
  <si>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</si>
  <si>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</si>
  <si>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</si>
  <si>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</si>
  <si>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</si>
  <si>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</si>
  <si>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</si>
  <si>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</si>
  <si>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</si>
  <si>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</si>
  <si>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</si>
  <si>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</si>
  <si>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</si>
  <si>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</si>
  <si>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</si>
  <si>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</si>
  <si>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</si>
  <si>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</si>
  <si>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</si>
  <si>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</si>
  <si>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</si>
  <si>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</si>
  <si>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</si>
  <si>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</si>
  <si>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</si>
  <si>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</si>
  <si>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</si>
  <si>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</si>
  <si>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</si>
  <si>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</si>
  <si>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</si>
  <si>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</si>
  <si>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</si>
  <si>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</si>
  <si>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</si>
  <si>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</si>
  <si>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</si>
  <si>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</si>
  <si>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</si>
  <si>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</si>
  <si>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</si>
  <si>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</si>
  <si>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</si>
  <si>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</si>
  <si>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</si>
  <si>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</si>
  <si>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</si>
  <si>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</si>
  <si>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</si>
  <si>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</si>
  <si>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</si>
  <si>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</si>
  <si>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</si>
  <si>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</si>
  <si>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</si>
  <si>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</si>
  <si>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</si>
  <si>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</si>
  <si>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</si>
  <si>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</si>
  <si>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</si>
  <si>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</si>
  <si>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</si>
  <si>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</si>
  <si>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</si>
  <si>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</si>
  <si>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</si>
  <si>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</si>
  <si>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</si>
  <si>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</si>
  <si>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</si>
  <si>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</si>
  <si>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</si>
  <si>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</si>
  <si>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</si>
  <si>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</si>
  <si>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</si>
  <si>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</si>
  <si>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</si>
  <si>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</si>
  <si>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</si>
  <si>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</si>
  <si>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1.27</t>
  </si>
  <si>
    <t>水道事業会計</t>
  </si>
  <si>
    <t>一般会計</t>
  </si>
  <si>
    <t>国民健康保険特別会計</t>
  </si>
  <si>
    <t>▲ 8.16</t>
  </si>
  <si>
    <t>▲ 7.28</t>
  </si>
  <si>
    <t>下水道事業会計</t>
  </si>
  <si>
    <t>農業集落排水特別会計</t>
  </si>
  <si>
    <t>後期高齢者医療特別会計</t>
  </si>
  <si>
    <t>産業団地造成特別会計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</si>
  <si>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</si>
  <si>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</si>
  <si>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</si>
  <si>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</si>
  <si>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</si>
  <si>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</si>
  <si>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</si>
  <si>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</si>
  <si>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</si>
  <si>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鳥栖地区広域市町村圏組合・一般会計</t>
    <rPh sb="0" eb="2">
      <t>トス</t>
    </rPh>
    <rPh sb="2" eb="4">
      <t>チク</t>
    </rPh>
    <rPh sb="4" eb="6">
      <t>コウイキ</t>
    </rPh>
    <rPh sb="6" eb="8">
      <t>シチョウ</t>
    </rPh>
    <rPh sb="8" eb="9">
      <t>ソン</t>
    </rPh>
    <rPh sb="9" eb="10">
      <t>ケン</t>
    </rPh>
    <rPh sb="10" eb="12">
      <t>クミアイ</t>
    </rPh>
    <rPh sb="13" eb="15">
      <t>イッパン</t>
    </rPh>
    <rPh sb="15" eb="17">
      <t>カイケイ</t>
    </rPh>
    <phoneticPr fontId="2"/>
  </si>
  <si>
    <t>佐賀県後期高齢者連合・一般会計</t>
    <rPh sb="0" eb="3">
      <t>サガケン</t>
    </rPh>
    <rPh sb="3" eb="5">
      <t>コウキ</t>
    </rPh>
    <rPh sb="5" eb="8">
      <t>コウレイシャ</t>
    </rPh>
    <rPh sb="8" eb="10">
      <t>レンゴウ</t>
    </rPh>
    <rPh sb="11" eb="13">
      <t>イッパン</t>
    </rPh>
    <rPh sb="13" eb="15">
      <t>カイケイ</t>
    </rPh>
    <phoneticPr fontId="2"/>
  </si>
  <si>
    <t>佐賀県後期高齢者連合・後期高齢者医療特別会計</t>
    <rPh sb="11" eb="13">
      <t>コウキ</t>
    </rPh>
    <rPh sb="13" eb="16">
      <t>コウレイシャ</t>
    </rPh>
    <rPh sb="16" eb="18">
      <t>イリョウ</t>
    </rPh>
    <rPh sb="18" eb="20">
      <t>トクベツ</t>
    </rPh>
    <rPh sb="20" eb="22">
      <t>カイケイ</t>
    </rPh>
    <phoneticPr fontId="2"/>
  </si>
  <si>
    <t>鳥栖・三養基西部環境施設組合</t>
    <rPh sb="0" eb="2">
      <t>トス</t>
    </rPh>
    <rPh sb="3" eb="6">
      <t>ミヤキ</t>
    </rPh>
    <rPh sb="6" eb="8">
      <t>セイブ</t>
    </rPh>
    <rPh sb="8" eb="10">
      <t>カンキョウ</t>
    </rPh>
    <rPh sb="10" eb="12">
      <t>シセツ</t>
    </rPh>
    <rPh sb="12" eb="14">
      <t>クミアイ</t>
    </rPh>
    <phoneticPr fontId="2"/>
  </si>
  <si>
    <t>佐賀県東部環境施設組合</t>
  </si>
  <si>
    <t>鳥栖・三養基地区消防事務組合</t>
    <rPh sb="0" eb="2">
      <t>トス</t>
    </rPh>
    <rPh sb="3" eb="6">
      <t>ミヤキ</t>
    </rPh>
    <rPh sb="6" eb="8">
      <t>チク</t>
    </rPh>
    <rPh sb="8" eb="10">
      <t>ショウボウ</t>
    </rPh>
    <rPh sb="10" eb="12">
      <t>ジム</t>
    </rPh>
    <rPh sb="12" eb="14">
      <t>クミアイ</t>
    </rPh>
    <phoneticPr fontId="2"/>
  </si>
  <si>
    <t>佐賀県競馬組合</t>
    <rPh sb="0" eb="3">
      <t>サガケン</t>
    </rPh>
    <rPh sb="3" eb="5">
      <t>ケイバ</t>
    </rPh>
    <rPh sb="5" eb="7">
      <t>クミアイ</t>
    </rPh>
    <phoneticPr fontId="2"/>
  </si>
  <si>
    <t>佐賀県市町総合事務組合・一般会計</t>
    <rPh sb="3" eb="4">
      <t>シ</t>
    </rPh>
    <rPh sb="4" eb="5">
      <t>マチ</t>
    </rPh>
    <rPh sb="5" eb="7">
      <t>ソウゴウ</t>
    </rPh>
    <rPh sb="7" eb="9">
      <t>ジム</t>
    </rPh>
    <rPh sb="9" eb="11">
      <t>クミアイ</t>
    </rPh>
    <rPh sb="12" eb="14">
      <t>イッパン</t>
    </rPh>
    <rPh sb="14" eb="16">
      <t>カイケイ</t>
    </rPh>
    <phoneticPr fontId="2"/>
  </si>
  <si>
    <t>佐賀県市町総合事務組合・交通災害共済事業特別会計</t>
    <rPh sb="12" eb="14">
      <t>コウツウ</t>
    </rPh>
    <rPh sb="14" eb="16">
      <t>サイガイ</t>
    </rPh>
    <rPh sb="16" eb="18">
      <t>キョウサイ</t>
    </rPh>
    <rPh sb="18" eb="20">
      <t>ジギョウ</t>
    </rPh>
    <rPh sb="20" eb="22">
      <t>トクベツ</t>
    </rPh>
    <rPh sb="22" eb="24">
      <t>カイケイ</t>
    </rPh>
    <phoneticPr fontId="2"/>
  </si>
  <si>
    <t>鳥栖地区広域市町村圏組合・介護保険特別会計</t>
    <rPh sb="0" eb="2">
      <t>トス</t>
    </rPh>
    <rPh sb="2" eb="4">
      <t>チク</t>
    </rPh>
    <rPh sb="4" eb="6">
      <t>コウイキ</t>
    </rPh>
    <rPh sb="6" eb="8">
      <t>シチョウ</t>
    </rPh>
    <rPh sb="8" eb="9">
      <t>ソン</t>
    </rPh>
    <rPh sb="9" eb="10">
      <t>ケン</t>
    </rPh>
    <rPh sb="10" eb="12">
      <t>クミアイ</t>
    </rPh>
    <rPh sb="13" eb="15">
      <t>カイゴ</t>
    </rPh>
    <rPh sb="15" eb="17">
      <t>ホケン</t>
    </rPh>
    <rPh sb="17" eb="19">
      <t>トクベツ</t>
    </rPh>
    <rPh sb="19" eb="21">
      <t>カイケイ</t>
    </rPh>
    <phoneticPr fontId="2"/>
  </si>
  <si>
    <t>鳥栖市土地開発公社</t>
    <rPh sb="0" eb="3">
      <t>トスシ</t>
    </rPh>
    <rPh sb="3" eb="5">
      <t>トチ</t>
    </rPh>
    <rPh sb="5" eb="7">
      <t>カイハツ</t>
    </rPh>
    <rPh sb="7" eb="9">
      <t>コウシャ</t>
    </rPh>
    <phoneticPr fontId="2"/>
  </si>
  <si>
    <t>公共施設整備基金</t>
    <rPh sb="0" eb="2">
      <t>コウキョウ</t>
    </rPh>
    <rPh sb="2" eb="4">
      <t>シセツ</t>
    </rPh>
    <rPh sb="4" eb="6">
      <t>セイビ</t>
    </rPh>
    <rPh sb="6" eb="8">
      <t>キキン</t>
    </rPh>
    <phoneticPr fontId="5"/>
  </si>
  <si>
    <t>都市開発基金</t>
    <rPh sb="0" eb="2">
      <t>トシ</t>
    </rPh>
    <rPh sb="2" eb="4">
      <t>カイハツ</t>
    </rPh>
    <rPh sb="4" eb="6">
      <t>キキン</t>
    </rPh>
    <phoneticPr fontId="2"/>
  </si>
  <si>
    <t>退職手当基金</t>
    <rPh sb="0" eb="2">
      <t>タイショク</t>
    </rPh>
    <rPh sb="2" eb="4">
      <t>テアテ</t>
    </rPh>
    <rPh sb="4" eb="6">
      <t>キキン</t>
    </rPh>
    <phoneticPr fontId="2"/>
  </si>
  <si>
    <t>九州新幹線減渇水被害対策基金</t>
    <rPh sb="0" eb="2">
      <t>キュウシュウ</t>
    </rPh>
    <rPh sb="2" eb="5">
      <t>シンカンセン</t>
    </rPh>
    <rPh sb="5" eb="8">
      <t>ゲンカッスイ</t>
    </rPh>
    <rPh sb="8" eb="10">
      <t>ヒガイ</t>
    </rPh>
    <rPh sb="10" eb="12">
      <t>タイサク</t>
    </rPh>
    <rPh sb="12" eb="14">
      <t>キキン</t>
    </rPh>
    <phoneticPr fontId="2"/>
  </si>
  <si>
    <t>地域福祉基金</t>
    <rPh sb="0" eb="2">
      <t>チイキ</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</si>
  <si>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</si>
  <si>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</si>
  <si>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</si>
  <si>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大型事業の起債償還が順次終了し、市債残高が減少したことにより、将来負担比率は平成２７年度以降発生していない。また、有形固定資産減価償却率は類似団体よりもやや低い数値で推移しており、今後も公共施設等総合管理計画等に基づいて、公共施設の老朽化対策に取り組んでいく。</t>
    <rPh sb="1" eb="3">
      <t>オオガタ</t>
    </rPh>
    <rPh sb="3" eb="5">
      <t>ジギョウ</t>
    </rPh>
    <rPh sb="6" eb="8">
      <t>キサイ</t>
    </rPh>
    <rPh sb="8" eb="10">
      <t>ショウカン</t>
    </rPh>
    <rPh sb="11" eb="13">
      <t>ジュンジ</t>
    </rPh>
    <rPh sb="13" eb="15">
      <t>シュウリョウ</t>
    </rPh>
    <rPh sb="17" eb="19">
      <t>シサイ</t>
    </rPh>
    <rPh sb="19" eb="21">
      <t>ザンダカ</t>
    </rPh>
    <rPh sb="22" eb="24">
      <t>ゲンショウ</t>
    </rPh>
    <rPh sb="39" eb="41">
      <t>ヘイセイ</t>
    </rPh>
    <rPh sb="43" eb="45">
      <t>ネンド</t>
    </rPh>
    <rPh sb="45" eb="47">
      <t>イコウ</t>
    </rPh>
    <rPh sb="47" eb="49">
      <t>ハッセイ</t>
    </rPh>
    <rPh sb="58" eb="60">
      <t>ユウケイ</t>
    </rPh>
    <rPh sb="60" eb="62">
      <t>コテイ</t>
    </rPh>
    <rPh sb="62" eb="64">
      <t>シサン</t>
    </rPh>
    <rPh sb="64" eb="66">
      <t>ゲンカ</t>
    </rPh>
    <rPh sb="66" eb="68">
      <t>ショウキャク</t>
    </rPh>
    <rPh sb="68" eb="69">
      <t>リツ</t>
    </rPh>
    <rPh sb="70" eb="72">
      <t>ルイジ</t>
    </rPh>
    <rPh sb="72" eb="74">
      <t>ダンタイ</t>
    </rPh>
    <rPh sb="79" eb="80">
      <t>ヒク</t>
    </rPh>
    <rPh sb="81" eb="83">
      <t>スウチ</t>
    </rPh>
    <rPh sb="84" eb="86">
      <t>スイイ</t>
    </rPh>
    <rPh sb="91" eb="93">
      <t>コンゴ</t>
    </rPh>
    <rPh sb="94" eb="96">
      <t>コウキョウ</t>
    </rPh>
    <rPh sb="96" eb="98">
      <t>シセツ</t>
    </rPh>
    <rPh sb="98" eb="99">
      <t>トウ</t>
    </rPh>
    <rPh sb="99" eb="101">
      <t>ソウゴウ</t>
    </rPh>
    <rPh sb="101" eb="103">
      <t>カンリ</t>
    </rPh>
    <rPh sb="103" eb="105">
      <t>ケイカク</t>
    </rPh>
    <rPh sb="105" eb="106">
      <t>トウ</t>
    </rPh>
    <rPh sb="107" eb="108">
      <t>モト</t>
    </rPh>
    <rPh sb="112" eb="114">
      <t>コウキョウ</t>
    </rPh>
    <rPh sb="114" eb="116">
      <t>シセツ</t>
    </rPh>
    <rPh sb="117" eb="120">
      <t>ロウキュウカ</t>
    </rPh>
    <rPh sb="120" eb="122">
      <t>タイサク</t>
    </rPh>
    <rPh sb="123" eb="124">
      <t>ト</t>
    </rPh>
    <rPh sb="125" eb="126">
      <t>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</si>
  <si>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</si>
  <si>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</si>
  <si>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</si>
  <si>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</si>
  <si>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</si>
  <si>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</si>
  <si>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将来負担比率については、類似団体平均値と比べて低い状態であり、平成２７年度以降発生していない。
　実質公債費比率については、平成２８年度まで類似団体平均値よりも高い状態であったが、大型事業の起債償還が終了して将来負担額が低下し、その後も順次類似団体よりも早いペースで償還が進んだため、平成２９年度以降は類似団体平均値を下回っている。今後、新庁舎建設等の大型事業の新規借入を予定しており、適切な起債の管理を引き続き行う必要がある。</t>
    <rPh sb="1" eb="3">
      <t>ショウライ</t>
    </rPh>
    <rPh sb="3" eb="5">
      <t>フタン</t>
    </rPh>
    <rPh sb="5" eb="7">
      <t>ヒリツ</t>
    </rPh>
    <rPh sb="13" eb="15">
      <t>ルイジ</t>
    </rPh>
    <rPh sb="15" eb="17">
      <t>ダンタイ</t>
    </rPh>
    <rPh sb="17" eb="19">
      <t>ヘイキン</t>
    </rPh>
    <rPh sb="19" eb="20">
      <t>アタイ</t>
    </rPh>
    <rPh sb="21" eb="22">
      <t>クラ</t>
    </rPh>
    <rPh sb="24" eb="25">
      <t>ヒク</t>
    </rPh>
    <rPh sb="26" eb="28">
      <t>ジョウタイ</t>
    </rPh>
    <rPh sb="32" eb="34">
      <t>ヘイセイ</t>
    </rPh>
    <rPh sb="36" eb="38">
      <t>ネンド</t>
    </rPh>
    <rPh sb="38" eb="40">
      <t>イコウ</t>
    </rPh>
    <rPh sb="40" eb="42">
      <t>ハッセイ</t>
    </rPh>
    <rPh sb="50" eb="52">
      <t>ジッシツ</t>
    </rPh>
    <rPh sb="52" eb="54">
      <t>コウサイ</t>
    </rPh>
    <rPh sb="54" eb="55">
      <t>ヒ</t>
    </rPh>
    <rPh sb="55" eb="57">
      <t>ヒリツ</t>
    </rPh>
    <rPh sb="63" eb="65">
      <t>ヘイセイ</t>
    </rPh>
    <rPh sb="67" eb="69">
      <t>ネンド</t>
    </rPh>
    <rPh sb="71" eb="73">
      <t>ルイジ</t>
    </rPh>
    <rPh sb="73" eb="75">
      <t>ダンタイ</t>
    </rPh>
    <rPh sb="75" eb="78">
      <t>ヘイキンチ</t>
    </rPh>
    <rPh sb="81" eb="82">
      <t>タカ</t>
    </rPh>
    <rPh sb="83" eb="85">
      <t>ジョウタイ</t>
    </rPh>
    <rPh sb="91" eb="93">
      <t>オオガタ</t>
    </rPh>
    <rPh sb="93" eb="95">
      <t>ジギョウ</t>
    </rPh>
    <rPh sb="96" eb="98">
      <t>キサイ</t>
    </rPh>
    <rPh sb="98" eb="100">
      <t>ショウカン</t>
    </rPh>
    <rPh sb="101" eb="103">
      <t>シュウリョウ</t>
    </rPh>
    <rPh sb="105" eb="107">
      <t>ショウライ</t>
    </rPh>
    <rPh sb="107" eb="109">
      <t>フタン</t>
    </rPh>
    <rPh sb="109" eb="110">
      <t>ガク</t>
    </rPh>
    <rPh sb="111" eb="113">
      <t>テイカ</t>
    </rPh>
    <rPh sb="117" eb="118">
      <t>ゴ</t>
    </rPh>
    <rPh sb="119" eb="121">
      <t>ジュンジ</t>
    </rPh>
    <rPh sb="121" eb="123">
      <t>ルイジ</t>
    </rPh>
    <rPh sb="123" eb="125">
      <t>ダンタイ</t>
    </rPh>
    <rPh sb="128" eb="129">
      <t>ハヤ</t>
    </rPh>
    <rPh sb="134" eb="136">
      <t>ショウカン</t>
    </rPh>
    <rPh sb="137" eb="138">
      <t>スス</t>
    </rPh>
    <rPh sb="143" eb="145">
      <t>ヘイセイ</t>
    </rPh>
    <rPh sb="147" eb="149">
      <t>ネンド</t>
    </rPh>
    <rPh sb="149" eb="151">
      <t>イコウ</t>
    </rPh>
    <rPh sb="152" eb="154">
      <t>ルイジ</t>
    </rPh>
    <rPh sb="154" eb="156">
      <t>ダンタイ</t>
    </rPh>
    <rPh sb="156" eb="159">
      <t>ヘイキンチ</t>
    </rPh>
    <rPh sb="160" eb="162">
      <t>シタマワ</t>
    </rPh>
    <rPh sb="167" eb="169">
      <t>コンゴ</t>
    </rPh>
    <rPh sb="170" eb="171">
      <t>シン</t>
    </rPh>
    <rPh sb="171" eb="173">
      <t>チョウシャ</t>
    </rPh>
    <rPh sb="173" eb="175">
      <t>ケンセツ</t>
    </rPh>
    <rPh sb="175" eb="176">
      <t>トウ</t>
    </rPh>
    <rPh sb="177" eb="179">
      <t>オオガタ</t>
    </rPh>
    <rPh sb="179" eb="181">
      <t>ジギョウ</t>
    </rPh>
    <rPh sb="182" eb="184">
      <t>シンキ</t>
    </rPh>
    <rPh sb="184" eb="186">
      <t>カリイレ</t>
    </rPh>
    <rPh sb="187" eb="189">
      <t>ヨテイ</t>
    </rPh>
    <rPh sb="194" eb="196">
      <t>テキセツ</t>
    </rPh>
    <rPh sb="197" eb="199">
      <t>キサイ</t>
    </rPh>
    <rPh sb="200" eb="202">
      <t>カンリ</t>
    </rPh>
    <rPh sb="203" eb="204">
      <t>ヒ</t>
    </rPh>
    <rPh sb="205" eb="206">
      <t>ツヅ</t>
    </rPh>
    <rPh sb="207" eb="208">
      <t>オコナ</t>
    </rPh>
    <rPh sb="209" eb="211">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</si>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</sst>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03E77DC-9384-4A14-AAE3-0335C9CF4C2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74D3-4A8F-90A6-E5A10D4BA2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21074</c:v>
                </c:pt>
                <c:pt idx="1">
                  <c:v>29368</c:v>
                </c:pt>
                <c:pt idx="2">
                  <c:v>41451</c:v>
                </c:pt>
                <c:pt idx="3">
                  <c:v>38116</c:v>
                </c:pt>
                <c:pt idx="4">
                  <c:v>35674</c:v>
                </c:pt>
              </c:numCache>
            </c:numRef>
          </c:val>
          <c:smooth val="0"/>
          <c:extLst>
            <c:ext xmlns:c16="http://schemas.microsoft.com/office/drawing/2014/chart" uri="{C3380CC4-5D6E-409C-BE32-E72D297353CC}">
              <c16:uniqueId val="{00000001-74D3-4A8F-90A6-E5A10D4BA2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5.4</c:v>
                </c:pt>
                <c:pt idx="1">
                  <c:v>5.13</c:v>
                </c:pt>
                <c:pt idx="2">
                  <c:v>5.0199999999999996</c:v>
                </c:pt>
                <c:pt idx="3">
                  <c:v>3.35</c:v>
                </c:pt>
                <c:pt idx="4">
                  <c:v>6.05</c:v>
                </c:pt>
              </c:numCache>
            </c:numRef>
          </c:val>
          <c:extLst>
            <c:ext xmlns:c16="http://schemas.microsoft.com/office/drawing/2014/chart" uri="{C3380CC4-5D6E-409C-BE32-E72D297353CC}">
              <c16:uniqueId val="{00000000-C13C-4A1F-B837-8D0BEF2766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15.45</c:v>
                </c:pt>
                <c:pt idx="1">
                  <c:v>18.37</c:v>
                </c:pt>
                <c:pt idx="2">
                  <c:v>16.78</c:v>
                </c:pt>
                <c:pt idx="3">
                  <c:v>20.309999999999999</c:v>
                </c:pt>
                <c:pt idx="4">
                  <c:v>24.77</c:v>
                </c:pt>
              </c:numCache>
            </c:numRef>
          </c:val>
          <c:extLst>
            <c:ext xmlns:c16="http://schemas.microsoft.com/office/drawing/2014/chart" uri="{C3380CC4-5D6E-409C-BE32-E72D297353CC}">
              <c16:uniqueId val="{00000001-C13C-4A1F-B837-8D0BEF27661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3.2</c:v>
                </c:pt>
                <c:pt idx="1">
                  <c:v>2.6</c:v>
                </c:pt>
                <c:pt idx="2">
                  <c:v>-1.27</c:v>
                </c:pt>
                <c:pt idx="3">
                  <c:v>2.21</c:v>
                </c:pt>
                <c:pt idx="4">
                  <c:v>7.4</c:v>
                </c:pt>
              </c:numCache>
            </c:numRef>
          </c:val>
          <c:smooth val="0"/>
          <c:extLst>
            <c:ext xmlns:c16="http://schemas.microsoft.com/office/drawing/2014/chart" uri="{C3380CC4-5D6E-409C-BE32-E72D297353CC}">
              <c16:uniqueId val="{00000002-C13C-4A1F-B837-8D0BEF27661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320-4477-86F1-69E7392976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20-4477-86F1-69E73929760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320-4477-86F1-69E739297609}"/>
            </c:ext>
          </c:extLst>
        </c:ser>
        <c:ser>
          <c:idx val="3"/>
          <c:order val="3"/>
          <c:tx>
            <c:strRef>
              <c:f>データシート!$A$30</c:f>
              <c:strCache>
                <c:ptCount val="1"/>
                <c:pt idx="0">
                  <c:v>産業団地造成特別会計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320-4477-86F1-69E73929760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0.14000000000000001</c:v>
                </c:pt>
                <c:pt idx="6">
                  <c:v>#N/A</c:v>
                </c:pt>
                <c:pt idx="7">
                  <c:v>0.12</c:v>
                </c:pt>
                <c:pt idx="8">
                  <c:v>#N/A</c:v>
                </c:pt>
                <c:pt idx="9">
                  <c:v>0</c:v>
                </c:pt>
              </c:numCache>
            </c:numRef>
          </c:val>
          <c:extLst>
            <c:ext xmlns:c16="http://schemas.microsoft.com/office/drawing/2014/chart" uri="{C3380CC4-5D6E-409C-BE32-E72D297353CC}">
              <c16:uniqueId val="{00000004-B320-4477-86F1-69E739297609}"/>
            </c:ext>
          </c:extLst>
        </c:ser>
        <c:ser>
          <c:idx val="5"/>
          <c:order val="5"/>
          <c:tx>
            <c:strRef>
              <c:f>データシート!$A$32</c:f>
              <c:strCache>
                <c:ptCount val="1"/>
                <c:pt idx="0">
                  <c:v>農業集落排水特別会計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B320-4477-86F1-69E73929760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0.87</c:v>
                </c:pt>
                <c:pt idx="2">
                  <c:v>#N/A</c:v>
                </c:pt>
                <c:pt idx="3">
                  <c:v>0.85</c:v>
                </c:pt>
                <c:pt idx="4">
                  <c:v>#N/A</c:v>
                </c:pt>
                <c:pt idx="5">
                  <c:v>0.75</c:v>
                </c:pt>
                <c:pt idx="6">
                  <c:v>#N/A</c:v>
                </c:pt>
                <c:pt idx="7">
                  <c:v>0.72</c:v>
                </c:pt>
                <c:pt idx="8">
                  <c:v>#N/A</c:v>
                </c:pt>
                <c:pt idx="9">
                  <c:v>0.69</c:v>
                </c:pt>
              </c:numCache>
            </c:numRef>
          </c:val>
          <c:extLst>
            <c:ext xmlns:c16="http://schemas.microsoft.com/office/drawing/2014/chart" uri="{C3380CC4-5D6E-409C-BE32-E72D297353CC}">
              <c16:uniqueId val="{00000006-B320-4477-86F1-69E73929760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8.16</c:v>
                </c:pt>
                <c:pt idx="1">
                  <c:v>#N/A</c:v>
                </c:pt>
                <c:pt idx="2">
                  <c:v>7.28</c:v>
                </c:pt>
                <c:pt idx="3">
                  <c:v>#N/A</c:v>
                </c:pt>
                <c:pt idx="4">
                  <c:v>#N/A</c:v>
                </c:pt>
                <c:pt idx="5">
                  <c:v>1.29</c:v>
                </c:pt>
                <c:pt idx="6">
                  <c:v>#N/A</c:v>
                </c:pt>
                <c:pt idx="7">
                  <c:v>1.34</c:v>
                </c:pt>
                <c:pt idx="8">
                  <c:v>#N/A</c:v>
                </c:pt>
                <c:pt idx="9">
                  <c:v>0.75</c:v>
                </c:pt>
              </c:numCache>
            </c:numRef>
          </c:val>
          <c:extLst>
            <c:ext xmlns:c16="http://schemas.microsoft.com/office/drawing/2014/chart" uri="{C3380CC4-5D6E-409C-BE32-E72D297353CC}">
              <c16:uniqueId val="{00000007-B320-4477-86F1-69E73929760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5.39</c:v>
                </c:pt>
                <c:pt idx="2">
                  <c:v>#N/A</c:v>
                </c:pt>
                <c:pt idx="3">
                  <c:v>5.12</c:v>
                </c:pt>
                <c:pt idx="4">
                  <c:v>#N/A</c:v>
                </c:pt>
                <c:pt idx="5">
                  <c:v>5.01</c:v>
                </c:pt>
                <c:pt idx="6">
                  <c:v>#N/A</c:v>
                </c:pt>
                <c:pt idx="7">
                  <c:v>3.35</c:v>
                </c:pt>
                <c:pt idx="8">
                  <c:v>#N/A</c:v>
                </c:pt>
                <c:pt idx="9">
                  <c:v>6.05</c:v>
                </c:pt>
              </c:numCache>
            </c:numRef>
          </c:val>
          <c:extLst>
            <c:ext xmlns:c16="http://schemas.microsoft.com/office/drawing/2014/chart" uri="{C3380CC4-5D6E-409C-BE32-E72D297353CC}">
              <c16:uniqueId val="{00000008-B320-4477-86F1-69E73929760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13.49</c:v>
                </c:pt>
                <c:pt idx="2">
                  <c:v>#N/A</c:v>
                </c:pt>
                <c:pt idx="3">
                  <c:v>12.56</c:v>
                </c:pt>
                <c:pt idx="4">
                  <c:v>#N/A</c:v>
                </c:pt>
                <c:pt idx="5">
                  <c:v>10.32</c:v>
                </c:pt>
                <c:pt idx="6">
                  <c:v>#N/A</c:v>
                </c:pt>
                <c:pt idx="7">
                  <c:v>12.13</c:v>
                </c:pt>
                <c:pt idx="8">
                  <c:v>#N/A</c:v>
                </c:pt>
                <c:pt idx="9">
                  <c:v>11.35</c:v>
                </c:pt>
              </c:numCache>
            </c:numRef>
          </c:val>
          <c:extLst>
            <c:ext xmlns:c16="http://schemas.microsoft.com/office/drawing/2014/chart" uri="{C3380CC4-5D6E-409C-BE32-E72D297353CC}">
              <c16:uniqueId val="{00000009-B320-4477-86F1-69E73929760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2484</c:v>
                </c:pt>
                <c:pt idx="5">
                  <c:v>2508</c:v>
                </c:pt>
                <c:pt idx="8">
                  <c:v>2495</c:v>
                </c:pt>
                <c:pt idx="11">
                  <c:v>2474</c:v>
                </c:pt>
                <c:pt idx="14">
                  <c:v>2348</c:v>
                </c:pt>
              </c:numCache>
            </c:numRef>
          </c:val>
          <c:extLst>
            <c:ext xmlns:c16="http://schemas.microsoft.com/office/drawing/2014/chart" uri="{C3380CC4-5D6E-409C-BE32-E72D297353CC}">
              <c16:uniqueId val="{00000000-797F-41EE-8730-7EE73467D5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7F-41EE-8730-7EE73467D5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150</c:v>
                </c:pt>
                <c:pt idx="3">
                  <c:v>140</c:v>
                </c:pt>
                <c:pt idx="6">
                  <c:v>123</c:v>
                </c:pt>
                <c:pt idx="9">
                  <c:v>109</c:v>
                </c:pt>
                <c:pt idx="12">
                  <c:v>89</c:v>
                </c:pt>
              </c:numCache>
            </c:numRef>
          </c:val>
          <c:extLst>
            <c:ext xmlns:c16="http://schemas.microsoft.com/office/drawing/2014/chart" uri="{C3380CC4-5D6E-409C-BE32-E72D297353CC}">
              <c16:uniqueId val="{00000002-797F-41EE-8730-7EE73467D5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428</c:v>
                </c:pt>
                <c:pt idx="3">
                  <c:v>422</c:v>
                </c:pt>
                <c:pt idx="6">
                  <c:v>434</c:v>
                </c:pt>
                <c:pt idx="9">
                  <c:v>295</c:v>
                </c:pt>
                <c:pt idx="12">
                  <c:v>42</c:v>
                </c:pt>
              </c:numCache>
            </c:numRef>
          </c:val>
          <c:extLst>
            <c:ext xmlns:c16="http://schemas.microsoft.com/office/drawing/2014/chart" uri="{C3380CC4-5D6E-409C-BE32-E72D297353CC}">
              <c16:uniqueId val="{00000003-797F-41EE-8730-7EE73467D5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638</c:v>
                </c:pt>
                <c:pt idx="3">
                  <c:v>614</c:v>
                </c:pt>
                <c:pt idx="6">
                  <c:v>602</c:v>
                </c:pt>
                <c:pt idx="9">
                  <c:v>561</c:v>
                </c:pt>
                <c:pt idx="12">
                  <c:v>532</c:v>
                </c:pt>
              </c:numCache>
            </c:numRef>
          </c:val>
          <c:extLst>
            <c:ext xmlns:c16="http://schemas.microsoft.com/office/drawing/2014/chart" uri="{C3380CC4-5D6E-409C-BE32-E72D297353CC}">
              <c16:uniqueId val="{00000004-797F-41EE-8730-7EE73467D5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20</c:v>
                </c:pt>
                <c:pt idx="3">
                  <c:v>20</c:v>
                </c:pt>
                <c:pt idx="6">
                  <c:v>20</c:v>
                </c:pt>
                <c:pt idx="9">
                  <c:v>20</c:v>
                </c:pt>
                <c:pt idx="12">
                  <c:v>20</c:v>
                </c:pt>
              </c:numCache>
            </c:numRef>
          </c:val>
          <c:extLst>
            <c:ext xmlns:c16="http://schemas.microsoft.com/office/drawing/2014/chart" uri="{C3380CC4-5D6E-409C-BE32-E72D297353CC}">
              <c16:uniqueId val="{00000005-797F-41EE-8730-7EE73467D5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7F-41EE-8730-7EE73467D5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2359</c:v>
                </c:pt>
                <c:pt idx="3">
                  <c:v>2019</c:v>
                </c:pt>
                <c:pt idx="6">
                  <c:v>1921</c:v>
                </c:pt>
                <c:pt idx="9">
                  <c:v>1918</c:v>
                </c:pt>
                <c:pt idx="12">
                  <c:v>1797</c:v>
                </c:pt>
              </c:numCache>
            </c:numRef>
          </c:val>
          <c:extLst>
            <c:ext xmlns:c16="http://schemas.microsoft.com/office/drawing/2014/chart" uri="{C3380CC4-5D6E-409C-BE32-E72D297353CC}">
              <c16:uniqueId val="{00000007-797F-41EE-8730-7EE73467D59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1111</c:v>
                </c:pt>
                <c:pt idx="2">
                  <c:v>#N/A</c:v>
                </c:pt>
                <c:pt idx="3">
                  <c:v>#N/A</c:v>
                </c:pt>
                <c:pt idx="4">
                  <c:v>707</c:v>
                </c:pt>
                <c:pt idx="5">
                  <c:v>#N/A</c:v>
                </c:pt>
                <c:pt idx="6">
                  <c:v>#N/A</c:v>
                </c:pt>
                <c:pt idx="7">
                  <c:v>605</c:v>
                </c:pt>
                <c:pt idx="8">
                  <c:v>#N/A</c:v>
                </c:pt>
                <c:pt idx="9">
                  <c:v>#N/A</c:v>
                </c:pt>
                <c:pt idx="10">
                  <c:v>429</c:v>
                </c:pt>
                <c:pt idx="11">
                  <c:v>#N/A</c:v>
                </c:pt>
                <c:pt idx="12">
                  <c:v>#N/A</c:v>
                </c:pt>
                <c:pt idx="13">
                  <c:v>132</c:v>
                </c:pt>
                <c:pt idx="14">
                  <c:v>#N/A</c:v>
                </c:pt>
              </c:numCache>
            </c:numRef>
          </c:val>
          <c:smooth val="0"/>
          <c:extLst>
            <c:ext xmlns:c16="http://schemas.microsoft.com/office/drawing/2014/chart" uri="{C3380CC4-5D6E-409C-BE32-E72D297353CC}">
              <c16:uniqueId val="{00000008-797F-41EE-8730-7EE73467D59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24471</c:v>
                </c:pt>
                <c:pt idx="5">
                  <c:v>24145</c:v>
                </c:pt>
                <c:pt idx="8">
                  <c:v>23657</c:v>
                </c:pt>
                <c:pt idx="11">
                  <c:v>23269</c:v>
                </c:pt>
                <c:pt idx="14">
                  <c:v>22917</c:v>
                </c:pt>
              </c:numCache>
            </c:numRef>
          </c:val>
          <c:extLst>
            <c:ext xmlns:c16="http://schemas.microsoft.com/office/drawing/2014/chart" uri="{C3380CC4-5D6E-409C-BE32-E72D297353CC}">
              <c16:uniqueId val="{00000000-BC15-416A-B29F-D5501F6E40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4619</c:v>
                </c:pt>
                <c:pt idx="5">
                  <c:v>4802</c:v>
                </c:pt>
                <c:pt idx="8">
                  <c:v>5333</c:v>
                </c:pt>
                <c:pt idx="11">
                  <c:v>4998</c:v>
                </c:pt>
                <c:pt idx="14">
                  <c:v>4747</c:v>
                </c:pt>
              </c:numCache>
            </c:numRef>
          </c:val>
          <c:extLst>
            <c:ext xmlns:c16="http://schemas.microsoft.com/office/drawing/2014/chart" uri="{C3380CC4-5D6E-409C-BE32-E72D297353CC}">
              <c16:uniqueId val="{00000001-BC15-416A-B29F-D5501F6E40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7244</c:v>
                </c:pt>
                <c:pt idx="5">
                  <c:v>8300</c:v>
                </c:pt>
                <c:pt idx="8">
                  <c:v>8241</c:v>
                </c:pt>
                <c:pt idx="11">
                  <c:v>9813</c:v>
                </c:pt>
                <c:pt idx="14">
                  <c:v>11084</c:v>
                </c:pt>
              </c:numCache>
            </c:numRef>
          </c:val>
          <c:extLst>
            <c:ext xmlns:c16="http://schemas.microsoft.com/office/drawing/2014/chart" uri="{C3380CC4-5D6E-409C-BE32-E72D297353CC}">
              <c16:uniqueId val="{00000002-BC15-416A-B29F-D5501F6E40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4</c:v>
                </c:pt>
              </c:numCache>
            </c:numRef>
          </c:val>
          <c:extLst>
            <c:ext xmlns:c16="http://schemas.microsoft.com/office/drawing/2014/chart" uri="{C3380CC4-5D6E-409C-BE32-E72D297353CC}">
              <c16:uniqueId val="{00000003-BC15-416A-B29F-D5501F6E40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15-416A-B29F-D5501F6E40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3751</c:v>
                </c:pt>
                <c:pt idx="3">
                  <c:v>3554</c:v>
                </c:pt>
                <c:pt idx="6">
                  <c:v>3266</c:v>
                </c:pt>
                <c:pt idx="9">
                  <c:v>3062</c:v>
                </c:pt>
                <c:pt idx="12">
                  <c:v>2861</c:v>
                </c:pt>
              </c:numCache>
            </c:numRef>
          </c:val>
          <c:extLst>
            <c:ext xmlns:c16="http://schemas.microsoft.com/office/drawing/2014/chart" uri="{C3380CC4-5D6E-409C-BE32-E72D297353CC}">
              <c16:uniqueId val="{00000005-BC15-416A-B29F-D5501F6E40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3068</c:v>
                </c:pt>
                <c:pt idx="3">
                  <c:v>3134</c:v>
                </c:pt>
                <c:pt idx="6">
                  <c:v>3295</c:v>
                </c:pt>
                <c:pt idx="9">
                  <c:v>3383</c:v>
                </c:pt>
                <c:pt idx="12">
                  <c:v>3245</c:v>
                </c:pt>
              </c:numCache>
            </c:numRef>
          </c:val>
          <c:extLst>
            <c:ext xmlns:c16="http://schemas.microsoft.com/office/drawing/2014/chart" uri="{C3380CC4-5D6E-409C-BE32-E72D297353CC}">
              <c16:uniqueId val="{00000006-BC15-416A-B29F-D5501F6E40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1188</c:v>
                </c:pt>
                <c:pt idx="3">
                  <c:v>847</c:v>
                </c:pt>
                <c:pt idx="6">
                  <c:v>450</c:v>
                </c:pt>
                <c:pt idx="9">
                  <c:v>179</c:v>
                </c:pt>
                <c:pt idx="12">
                  <c:v>176</c:v>
                </c:pt>
              </c:numCache>
            </c:numRef>
          </c:val>
          <c:extLst>
            <c:ext xmlns:c16="http://schemas.microsoft.com/office/drawing/2014/chart" uri="{C3380CC4-5D6E-409C-BE32-E72D297353CC}">
              <c16:uniqueId val="{00000007-BC15-416A-B29F-D5501F6E40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8302</c:v>
                </c:pt>
                <c:pt idx="3">
                  <c:v>8085</c:v>
                </c:pt>
                <c:pt idx="6">
                  <c:v>8614</c:v>
                </c:pt>
                <c:pt idx="9">
                  <c:v>7660</c:v>
                </c:pt>
                <c:pt idx="12">
                  <c:v>6392</c:v>
                </c:pt>
              </c:numCache>
            </c:numRef>
          </c:val>
          <c:extLst>
            <c:ext xmlns:c16="http://schemas.microsoft.com/office/drawing/2014/chart" uri="{C3380CC4-5D6E-409C-BE32-E72D297353CC}">
              <c16:uniqueId val="{00000008-BC15-416A-B29F-D5501F6E40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789</c:v>
                </c:pt>
                <c:pt idx="3">
                  <c:v>662</c:v>
                </c:pt>
                <c:pt idx="6">
                  <c:v>550</c:v>
                </c:pt>
                <c:pt idx="9">
                  <c:v>450</c:v>
                </c:pt>
                <c:pt idx="12">
                  <c:v>368</c:v>
                </c:pt>
              </c:numCache>
            </c:numRef>
          </c:val>
          <c:extLst>
            <c:ext xmlns:c16="http://schemas.microsoft.com/office/drawing/2014/chart" uri="{C3380CC4-5D6E-409C-BE32-E72D297353CC}">
              <c16:uniqueId val="{00000009-BC15-416A-B29F-D5501F6E40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18655</c:v>
                </c:pt>
                <c:pt idx="3">
                  <c:v>18398</c:v>
                </c:pt>
                <c:pt idx="6">
                  <c:v>18248</c:v>
                </c:pt>
                <c:pt idx="9">
                  <c:v>17891</c:v>
                </c:pt>
                <c:pt idx="12">
                  <c:v>17604</c:v>
                </c:pt>
              </c:numCache>
            </c:numRef>
          </c:val>
          <c:extLst>
            <c:ext xmlns:c16="http://schemas.microsoft.com/office/drawing/2014/chart" uri="{C3380CC4-5D6E-409C-BE32-E72D297353CC}">
              <c16:uniqueId val="{0000000A-BC15-416A-B29F-D5501F6E40C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C15-416A-B29F-D5501F6E40C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2470</c:v>
                </c:pt>
                <c:pt idx="1">
                  <c:v>3038</c:v>
                </c:pt>
                <c:pt idx="2">
                  <c:v>3744</c:v>
                </c:pt>
              </c:numCache>
            </c:numRef>
          </c:val>
          <c:extLst>
            <c:ext xmlns:c16="http://schemas.microsoft.com/office/drawing/2014/chart" uri="{C3380CC4-5D6E-409C-BE32-E72D297353CC}">
              <c16:uniqueId val="{00000000-9576-4019-825F-D4820E6613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556</c:v>
                </c:pt>
                <c:pt idx="1">
                  <c:v>1056</c:v>
                </c:pt>
                <c:pt idx="2">
                  <c:v>1456</c:v>
                </c:pt>
              </c:numCache>
            </c:numRef>
          </c:val>
          <c:extLst>
            <c:ext xmlns:c16="http://schemas.microsoft.com/office/drawing/2014/chart" uri="{C3380CC4-5D6E-409C-BE32-E72D297353CC}">
              <c16:uniqueId val="{00000001-9576-4019-825F-D4820E6613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4896</c:v>
                </c:pt>
                <c:pt idx="1">
                  <c:v>5283</c:v>
                </c:pt>
                <c:pt idx="2">
                  <c:v>5469</c:v>
                </c:pt>
              </c:numCache>
            </c:numRef>
          </c:val>
          <c:extLst>
            <c:ext xmlns:c16="http://schemas.microsoft.com/office/drawing/2014/chart" uri="{C3380CC4-5D6E-409C-BE32-E72D297353CC}">
              <c16:uniqueId val="{00000002-9576-4019-825F-D4820E66130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{60DFB305-6FF3-4FEF-AD18-956C61C563A4}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CD5-41D1-99F3-9B5806D7ED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{30DC3590-3DFC-4FF5-A938-D3A6FF2E2186}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D5-41D1-99F3-9B5806D7ED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{DD3BDC66-282D-474E-951A-0C32566B2251}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D5-41D1-99F3-9B5806D7ED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{E2B580BE-EE77-4FAA-8A97-7768C8B9D288}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D5-41D1-99F3-9B5806D7ED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{C1C24719-1925-43EC-AF7A-5E8A2A9E95BE}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D5-41D1-99F3-9B5806D7ED1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{2B74812D-DB2A-43D5-9B77-F932CD3C80F5}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CD5-41D1-99F3-9B5806D7ED1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{94814FD9-308D-434B-929B-B9FF307FA529}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CD5-41D1-99F3-9B5806D7ED1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{E443C0C6-ABA7-4137-9EBC-C58499435917}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CD5-41D1-99F3-9B5806D7ED1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{9B9BE541-A126-4BCF-8015-29F160010646}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CD5-41D1-99F3-9B5806D7ED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53.8</c:v>
                </c:pt>
                <c:pt idx="8">
                  <c:v>55.3</c:v>
                </c:pt>
                <c:pt idx="16">
                  <c:v>56.6</c:v>
                </c:pt>
                <c:pt idx="24">
                  <c:v>59.3</c:v>
                </c:pt>
                <c:pt idx="32">
                  <c:v>60.2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CD5-41D1-99F3-9B5806D7ED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{91034AA6-81D3-476A-8EA7-58BB01CFF007}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CD5-41D1-99F3-9B5806D7ED1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{88208D58-DA1B-4AB7-BED7-BF28CC1466F9}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D5-41D1-99F3-9B5806D7ED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{043A87BD-1E67-44FC-BB17-2CE7F642C987}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D5-41D1-99F3-9B5806D7ED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{166AE83B-8D46-405C-995A-D6B560C393CA}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D5-41D1-99F3-9B5806D7ED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{47E69ABD-50B7-49F8-94AD-B2E57BB6A7C2}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D5-41D1-99F3-9B5806D7ED1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{B17F6D5B-17B9-43F3-815D-DB4C872038FE}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CD5-41D1-99F3-9B5806D7ED1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{3FD265BC-A9F3-4F5E-B6D8-58699448C841}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CD5-41D1-99F3-9B5806D7ED1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{63F268FD-3A5C-4BEB-AED7-E49F1CC38DDA}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CD5-41D1-99F3-9B5806D7ED1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{8553108F-BBBA-40E2-9D63-B9632FA4B641}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CD5-41D1-99F3-9B5806D7ED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CCD5-41D1-99F3-9B5806D7ED11}"/>
            </c:ext>
          </c:extLst>
        </c:ser>
        <c:dLbls>
          <c:showLegendKey val="0"/>
          <c:showVal val="1"/>
          <c:showCatName val="0"/>
          <c:showSerName val="0"/>
          <c:showPercent val="0"/>
          <c:showBubbleSize val="0"/>
        </c:dLbls>
        <c:axId val="46179840"/>
        <c:axId val="46181760"/>
      </c:scatterChart>
      <c:valAx>
        <c:axId val="46179840"/>
        <c:scaling>
          <c:orientation val="minMax"/>
          <c:max val="61.9"/>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{1D44F40E-1988-4988-A547-8D20FEF08000}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073-4801-B754-4F92512EDA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{B25DE377-AF95-4130-B91C-3550277187EF}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73-4801-B754-4F92512EDA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{999D7A21-9825-4794-A9BC-B87867C30149}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73-4801-B754-4F92512EDA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{94FCCDA3-4DF4-43CC-9B1B-736BA4647448}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73-4801-B754-4F92512EDA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{079E37DF-3718-4351-9D4B-7763DA3CF45B}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73-4801-B754-4F92512EDA1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{8F88D81A-DDD5-47B0-AD7D-F0C03AAFCDA7}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073-4801-B754-4F92512EDA1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{FCB280FF-A4AE-4A06-A34D-7C6F04E98B61}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073-4801-B754-4F92512EDA1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{81199062-2AC9-42D7-9E91-3F51B11D8F22}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073-4801-B754-4F92512EDA1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{A52F67C1-6F5D-4683-9FB4-627FDD6918DF}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073-4801-B754-4F92512EDA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8.4</c:v>
                </c:pt>
                <c:pt idx="16">
                  <c:v>6.3</c:v>
                </c:pt>
                <c:pt idx="24">
                  <c:v>4.5</c:v>
                </c:pt>
                <c:pt idx="32">
                  <c:v>2.9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073-4801-B754-4F92512EDA1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{125EB32F-0EBC-49A5-8986-1ED92FA660F8}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073-4801-B754-4F92512EDA1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{D443603F-71BD-41A8-A4D0-63FBD858ACD7}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73-4801-B754-4F92512EDA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{5659356D-6E6D-47C9-8B58-B7A348EE2206}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73-4801-B754-4F92512EDA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{EF0838C8-4551-42FB-86DE-FD36CC091413}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73-4801-B754-4F92512EDA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{A00DB7B4-2FB7-4777-95BC-BB71E9F18ADC}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73-4801-B754-4F92512EDA1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{117D3B22-DC4D-43BB-89C8-67D85CC55812}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073-4801-B754-4F92512EDA1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{1F66D45A-CB1A-4EBD-A326-77CC82033885}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073-4801-B754-4F92512EDA1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{0248846F-5588-4CA3-9DCE-FB3057500907}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073-4801-B754-4F92512EDA1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{33EA58C7-500C-41CB-8B19-B168E95BFAE8}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073-4801-B754-4F92512EDA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8073-4801-B754-4F92512EDA11}"/>
            </c:ext>
          </c:extLst>
        </c:ser>
        <c:dLbls>
          <c:showLegendKey val="0"/>
          <c:showVal val="1"/>
          <c:showCatName val="0"/>
          <c:showSerName val="0"/>
          <c:showPercent val="0"/>
          <c:showBubbleSize val="0"/>
        </c:dLbls>
        <c:axId val="84219776"/>
        <c:axId val="84234240"/>
      </c:scatterChart>
      <c:valAx>
        <c:axId val="84219776"/>
        <c:scaling>
          <c:orientation val="minMax"/>
          <c:max val="7.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佐賀県鳥栖市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lt"/>
              <a:ea typeface="+mn-ea"/>
              <a:cs typeface="+mn-cs"/>
            </a:rPr>
            <a:t>　ごみ処理施設建設に係る地方債の償還終了に伴い、鳥栖・三養基西部環境施設組合に対する負担金</a:t>
          </a:r>
          <a:r>
            <a:rPr kumimoji="1" lang="ja-JP" altLang="en-US" sz="1200">
              <a:solidFill>
                <a:sysClr val="windowText" lastClr="000000"/>
              </a:solidFill>
              <a:effectLst/>
              <a:latin typeface="+mn-lt"/>
              <a:ea typeface="+mn-ea"/>
              <a:cs typeface="+mn-cs"/>
            </a:rPr>
            <a:t>２５８</a:t>
          </a:r>
          <a:r>
            <a:rPr kumimoji="1" lang="ja-JP" altLang="ja-JP" sz="1200">
              <a:solidFill>
                <a:sysClr val="windowText" lastClr="000000"/>
              </a:solidFill>
              <a:effectLst/>
              <a:latin typeface="+mn-lt"/>
              <a:ea typeface="+mn-ea"/>
              <a:cs typeface="+mn-cs"/>
            </a:rPr>
            <a:t>百万円が減となったことを主な要因として、実質公債費比率の分子は減（▲１</a:t>
          </a:r>
          <a:r>
            <a:rPr kumimoji="1" lang="ja-JP" altLang="en-US" sz="1200">
              <a:solidFill>
                <a:sysClr val="windowText" lastClr="000000"/>
              </a:solidFill>
              <a:effectLst/>
              <a:latin typeface="+mn-lt"/>
              <a:ea typeface="+mn-ea"/>
              <a:cs typeface="+mn-cs"/>
            </a:rPr>
            <a:t>３２</a:t>
          </a:r>
          <a:r>
            <a:rPr kumimoji="1" lang="ja-JP" altLang="ja-JP" sz="1200">
              <a:solidFill>
                <a:sysClr val="windowText" lastClr="000000"/>
              </a:solidFill>
              <a:effectLst/>
              <a:latin typeface="+mn-lt"/>
              <a:ea typeface="+mn-ea"/>
              <a:cs typeface="+mn-cs"/>
            </a:rPr>
            <a:t>百万円）となっている。</a:t>
          </a:r>
          <a:endParaRPr lang="ja-JP" altLang="ja-JP" sz="12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a:t>
          </a:r>
          <a:r>
            <a:rPr kumimoji="1" lang="ja-JP" altLang="ja-JP" sz="800">
              <a:solidFill>
                <a:sysClr val="windowText" lastClr="000000"/>
              </a:solidFill>
              <a:effectLst/>
              <a:latin typeface="+mn-lt"/>
              <a:ea typeface="+mn-ea"/>
              <a:cs typeface="+mn-cs"/>
            </a:rPr>
            <a:t>減債基金積立相当額の積立ルールが３０年償還で毎年度の積立額を発行額の３０分の１として設定しているのに対して、当市においては、償還年数を５年で設定し積立と取崩を行い、かつ平成２１年度以降、対象となる市債の発行がないため、減債基金残高と減債基金積立相当額に乖離が生じている。</a:t>
          </a:r>
          <a:endParaRPr lang="ja-JP" altLang="ja-JP" sz="8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佐賀県鳥栖市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lt"/>
              <a:ea typeface="+mn-ea"/>
              <a:cs typeface="+mn-cs"/>
            </a:rPr>
            <a:t>　前年度と比較すると、実質的な将来負担額（将来負担比率の分子）は、２，６４５百万円の減となった。</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これは、将来負担額のうち、一般会計等に係る地方債の現在高の減（▲</a:t>
          </a:r>
          <a:r>
            <a:rPr kumimoji="1" lang="ja-JP" altLang="en-US" sz="1200">
              <a:solidFill>
                <a:sysClr val="windowText" lastClr="000000"/>
              </a:solidFill>
              <a:effectLst/>
              <a:latin typeface="+mn-lt"/>
              <a:ea typeface="+mn-ea"/>
              <a:cs typeface="+mn-cs"/>
            </a:rPr>
            <a:t>２８７</a:t>
          </a:r>
          <a:r>
            <a:rPr kumimoji="1" lang="ja-JP" altLang="ja-JP" sz="1200">
              <a:solidFill>
                <a:sysClr val="windowText" lastClr="000000"/>
              </a:solidFill>
              <a:effectLst/>
              <a:latin typeface="+mn-lt"/>
              <a:ea typeface="+mn-ea"/>
              <a:cs typeface="+mn-cs"/>
            </a:rPr>
            <a:t>百万円）、下水道事業への繰出見込の減（▲</a:t>
          </a:r>
          <a:r>
            <a:rPr kumimoji="1" lang="ja-JP" altLang="en-US" sz="1200">
              <a:solidFill>
                <a:sysClr val="windowText" lastClr="000000"/>
              </a:solidFill>
              <a:effectLst/>
              <a:latin typeface="+mn-lt"/>
              <a:ea typeface="+mn-ea"/>
              <a:cs typeface="+mn-cs"/>
            </a:rPr>
            <a:t>６８１</a:t>
          </a:r>
          <a:r>
            <a:rPr kumimoji="1" lang="ja-JP" altLang="ja-JP" sz="1200">
              <a:solidFill>
                <a:sysClr val="windowText" lastClr="000000"/>
              </a:solidFill>
              <a:effectLst/>
              <a:latin typeface="+mn-lt"/>
              <a:ea typeface="+mn-ea"/>
              <a:cs typeface="+mn-cs"/>
            </a:rPr>
            <a:t>百万円）</a:t>
          </a:r>
          <a:r>
            <a:rPr kumimoji="1" lang="ja-JP" altLang="en-US" sz="1200">
              <a:solidFill>
                <a:sysClr val="windowText" lastClr="000000"/>
              </a:solidFill>
              <a:effectLst/>
              <a:latin typeface="+mn-lt"/>
              <a:ea typeface="+mn-ea"/>
              <a:cs typeface="+mn-cs"/>
            </a:rPr>
            <a:t>及び農業集落排水事業への繰出見込の減（▲４６７百万円）</a:t>
          </a:r>
          <a:r>
            <a:rPr kumimoji="1" lang="ja-JP" altLang="ja-JP" sz="1200">
              <a:solidFill>
                <a:sysClr val="windowText" lastClr="000000"/>
              </a:solidFill>
              <a:effectLst/>
              <a:latin typeface="+mn-lt"/>
              <a:ea typeface="+mn-ea"/>
              <a:cs typeface="+mn-cs"/>
            </a:rPr>
            <a:t>等による公営企業債等繰入見込額の減（▲</a:t>
          </a:r>
          <a:r>
            <a:rPr kumimoji="1" lang="ja-JP" altLang="en-US" sz="1200">
              <a:solidFill>
                <a:sysClr val="windowText" lastClr="000000"/>
              </a:solidFill>
              <a:effectLst/>
              <a:latin typeface="+mn-lt"/>
              <a:ea typeface="+mn-ea"/>
              <a:cs typeface="+mn-cs"/>
            </a:rPr>
            <a:t>１，２６８</a:t>
          </a:r>
          <a:r>
            <a:rPr kumimoji="1" lang="ja-JP" altLang="ja-JP" sz="1200">
              <a:solidFill>
                <a:sysClr val="windowText" lastClr="000000"/>
              </a:solidFill>
              <a:effectLst/>
              <a:latin typeface="+mn-lt"/>
              <a:ea typeface="+mn-ea"/>
              <a:cs typeface="+mn-cs"/>
            </a:rPr>
            <a:t>百万円）</a:t>
          </a:r>
          <a:r>
            <a:rPr kumimoji="1" lang="ja-JP" altLang="en-US" sz="1200">
              <a:solidFill>
                <a:sysClr val="windowText" lastClr="000000"/>
              </a:solidFill>
              <a:effectLst/>
              <a:latin typeface="+mn-lt"/>
              <a:ea typeface="+mn-ea"/>
              <a:cs typeface="+mn-cs"/>
            </a:rPr>
            <a:t>があったことに加えて、</a:t>
          </a:r>
          <a:r>
            <a:rPr kumimoji="1" lang="ja-JP" altLang="ja-JP" sz="1200">
              <a:solidFill>
                <a:sysClr val="windowText" lastClr="000000"/>
              </a:solidFill>
              <a:effectLst/>
              <a:latin typeface="+mn-lt"/>
              <a:ea typeface="+mn-ea"/>
              <a:cs typeface="+mn-cs"/>
            </a:rPr>
            <a:t>充当可能財源等のうち、財政調整基金や減債基金などの充当可能基金が増（＋１，</a:t>
          </a:r>
          <a:r>
            <a:rPr kumimoji="1" lang="ja-JP" altLang="en-US" sz="1200">
              <a:solidFill>
                <a:sysClr val="windowText" lastClr="000000"/>
              </a:solidFill>
              <a:effectLst/>
              <a:latin typeface="+mn-lt"/>
              <a:ea typeface="+mn-ea"/>
              <a:cs typeface="+mn-cs"/>
            </a:rPr>
            <a:t>２７１</a:t>
          </a:r>
          <a:r>
            <a:rPr kumimoji="1" lang="ja-JP" altLang="ja-JP" sz="1200">
              <a:solidFill>
                <a:sysClr val="windowText" lastClr="000000"/>
              </a:solidFill>
              <a:effectLst/>
              <a:latin typeface="+mn-lt"/>
              <a:ea typeface="+mn-ea"/>
              <a:cs typeface="+mn-cs"/>
            </a:rPr>
            <a:t>百万円）となったこと等が主な要因である。</a:t>
          </a:r>
          <a:endParaRPr lang="ja-JP" altLang="ja-JP" sz="12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佐賀県鳥栖市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財政調整基金に７１０百万円、減債基金に</a:t>
          </a:r>
          <a:r>
            <a:rPr kumimoji="1" lang="ja-JP" altLang="en-US" sz="1100">
              <a:solidFill>
                <a:sysClr val="windowText" lastClr="000000"/>
              </a:solidFill>
              <a:effectLst/>
              <a:latin typeface="+mn-lt"/>
              <a:ea typeface="+mn-ea"/>
              <a:cs typeface="+mn-cs"/>
            </a:rPr>
            <a:t>４０９</a:t>
          </a:r>
          <a:r>
            <a:rPr kumimoji="1" lang="ja-JP" altLang="ja-JP" sz="1100">
              <a:solidFill>
                <a:sysClr val="windowText" lastClr="000000"/>
              </a:solidFill>
              <a:effectLst/>
              <a:latin typeface="+mn-lt"/>
              <a:ea typeface="+mn-ea"/>
              <a:cs typeface="+mn-cs"/>
            </a:rPr>
            <a:t>百万円、都市開発基金に</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００百万円</a:t>
          </a:r>
          <a:r>
            <a:rPr kumimoji="1" lang="ja-JP" altLang="en-US" sz="1100">
              <a:solidFill>
                <a:sysClr val="windowText" lastClr="000000"/>
              </a:solidFill>
              <a:effectLst/>
              <a:latin typeface="+mn-lt"/>
              <a:ea typeface="+mn-ea"/>
              <a:cs typeface="+mn-cs"/>
            </a:rPr>
            <a:t>、地域環境整備基金を１００百万円</a:t>
          </a:r>
          <a:r>
            <a:rPr kumimoji="1" lang="ja-JP" altLang="ja-JP" sz="1100">
              <a:solidFill>
                <a:sysClr val="windowText" lastClr="000000"/>
              </a:solidFill>
              <a:effectLst/>
              <a:latin typeface="+mn-lt"/>
              <a:ea typeface="+mn-ea"/>
              <a:cs typeface="+mn-cs"/>
            </a:rPr>
            <a:t>積み立てた一方、</a:t>
          </a:r>
          <a:r>
            <a:rPr kumimoji="1" lang="ja-JP" altLang="en-US" sz="1100">
              <a:solidFill>
                <a:sysClr val="windowText" lastClr="000000"/>
              </a:solidFill>
              <a:effectLst/>
              <a:latin typeface="+mn-lt"/>
              <a:ea typeface="+mn-ea"/>
              <a:cs typeface="+mn-cs"/>
            </a:rPr>
            <a:t>地域環境整備基金を１８</a:t>
          </a:r>
          <a:r>
            <a:rPr kumimoji="1" lang="ja-JP" altLang="ja-JP" sz="1100">
              <a:solidFill>
                <a:sysClr val="windowText" lastClr="000000"/>
              </a:solidFill>
              <a:effectLst/>
              <a:latin typeface="+mn-lt"/>
              <a:ea typeface="+mn-ea"/>
              <a:cs typeface="+mn-cs"/>
            </a:rPr>
            <a:t>百万円取り崩したこと</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により、基金全体としては１，</a:t>
          </a:r>
          <a:r>
            <a:rPr kumimoji="1" lang="ja-JP" altLang="en-US" sz="1100">
              <a:solidFill>
                <a:sysClr val="windowText" lastClr="000000"/>
              </a:solidFill>
              <a:effectLst/>
              <a:latin typeface="+mn-lt"/>
              <a:ea typeface="+mn-ea"/>
              <a:cs typeface="+mn-cs"/>
            </a:rPr>
            <a:t>２９１</a:t>
          </a:r>
          <a:r>
            <a:rPr kumimoji="1" lang="ja-JP" altLang="ja-JP" sz="1100">
              <a:solidFill>
                <a:sysClr val="windowText" lastClr="000000"/>
              </a:solidFill>
              <a:effectLst/>
              <a:latin typeface="+mn-lt"/>
              <a:ea typeface="+mn-ea"/>
              <a:cs typeface="+mn-cs"/>
            </a:rPr>
            <a:t>百万円増加した。</a:t>
          </a:r>
          <a:endParaRPr kumimoji="1" lang="en-US" altLang="ja-JP" sz="1100">
            <a:solidFill>
              <a:sysClr val="windowText" lastClr="000000"/>
            </a:solidFill>
            <a:effectLst/>
            <a:latin typeface="+mn-lt"/>
            <a:ea typeface="+mn-ea"/>
            <a:cs typeface="+mn-cs"/>
          </a:endParaRPr>
        </a:p>
        <a:p>
          <a:endParaRPr kumimoji="1" lang="en-US" altLang="ja-JP" sz="1100">
            <a:solidFill>
              <a:srgbClr val="FF0000"/>
            </a:solidFill>
            <a:effectLst/>
            <a:latin typeface="+mn-lt"/>
            <a:ea typeface="+mn-ea"/>
            <a:cs typeface="+mn-cs"/>
          </a:endParaRPr>
        </a:p>
        <a:p>
          <a:endParaRPr lang="ja-JP" altLang="ja-JP" sz="1400">
            <a:solidFill>
              <a:srgbClr val="FF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新庁舎整備等、今後に控える大型事業に対応できるよう計画的に積立てを行う一方、公共施設等総合管理計画に基づいて、老朽化した公共施設の長寿命化等を行う財源として計画的な取り崩しを行う。</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（基金の使途）</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公共施設整備基金：公共施設の整備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都市開発基金：鳥栖駅周辺市街地整備事業等の推進及び当該事業に関連する都市施設の整備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地域環境整備基金：広域ごみ処理施設に係る周辺地域の地域活性化等に関する事業</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九州新幹線減渇水被害対策基金：九州新幹線工事に起因する農業用水源減渇水被害の対策施設の維持管理</a:t>
          </a:r>
          <a:endParaRPr kumimoji="1" lang="en-US" altLang="ja-JP" sz="1100">
            <a:solidFill>
              <a:sysClr val="windowText" lastClr="000000"/>
            </a:solidFill>
            <a:effectLst/>
            <a:latin typeface="+mn-lt"/>
            <a:ea typeface="+mn-ea"/>
            <a:cs typeface="+mn-cs"/>
          </a:endParaRPr>
        </a:p>
        <a:p>
          <a:endParaRPr kumimoji="1" lang="en-US" altLang="ja-JP" sz="1100">
            <a:solidFill>
              <a:srgbClr val="FF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都市開発基金：鳥栖駅周辺整備事業に備えるため</a:t>
          </a:r>
          <a:r>
            <a:rPr kumimoji="1" lang="ja-JP" altLang="en-US" sz="1100">
              <a:solidFill>
                <a:sysClr val="windowText" lastClr="000000"/>
              </a:solidFill>
              <a:effectLst/>
              <a:latin typeface="+mn-lt"/>
              <a:ea typeface="+mn-ea"/>
              <a:cs typeface="+mn-cs"/>
            </a:rPr>
            <a:t>１００</a:t>
          </a:r>
          <a:r>
            <a:rPr kumimoji="1" lang="ja-JP" altLang="ja-JP" sz="1100">
              <a:solidFill>
                <a:sysClr val="windowText" lastClr="000000"/>
              </a:solidFill>
              <a:effectLst/>
              <a:latin typeface="+mn-lt"/>
              <a:ea typeface="+mn-ea"/>
              <a:cs typeface="+mn-cs"/>
            </a:rPr>
            <a:t>百万円積み立てた。</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地域環境整備基金：</a:t>
          </a:r>
          <a:r>
            <a:rPr kumimoji="1" lang="ja-JP" altLang="ja-JP" sz="1100">
              <a:solidFill>
                <a:sysClr val="windowText" lastClr="000000"/>
              </a:solidFill>
              <a:effectLst/>
              <a:latin typeface="+mn-lt"/>
              <a:ea typeface="+mn-ea"/>
              <a:cs typeface="+mn-cs"/>
            </a:rPr>
            <a:t>広域ごみ処理施設に係る周辺地域の地域活性化</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に関する事業</a:t>
          </a:r>
          <a:r>
            <a:rPr kumimoji="1" lang="ja-JP" altLang="en-US" sz="1100">
              <a:solidFill>
                <a:sysClr val="windowText" lastClr="000000"/>
              </a:solidFill>
              <a:effectLst/>
              <a:latin typeface="+mn-lt"/>
              <a:ea typeface="+mn-ea"/>
              <a:cs typeface="+mn-cs"/>
            </a:rPr>
            <a:t>に備えるため８２百万円積み立てた。</a:t>
          </a:r>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公共施設整備基金：</a:t>
          </a:r>
          <a:r>
            <a:rPr kumimoji="1" lang="ja-JP" altLang="en-US" sz="1100">
              <a:solidFill>
                <a:sysClr val="windowText" lastClr="000000"/>
              </a:solidFill>
              <a:effectLst/>
              <a:latin typeface="+mn-lt"/>
              <a:ea typeface="+mn-ea"/>
              <a:cs typeface="+mn-cs"/>
            </a:rPr>
            <a:t>今後</a:t>
          </a:r>
          <a:r>
            <a:rPr kumimoji="1" lang="ja-JP" altLang="ja-JP" sz="1100">
              <a:solidFill>
                <a:sysClr val="windowText" lastClr="000000"/>
              </a:solidFill>
              <a:effectLst/>
              <a:latin typeface="+mn-lt"/>
              <a:ea typeface="+mn-ea"/>
              <a:cs typeface="+mn-cs"/>
            </a:rPr>
            <a:t>着工予定の新庁舎整備</a:t>
          </a:r>
          <a:r>
            <a:rPr kumimoji="1" lang="ja-JP" altLang="en-US" sz="1100">
              <a:solidFill>
                <a:sysClr val="windowText" lastClr="000000"/>
              </a:solidFill>
              <a:effectLst/>
              <a:latin typeface="+mn-lt"/>
              <a:ea typeface="+mn-ea"/>
              <a:cs typeface="+mn-cs"/>
            </a:rPr>
            <a:t>事業</a:t>
          </a:r>
          <a:r>
            <a:rPr kumimoji="1" lang="ja-JP" altLang="ja-JP" sz="1100">
              <a:solidFill>
                <a:sysClr val="windowText" lastClr="000000"/>
              </a:solidFill>
              <a:effectLst/>
              <a:latin typeface="+mn-lt"/>
              <a:ea typeface="+mn-ea"/>
              <a:cs typeface="+mn-cs"/>
            </a:rPr>
            <a:t>及びその他公共施設の老朽化対策に順次充当を予定している。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企業の設備投資による償却資産の増、</a:t>
          </a:r>
          <a:r>
            <a:rPr kumimoji="1" lang="ja-JP" altLang="ja-JP" sz="1100">
              <a:solidFill>
                <a:sysClr val="windowText" lastClr="000000"/>
              </a:solidFill>
              <a:effectLst/>
              <a:latin typeface="+mn-lt"/>
              <a:ea typeface="+mn-ea"/>
              <a:cs typeface="+mn-cs"/>
            </a:rPr>
            <a:t>人口増等に伴う個人市民税の増等により増加した。</a:t>
          </a:r>
          <a:endParaRPr kumimoji="1" lang="en-US" altLang="ja-JP" sz="1100">
            <a:solidFill>
              <a:sysClr val="windowText" lastClr="000000"/>
            </a:solidFill>
            <a:effectLst/>
            <a:latin typeface="+mn-lt"/>
            <a:ea typeface="+mn-ea"/>
            <a:cs typeface="+mn-cs"/>
          </a:endParaRPr>
        </a:p>
        <a:p>
          <a:endParaRPr kumimoji="1" lang="en-US" altLang="ja-JP" sz="1100">
            <a:solidFill>
              <a:srgbClr val="FF0000"/>
            </a:solidFill>
            <a:effectLst/>
            <a:latin typeface="+mn-lt"/>
            <a:ea typeface="+mn-ea"/>
            <a:cs typeface="+mn-cs"/>
          </a:endParaRPr>
        </a:p>
        <a:p>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災害への備え、また景気に左右されやすい法人市民税が主な税収である本市の状況を踏まえて、財政調整基金の残高は、標準財政規模の２０％程度となるよう努めている。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今後に控える大型事業の市債償還に備えて</a:t>
          </a:r>
          <a:r>
            <a:rPr kumimoji="1" lang="ja-JP" altLang="en-US" sz="1100">
              <a:solidFill>
                <a:sysClr val="windowText" lastClr="000000"/>
              </a:solidFill>
              <a:effectLst/>
              <a:latin typeface="+mn-lt"/>
              <a:ea typeface="+mn-ea"/>
              <a:cs typeface="+mn-cs"/>
            </a:rPr>
            <a:t>４００</a:t>
          </a:r>
          <a:r>
            <a:rPr kumimoji="1" lang="ja-JP" altLang="ja-JP" sz="1100">
              <a:solidFill>
                <a:sysClr val="windowText" lastClr="000000"/>
              </a:solidFill>
              <a:effectLst/>
              <a:latin typeface="+mn-lt"/>
              <a:ea typeface="+mn-ea"/>
              <a:cs typeface="+mn-cs"/>
            </a:rPr>
            <a:t>百万円積み立てたこと等により増加した。</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新庁舎整備等、今後に控える大型事業の市債償還に対応できるよう計画的に積立及び管理を行う。</a:t>
          </a:r>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19D02C5-119A-4C5E-B21A-95D5176F42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351A725-DA87-422E-9B40-4471818FC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8BA0E779-A1F7-45F3-964D-B1C63C09558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801D602-B010-4AAB-B521-161DD05A18F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F3679FBD-6D85-4FBA-9D49-88FDB819D03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C736A21-5CD7-4503-BECD-8E85793B397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8F07695-1CF5-4C52-A5F1-A6BF3D7BF1B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3EEFF4E-8299-47BF-8C7D-C9CAE0543F7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C20E8F5A-2B5D-4DA3-AAC8-E485D6FB701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904DE6C4-B178-4772-AC34-D3B4D4BEC72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4F51B9D7-8E4D-471E-B1CF-D9BC9AD385E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BA93DF36-6BAF-4D26-A125-1ADA6DD88AE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BC6CC48D-418E-49DE-B874-8A8465FE052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A309C73-39B6-45E3-A0E6-87F2904B96A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89D3395-3F09-4A4A-8C5F-9AFD6897D40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E09F826-0973-44C4-91F0-9EDC968D19C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46745A1-0EFF-44D3-9A3F-6C6CB0304EA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FE855030-39F1-4826-87DA-6E63925F625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C6AB9A21-E804-43DB-99B4-B1F8584DC29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6C12BC23-DF87-43D3-A3AC-F44344B1C5E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AAD9DCE-9025-4F1A-9AB4-0EBEACE53A8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E3CFC0E-5468-4552-8B93-0F78C78398F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73,918
72,579
71.72
27,558,834
26,439,601
914,956
15,116,006
17,603,535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6568648D-DA13-40FD-9625-48B694ED7B9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D9DB0A4A-0073-4ABC-A7A9-71E225EF908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4ADEA203-7C05-443A-B1C6-012F30EA881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69DD4983-8FA8-48F3-95C0-B18C8BDD3C6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BCD6D17-63F0-4A77-906A-DE0B12B1433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F867259C-476D-4B02-BD35-ECD99C932D4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7C5EBA82-21C7-4780-97C0-4C6D0EB7CA9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240F0031-EDF0-4760-97B7-71F3FD68311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19C37C13-90F5-41B2-92BF-1F329FA776E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15D6219-1F92-4D1A-9931-420317EDBDB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8A196DFD-A009-4E56-916E-38F5CD48D86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B8DF7EA-8CEF-4979-B83E-1552B531804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58AED0F4-AC81-4B6E-A33A-6B4AE5A052D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EA17450-33FC-47B9-890E-464201DC8D2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AF13E25-95A3-4774-BD16-E163D8E08B3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F2DE9E32-8F5A-40DB-8635-C6973033524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974C8DE2-54BB-41D7-A0BE-B2D0745F25C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3C969030-C7F8-4E6C-AD49-FA22A3329FE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831F1775-D3DB-4D73-AADD-6ED7232833C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D3B09935-BFF8-44D3-87F6-DBB010636D2D}"/>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687EBF76-CDC7-4C6C-BDC4-EFF717CA831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ADD53B00-E3E6-4DF9-B744-270A05467C5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BAB8B88E-4763-4025-AA49-32832B38857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1C1FC99-FB9D-47DC-AA33-351621E8A15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905FAAA2-F66E-4E1A-8F62-D9183B6F5EB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DFCFC1E1-7BAE-470D-B4C5-5D6790E2EEB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4348970D-D46B-43B3-89BE-40CE440E239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80476017-0E7B-4453-8F27-3A6C3ACAA54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42D26225-1173-40C9-A31F-ED999F825D6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82986CB5-2787-4DDE-834E-F570C86B2E1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8B4F7731-8423-465E-AEA1-4D7D051889E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4FC17F5C-F3CF-4821-BDDC-5FAA26CD2A9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F2DA5623-E2CA-439F-9F2B-A5AE928C91E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9620D343-4605-4A13-B4E7-0722916F830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4637EEF-755D-49D0-B5F1-C76A902DD26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有形固定資産減価償却率については、前年度と比較して</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ポイント増加したが、類似団体平均と比べて</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ポイント下回っている。</a:t>
          </a:r>
          <a:endParaRPr lang="ja-JP" altLang="ja-JP">
            <a:effectLst/>
          </a:endParaRPr>
        </a:p>
        <a:p>
          <a:r>
            <a:rPr kumimoji="1" lang="ja-JP" altLang="ja-JP" sz="1100">
              <a:solidFill>
                <a:schemeClr val="dk1"/>
              </a:solidFill>
              <a:effectLst/>
              <a:latin typeface="+mn-lt"/>
              <a:ea typeface="+mn-ea"/>
              <a:cs typeface="+mn-cs"/>
            </a:rPr>
            <a:t>　公共施設等総合管理計画等により、計画的に公共施設の長寿命化を実施することで、今後の数値の大幅な伸びを抑制していく。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43DB7116-C169-444F-91A5-36FB363C874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CF1FBB0-A480-4545-94EA-45F97AE7B2A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D4E42F4D-76E5-4532-BCCE-012A4CCD6BB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A945DA18-7171-4F09-8143-A1A4A47C8AE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E619CB6E-12BE-4E53-83A0-FB1620D25D2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EFFEEA39-4A4E-4432-A7E4-9BF28D18F08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706B9B8A-90DD-4CBF-B475-1CBCDE293D4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188F0164-6CCB-4654-85FD-1425346D2F3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BE61B04-C51D-4724-9BAE-1BC9898A772E}"/>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838FD182-09FE-4D33-A144-250DA60391A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D3DFA6AA-597B-4BC4-B45A-E1F8EE3412B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6744C4BE-EA9D-4E22-8A88-3A4B680A44A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217DF91E-6BE5-4E76-BF39-F3FA0445E96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E5C7F5A5-C172-4434-8064-8F66A8F1693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692ED4A4-9C62-4FF9-927C-989CD13D8F6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29CD77CE-C4FC-41DD-B1A9-4CDCC6A298C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76586455-4F7F-4B6D-9494-A71864C45C3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7F208B58-E634-434E-8736-4474E709B9F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7" name="直線コネクタ 76">
          <a:extLst>
            <a:ext uri="{FF2B5EF4-FFF2-40B4-BE49-F238E27FC236}">
              <a16:creationId xmlns:a16="http://schemas.microsoft.com/office/drawing/2014/main" id="{5657A81E-C1A7-4D3B-A64B-47D57B76E428}"/>
            </a:ext>
          </a:extLst>
        </xdr:cNvPr>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8" name="有形固定資産減価償却率最小値テキスト">
          <a:extLst>
            <a:ext uri="{FF2B5EF4-FFF2-40B4-BE49-F238E27FC236}">
              <a16:creationId xmlns:a16="http://schemas.microsoft.com/office/drawing/2014/main" id="{6D0751FC-0797-4ABB-B0D9-19CAF83B658E}"/>
            </a:ext>
          </a:extLst>
        </xdr:cNvPr>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9" name="直線コネクタ 78">
          <a:extLst>
            <a:ext uri="{FF2B5EF4-FFF2-40B4-BE49-F238E27FC236}">
              <a16:creationId xmlns:a16="http://schemas.microsoft.com/office/drawing/2014/main" id="{19BDECFC-F7B6-43C7-8896-739EB8FF8033}"/>
            </a:ext>
          </a:extLst>
        </xdr:cNvPr>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80" name="有形固定資産減価償却率最大値テキスト">
          <a:extLst>
            <a:ext uri="{FF2B5EF4-FFF2-40B4-BE49-F238E27FC236}">
              <a16:creationId xmlns:a16="http://schemas.microsoft.com/office/drawing/2014/main" id="{9F5046B6-8BB0-4D23-B269-42ED78433A1C}"/>
            </a:ext>
          </a:extLst>
        </xdr:cNvPr>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81" name="直線コネクタ 80">
          <a:extLst>
            <a:ext uri="{FF2B5EF4-FFF2-40B4-BE49-F238E27FC236}">
              <a16:creationId xmlns:a16="http://schemas.microsoft.com/office/drawing/2014/main" id="{6BCFE31F-6DD2-415E-AD0E-4CB23257C618}"/>
            </a:ext>
          </a:extLst>
        </xdr:cNvPr>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82" name="有形固定資産減価償却率平均値テキスト">
          <a:extLst>
            <a:ext uri="{FF2B5EF4-FFF2-40B4-BE49-F238E27FC236}">
              <a16:creationId xmlns:a16="http://schemas.microsoft.com/office/drawing/2014/main" id="{0D2AC526-F8B6-4B5D-ACA0-23125E8BD45F}"/>
            </a:ext>
          </a:extLst>
        </xdr:cNvPr>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3" name="フローチャート: 判断 82">
          <a:extLst>
            <a:ext uri="{FF2B5EF4-FFF2-40B4-BE49-F238E27FC236}">
              <a16:creationId xmlns:a16="http://schemas.microsoft.com/office/drawing/2014/main" id="{5AB590EF-F8BC-4DFC-9CB5-0A12C39FC33F}"/>
            </a:ext>
          </a:extLst>
        </xdr:cNvPr>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4" name="フローチャート: 判断 83">
          <a:extLst>
            <a:ext uri="{FF2B5EF4-FFF2-40B4-BE49-F238E27FC236}">
              <a16:creationId xmlns:a16="http://schemas.microsoft.com/office/drawing/2014/main" id="{76F1B6B9-3DFA-4E39-9E60-92EA3B79C413}"/>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5" name="フローチャート: 判断 84">
          <a:extLst>
            <a:ext uri="{FF2B5EF4-FFF2-40B4-BE49-F238E27FC236}">
              <a16:creationId xmlns:a16="http://schemas.microsoft.com/office/drawing/2014/main" id="{F0DA3801-4131-49B7-9EA9-BAF5DC117A21}"/>
            </a:ext>
          </a:extLst>
        </xdr:cNvPr>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6" name="フローチャート: 判断 85">
          <a:extLst>
            <a:ext uri="{FF2B5EF4-FFF2-40B4-BE49-F238E27FC236}">
              <a16:creationId xmlns:a16="http://schemas.microsoft.com/office/drawing/2014/main" id="{F4F3BA77-3CFA-417F-A1D5-7ECC8B04A6A3}"/>
            </a:ext>
          </a:extLst>
        </xdr:cNvPr>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a:extLst>
            <a:ext uri="{FF2B5EF4-FFF2-40B4-BE49-F238E27FC236}">
              <a16:creationId xmlns:a16="http://schemas.microsoft.com/office/drawing/2014/main" id="{B72AC911-832A-495D-8BE6-0A0F92E0FD4B}"/>
            </a:ext>
          </a:extLst>
        </xdr:cNvPr>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95DCF59-2532-4437-8DF0-4C16DA8E673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5AA6A90-72BD-4D7A-8C05-698B40D44EA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DED1424-819A-478D-8E57-9C28B113EC7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8E297830-FB29-49CF-A0F7-06DF5293ED7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770355A9-E97D-45CF-A59A-F937047ADFF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55608</xdr:rowOff>
    </xdr:from>
    <xdr:to>
      <xdr:col>23</xdr:col>
      <xdr:colOff>136525</xdr:colOff>
      <xdr:row>31</xdr:row>
      <xdr:rowOff>157208</xdr:rowOff>
    </xdr:to>
    <xdr:sp macro="" textlink="">
      <xdr:nvSpPr>
        <xdr:cNvPr id="93" name="楕円 92">
          <a:extLst>
            <a:ext uri="{FF2B5EF4-FFF2-40B4-BE49-F238E27FC236}">
              <a16:creationId xmlns:a16="http://schemas.microsoft.com/office/drawing/2014/main" id="{70E8C6A0-C62A-4DAA-8116-4BFF542D4246}"/>
            </a:ext>
          </a:extLst>
        </xdr:cNvPr>
        <xdr:cNvSpPr/>
      </xdr:nvSpPr>
      <xdr:spPr>
        <a:xfrm>
          <a:off x="47117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78485</xdr:rowOff>
    </xdr:from>
    <xdr:ext cx="405111" cy="259045"/>
    <xdr:sp macro="" textlink="">
      <xdr:nvSpPr>
        <xdr:cNvPr id="94" name="有形固定資産減価償却率該当値テキスト">
          <a:extLst>
            <a:ext uri="{FF2B5EF4-FFF2-40B4-BE49-F238E27FC236}">
              <a16:creationId xmlns:a16="http://schemas.microsoft.com/office/drawing/2014/main" id="{7379DFD6-D212-4045-990D-21DC62383AEF}"/>
            </a:ext>
          </a:extLst>
        </xdr:cNvPr>
        <xdr:cNvSpPr txBox="1"/>
      </xdr:nvSpPr>
      <xdr:spPr>
        <a:xfrm>
          <a:off x="4813300" y="599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27849</xdr:rowOff>
    </xdr:from>
    <xdr:to>
      <xdr:col>19</xdr:col>
      <xdr:colOff>187325</xdr:colOff>
      <xdr:row>31</xdr:row>
      <xdr:rowOff>129449</xdr:rowOff>
    </xdr:to>
    <xdr:sp macro="" textlink="">
      <xdr:nvSpPr>
        <xdr:cNvPr id="95" name="楕円 94">
          <a:extLst>
            <a:ext uri="{FF2B5EF4-FFF2-40B4-BE49-F238E27FC236}">
              <a16:creationId xmlns:a16="http://schemas.microsoft.com/office/drawing/2014/main" id="{590BD8CF-8F3E-4E85-84AA-1F362DFA4340}"/>
            </a:ext>
          </a:extLst>
        </xdr:cNvPr>
        <xdr:cNvSpPr/>
      </xdr:nvSpPr>
      <xdr:spPr>
        <a:xfrm>
          <a:off x="4000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78649</xdr:rowOff>
    </xdr:from>
    <xdr:to>
      <xdr:col>23</xdr:col>
      <xdr:colOff>85725</xdr:colOff>
      <xdr:row>31</xdr:row>
      <xdr:rowOff>106408</xdr:rowOff>
    </xdr:to>
    <xdr:cxnSp macro="">
      <xdr:nvCxnSpPr>
        <xdr:cNvPr id="96" name="直線コネクタ 95">
          <a:extLst>
            <a:ext uri="{FF2B5EF4-FFF2-40B4-BE49-F238E27FC236}">
              <a16:creationId xmlns:a16="http://schemas.microsoft.com/office/drawing/2014/main" id="{A0BA5D9A-05F5-4E7A-8C7D-3230128B4F4A}"/>
            </a:ext>
          </a:extLst>
        </xdr:cNvPr>
        <xdr:cNvCxnSpPr/>
      </xdr:nvCxnSpPr>
      <xdr:spPr>
        <a:xfrm>
          <a:off x="4051300" y="6165124"/>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116024</xdr:rowOff>
    </xdr:from>
    <xdr:to>
      <xdr:col>15</xdr:col>
      <xdr:colOff>187325</xdr:colOff>
      <xdr:row>31</xdr:row>
      <xdr:rowOff>46174</xdr:rowOff>
    </xdr:to>
    <xdr:sp macro="" textlink="">
      <xdr:nvSpPr>
        <xdr:cNvPr id="97" name="楕円 96">
          <a:extLst>
            <a:ext uri="{FF2B5EF4-FFF2-40B4-BE49-F238E27FC236}">
              <a16:creationId xmlns:a16="http://schemas.microsoft.com/office/drawing/2014/main" id="{E9080B48-7F77-4AD0-9173-50E0C2006841}"/>
            </a:ext>
          </a:extLst>
        </xdr:cNvPr>
        <xdr:cNvSpPr/>
      </xdr:nvSpPr>
      <xdr:spPr>
        <a:xfrm>
          <a:off x="3238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166824</xdr:rowOff>
    </xdr:from>
    <xdr:to>
      <xdr:col>19</xdr:col>
      <xdr:colOff>136525</xdr:colOff>
      <xdr:row>31</xdr:row>
      <xdr:rowOff>78649</xdr:rowOff>
    </xdr:to>
    <xdr:cxnSp macro="">
      <xdr:nvCxnSpPr>
        <xdr:cNvPr id="98" name="直線コネクタ 97">
          <a:extLst>
            <a:ext uri="{FF2B5EF4-FFF2-40B4-BE49-F238E27FC236}">
              <a16:creationId xmlns:a16="http://schemas.microsoft.com/office/drawing/2014/main" id="{02C2C052-2BAC-4056-8D85-34AF6334C0A8}"/>
            </a:ext>
          </a:extLst>
        </xdr:cNvPr>
        <xdr:cNvCxnSpPr/>
      </xdr:nvCxnSpPr>
      <xdr:spPr>
        <a:xfrm>
          <a:off x="3289300" y="6081849"/>
          <a:ext cx="762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75928</xdr:rowOff>
    </xdr:from>
    <xdr:to>
      <xdr:col>11</xdr:col>
      <xdr:colOff>187325</xdr:colOff>
      <xdr:row>31</xdr:row>
      <xdr:rowOff>6078</xdr:rowOff>
    </xdr:to>
    <xdr:sp macro="" textlink="">
      <xdr:nvSpPr>
        <xdr:cNvPr id="99" name="楕円 98">
          <a:extLst>
            <a:ext uri="{FF2B5EF4-FFF2-40B4-BE49-F238E27FC236}">
              <a16:creationId xmlns:a16="http://schemas.microsoft.com/office/drawing/2014/main" id="{657DF668-A43C-4D88-A931-9D1886DAA1CD}"/>
            </a:ext>
          </a:extLst>
        </xdr:cNvPr>
        <xdr:cNvSpPr/>
      </xdr:nvSpPr>
      <xdr:spPr>
        <a:xfrm>
          <a:off x="2476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126728</xdr:rowOff>
    </xdr:from>
    <xdr:to>
      <xdr:col>15</xdr:col>
      <xdr:colOff>136525</xdr:colOff>
      <xdr:row>30</xdr:row>
      <xdr:rowOff>166824</xdr:rowOff>
    </xdr:to>
    <xdr:cxnSp macro="">
      <xdr:nvCxnSpPr>
        <xdr:cNvPr id="100" name="直線コネクタ 99">
          <a:extLst>
            <a:ext uri="{FF2B5EF4-FFF2-40B4-BE49-F238E27FC236}">
              <a16:creationId xmlns:a16="http://schemas.microsoft.com/office/drawing/2014/main" id="{D9ECB857-DAA6-4E8C-B7CA-EFE1B9C11E65}"/>
            </a:ext>
          </a:extLst>
        </xdr:cNvPr>
        <xdr:cNvCxnSpPr/>
      </xdr:nvCxnSpPr>
      <xdr:spPr>
        <a:xfrm>
          <a:off x="2527300" y="6041753"/>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29664</xdr:rowOff>
    </xdr:from>
    <xdr:to>
      <xdr:col>7</xdr:col>
      <xdr:colOff>187325</xdr:colOff>
      <xdr:row>30</xdr:row>
      <xdr:rowOff>131264</xdr:rowOff>
    </xdr:to>
    <xdr:sp macro="" textlink="">
      <xdr:nvSpPr>
        <xdr:cNvPr id="101" name="楕円 100">
          <a:extLst>
            <a:ext uri="{FF2B5EF4-FFF2-40B4-BE49-F238E27FC236}">
              <a16:creationId xmlns:a16="http://schemas.microsoft.com/office/drawing/2014/main" id="{30E5C42B-5A4E-4A34-AA48-305A122D80AF}"/>
            </a:ext>
          </a:extLst>
        </xdr:cNvPr>
        <xdr:cNvSpPr/>
      </xdr:nvSpPr>
      <xdr:spPr>
        <a:xfrm>
          <a:off x="17145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80464</xdr:rowOff>
    </xdr:from>
    <xdr:to>
      <xdr:col>11</xdr:col>
      <xdr:colOff>136525</xdr:colOff>
      <xdr:row>30</xdr:row>
      <xdr:rowOff>126728</xdr:rowOff>
    </xdr:to>
    <xdr:cxnSp macro="">
      <xdr:nvCxnSpPr>
        <xdr:cNvPr id="102" name="直線コネクタ 101">
          <a:extLst>
            <a:ext uri="{FF2B5EF4-FFF2-40B4-BE49-F238E27FC236}">
              <a16:creationId xmlns:a16="http://schemas.microsoft.com/office/drawing/2014/main" id="{78F32A47-CA29-44C9-90A1-B6E1E4AE9E09}"/>
            </a:ext>
          </a:extLst>
        </xdr:cNvPr>
        <xdr:cNvCxnSpPr/>
      </xdr:nvCxnSpPr>
      <xdr:spPr>
        <a:xfrm>
          <a:off x="1765300" y="5995489"/>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103" name="n_1aveValue有形固定資産減価償却率">
          <a:extLst>
            <a:ext uri="{FF2B5EF4-FFF2-40B4-BE49-F238E27FC236}">
              <a16:creationId xmlns:a16="http://schemas.microsoft.com/office/drawing/2014/main" id="{BA769E62-50B3-4F3F-9981-CF0E1DD35F94}"/>
            </a:ext>
          </a:extLst>
        </xdr:cNvPr>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104" name="n_2aveValue有形固定資産減価償却率">
          <a:extLst>
            <a:ext uri="{FF2B5EF4-FFF2-40B4-BE49-F238E27FC236}">
              <a16:creationId xmlns:a16="http://schemas.microsoft.com/office/drawing/2014/main" id="{5B2F01E9-E8ED-404A-8FE9-EBF076C514C5}"/>
            </a:ext>
          </a:extLst>
        </xdr:cNvPr>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105" name="n_3aveValue有形固定資産減価償却率">
          <a:extLst>
            <a:ext uri="{FF2B5EF4-FFF2-40B4-BE49-F238E27FC236}">
              <a16:creationId xmlns:a16="http://schemas.microsoft.com/office/drawing/2014/main" id="{63B18DA2-6A73-4B0F-BB19-F44B40E648AD}"/>
            </a:ext>
          </a:extLst>
        </xdr:cNvPr>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106" name="n_4aveValue有形固定資産減価償却率">
          <a:extLst>
            <a:ext uri="{FF2B5EF4-FFF2-40B4-BE49-F238E27FC236}">
              <a16:creationId xmlns:a16="http://schemas.microsoft.com/office/drawing/2014/main" id="{5EF126E8-8E0B-4CAC-8602-C2A4367CE74A}"/>
            </a:ext>
          </a:extLst>
        </xdr:cNvPr>
        <xdr:cNvSpPr txBox="1"/>
      </xdr:nvSpPr>
      <xdr:spPr>
        <a:xfrm>
          <a:off x="1562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145976</xdr:rowOff>
    </xdr:from>
    <xdr:ext cx="405111" cy="259045"/>
    <xdr:sp macro="" textlink="">
      <xdr:nvSpPr>
        <xdr:cNvPr id="107" name="n_1mainValue有形固定資産減価償却率">
          <a:extLst>
            <a:ext uri="{FF2B5EF4-FFF2-40B4-BE49-F238E27FC236}">
              <a16:creationId xmlns:a16="http://schemas.microsoft.com/office/drawing/2014/main" id="{8AE29EA0-2608-4149-BCBF-D09D04C2E4F2}"/>
            </a:ext>
          </a:extLst>
        </xdr:cNvPr>
        <xdr:cNvSpPr txBox="1"/>
      </xdr:nvSpPr>
      <xdr:spPr>
        <a:xfrm>
          <a:off x="38360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108" name="n_2mainValue有形固定資産減価償却率">
          <a:extLst>
            <a:ext uri="{FF2B5EF4-FFF2-40B4-BE49-F238E27FC236}">
              <a16:creationId xmlns:a16="http://schemas.microsoft.com/office/drawing/2014/main" id="{E227718B-957E-495C-BB9A-ADEA6EA1FB54}"/>
            </a:ext>
          </a:extLst>
        </xdr:cNvPr>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22605</xdr:rowOff>
    </xdr:from>
    <xdr:ext cx="405111" cy="259045"/>
    <xdr:sp macro="" textlink="">
      <xdr:nvSpPr>
        <xdr:cNvPr id="109" name="n_3mainValue有形固定資産減価償却率">
          <a:extLst>
            <a:ext uri="{FF2B5EF4-FFF2-40B4-BE49-F238E27FC236}">
              <a16:creationId xmlns:a16="http://schemas.microsoft.com/office/drawing/2014/main" id="{15658543-2275-4679-B5D1-102157D96318}"/>
            </a:ext>
          </a:extLst>
        </xdr:cNvPr>
        <xdr:cNvSpPr txBox="1"/>
      </xdr:nvSpPr>
      <xdr:spPr>
        <a:xfrm>
          <a:off x="2324744" y="576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147791</xdr:rowOff>
    </xdr:from>
    <xdr:ext cx="405111" cy="259045"/>
    <xdr:sp macro="" textlink="">
      <xdr:nvSpPr>
        <xdr:cNvPr id="110" name="n_4mainValue有形固定資産減価償却率">
          <a:extLst>
            <a:ext uri="{FF2B5EF4-FFF2-40B4-BE49-F238E27FC236}">
              <a16:creationId xmlns:a16="http://schemas.microsoft.com/office/drawing/2014/main" id="{F43D3D2A-AFF2-402A-8670-E7DC9E815E2D}"/>
            </a:ext>
          </a:extLst>
        </xdr:cNvPr>
        <xdr:cNvSpPr txBox="1"/>
      </xdr:nvSpPr>
      <xdr:spPr>
        <a:xfrm>
          <a:off x="1562744" y="571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78593163-DD08-4B92-88DB-558C522DE37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9FE6476F-A588-46CA-96EE-C95D4D03D49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4693C0F3-6430-46F7-83AE-2D4DE45405A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A65E1155-7406-46B7-B65F-E96D0C5E1E5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3F032FE9-0877-464B-97CD-807C5E8E42F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91553FD-EFA4-4721-A6ED-928262650A4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94FFA2C9-3F81-48C7-A420-3F5F5A08F46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8CD2A26A-7334-480F-A1BE-50A381DA48A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8B5625A1-3389-4AB3-9AF5-1FD8DEA7592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5F7C918C-B8CB-4CC2-97CD-6CCD12ED8C2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845B3458-34D8-4E75-9563-CA63BB55D14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CC77CEE8-A9D9-4CAF-8C90-02949ECDAB7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C95B0A65-CBBC-491D-8395-30A395EEBEF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債務償還比率については、前年度と比較して</a:t>
          </a:r>
          <a:r>
            <a:rPr kumimoji="1" lang="ja-JP" altLang="en-US" sz="1100">
              <a:solidFill>
                <a:schemeClr val="dk1"/>
              </a:solidFill>
              <a:effectLst/>
              <a:latin typeface="+mn-lt"/>
              <a:ea typeface="+mn-ea"/>
              <a:cs typeface="+mn-cs"/>
            </a:rPr>
            <a:t>４８．３</a:t>
          </a:r>
          <a:r>
            <a:rPr kumimoji="1" lang="ja-JP" altLang="ja-JP" sz="1100">
              <a:solidFill>
                <a:schemeClr val="dk1"/>
              </a:solidFill>
              <a:effectLst/>
              <a:latin typeface="+mn-lt"/>
              <a:ea typeface="+mn-ea"/>
              <a:cs typeface="+mn-cs"/>
            </a:rPr>
            <a:t>ポイント減少し、類似団体平均と比べて</a:t>
          </a:r>
          <a:r>
            <a:rPr kumimoji="1" lang="ja-JP" altLang="en-US" sz="1100">
              <a:solidFill>
                <a:schemeClr val="dk1"/>
              </a:solidFill>
              <a:effectLst/>
              <a:latin typeface="+mn-lt"/>
              <a:ea typeface="+mn-ea"/>
              <a:cs typeface="+mn-cs"/>
            </a:rPr>
            <a:t>３１７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ポイント下回っている。</a:t>
          </a:r>
          <a:endParaRPr lang="ja-JP" altLang="ja-JP">
            <a:effectLst/>
          </a:endParaRPr>
        </a:p>
        <a:p>
          <a:r>
            <a:rPr kumimoji="1" lang="ja-JP" altLang="ja-JP" sz="1100">
              <a:solidFill>
                <a:schemeClr val="dk1"/>
              </a:solidFill>
              <a:effectLst/>
              <a:latin typeface="+mn-lt"/>
              <a:ea typeface="+mn-ea"/>
              <a:cs typeface="+mn-cs"/>
            </a:rPr>
            <a:t>　</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E1ADF986-A319-4E58-8E17-E598B330CA3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BC630E15-493B-400C-9A93-47CCF97FEA1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D9D41655-FDA0-4464-94CF-B2F3BF84A21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AF8AF72D-7E6E-460C-ACC7-28FAF55C7B2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7A3B670E-DB83-4A12-B889-24E302FB341F}"/>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E25A14CB-68E9-4D22-81CA-7F6982494B6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42EA4F87-057E-455D-8637-8C461EC40F4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A0445DE-9380-4506-B9DE-78C3FABEFC7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968DAF4A-7EF8-4827-A260-41D0AEFB6F1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A47EAF4D-FAAB-40C9-9E5A-15FD93B8572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C84D98C9-9C7F-4E7F-9652-5BE4E636EFF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972844C2-9A93-4201-AF1F-DFDF726DB11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C72732C-CE03-4DD9-A143-0DEF8772652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829FEE70-DB71-4FA9-BDB9-81645778D5D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24B8D902-60BF-4050-8511-6E79AC72811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9" name="直線コネクタ 138">
          <a:extLst>
            <a:ext uri="{FF2B5EF4-FFF2-40B4-BE49-F238E27FC236}">
              <a16:creationId xmlns:a16="http://schemas.microsoft.com/office/drawing/2014/main" id="{11EC61E5-62F7-42EE-BE52-586A6C2859B8}"/>
            </a:ext>
          </a:extLst>
        </xdr:cNvPr>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40" name="債務償還比率最小値テキスト">
          <a:extLst>
            <a:ext uri="{FF2B5EF4-FFF2-40B4-BE49-F238E27FC236}">
              <a16:creationId xmlns:a16="http://schemas.microsoft.com/office/drawing/2014/main" id="{49EAF4A0-25F3-463D-90CF-DC4E3E3ED5A0}"/>
            </a:ext>
          </a:extLst>
        </xdr:cNvPr>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41" name="直線コネクタ 140">
          <a:extLst>
            <a:ext uri="{FF2B5EF4-FFF2-40B4-BE49-F238E27FC236}">
              <a16:creationId xmlns:a16="http://schemas.microsoft.com/office/drawing/2014/main" id="{10F6A905-5BFB-43BD-A0F5-E7DFC9D2B5A8}"/>
            </a:ext>
          </a:extLst>
        </xdr:cNvPr>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935142FC-81B0-4A0B-A18F-61A55489696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EE141D65-3CA5-4F3B-83CF-F6D25317B1C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44" name="債務償還比率平均値テキスト">
          <a:extLst>
            <a:ext uri="{FF2B5EF4-FFF2-40B4-BE49-F238E27FC236}">
              <a16:creationId xmlns:a16="http://schemas.microsoft.com/office/drawing/2014/main" id="{83454B2A-67CE-48E0-8982-B414D42E2149}"/>
            </a:ext>
          </a:extLst>
        </xdr:cNvPr>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45" name="フローチャート: 判断 144">
          <a:extLst>
            <a:ext uri="{FF2B5EF4-FFF2-40B4-BE49-F238E27FC236}">
              <a16:creationId xmlns:a16="http://schemas.microsoft.com/office/drawing/2014/main" id="{BCBA273A-C1E1-4370-821E-2152227F68FF}"/>
            </a:ext>
          </a:extLst>
        </xdr:cNvPr>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6" name="フローチャート: 判断 145">
          <a:extLst>
            <a:ext uri="{FF2B5EF4-FFF2-40B4-BE49-F238E27FC236}">
              <a16:creationId xmlns:a16="http://schemas.microsoft.com/office/drawing/2014/main" id="{8FE2EB7E-A121-4A6C-8250-40BDEC13588B}"/>
            </a:ext>
          </a:extLst>
        </xdr:cNvPr>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47" name="フローチャート: 判断 146">
          <a:extLst>
            <a:ext uri="{FF2B5EF4-FFF2-40B4-BE49-F238E27FC236}">
              <a16:creationId xmlns:a16="http://schemas.microsoft.com/office/drawing/2014/main" id="{97C94E1D-0309-48CD-8BBC-12A7858BFCE6}"/>
            </a:ext>
          </a:extLst>
        </xdr:cNvPr>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8" name="フローチャート: 判断 147">
          <a:extLst>
            <a:ext uri="{FF2B5EF4-FFF2-40B4-BE49-F238E27FC236}">
              <a16:creationId xmlns:a16="http://schemas.microsoft.com/office/drawing/2014/main" id="{8617D042-3D49-4B3D-9B0C-CCDF74D12B19}"/>
            </a:ext>
          </a:extLst>
        </xdr:cNvPr>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49" name="フローチャート: 判断 148">
          <a:extLst>
            <a:ext uri="{FF2B5EF4-FFF2-40B4-BE49-F238E27FC236}">
              <a16:creationId xmlns:a16="http://schemas.microsoft.com/office/drawing/2014/main" id="{849B1C95-6825-48AA-B050-3D31743A5B52}"/>
            </a:ext>
          </a:extLst>
        </xdr:cNvPr>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E623C7A-F790-4BAB-9E0B-E7B0FB843A6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590F4EC1-3C4E-4317-BF46-47A279F6C83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38F44CB4-809F-422D-8176-5E0DC8FADBD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BF05B526-69A7-4A4A-9FBE-654827FFC35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6398BBB2-897A-4EED-9CC1-CA4974FE4DB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73251</xdr:rowOff>
    </xdr:from>
    <xdr:to>
      <xdr:col>76</xdr:col>
      <xdr:colOff>73025</xdr:colOff>
      <xdr:row>29</xdr:row>
      <xdr:rowOff>3401</xdr:rowOff>
    </xdr:to>
    <xdr:sp macro="" textlink="">
      <xdr:nvSpPr>
        <xdr:cNvPr id="155" name="楕円 154">
          <a:extLst>
            <a:ext uri="{FF2B5EF4-FFF2-40B4-BE49-F238E27FC236}">
              <a16:creationId xmlns:a16="http://schemas.microsoft.com/office/drawing/2014/main" id="{46688DC1-33C5-4108-8A51-FA690DC0E3FF}"/>
            </a:ext>
          </a:extLst>
        </xdr:cNvPr>
        <xdr:cNvSpPr/>
      </xdr:nvSpPr>
      <xdr:spPr>
        <a:xfrm>
          <a:off x="14744700" y="56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96128</xdr:rowOff>
    </xdr:from>
    <xdr:ext cx="469744" cy="259045"/>
    <xdr:sp macro="" textlink="">
      <xdr:nvSpPr>
        <xdr:cNvPr id="156" name="債務償還比率該当値テキスト">
          <a:extLst>
            <a:ext uri="{FF2B5EF4-FFF2-40B4-BE49-F238E27FC236}">
              <a16:creationId xmlns:a16="http://schemas.microsoft.com/office/drawing/2014/main" id="{85111442-CEE6-4BE4-80B8-1798899BB1ED}"/>
            </a:ext>
          </a:extLst>
        </xdr:cNvPr>
        <xdr:cNvSpPr txBox="1"/>
      </xdr:nvSpPr>
      <xdr:spPr>
        <a:xfrm>
          <a:off x="14846300" y="549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131184</xdr:rowOff>
    </xdr:from>
    <xdr:to>
      <xdr:col>72</xdr:col>
      <xdr:colOff>123825</xdr:colOff>
      <xdr:row>29</xdr:row>
      <xdr:rowOff>61334</xdr:rowOff>
    </xdr:to>
    <xdr:sp macro="" textlink="">
      <xdr:nvSpPr>
        <xdr:cNvPr id="157" name="楕円 156">
          <a:extLst>
            <a:ext uri="{FF2B5EF4-FFF2-40B4-BE49-F238E27FC236}">
              <a16:creationId xmlns:a16="http://schemas.microsoft.com/office/drawing/2014/main" id="{425E35D6-AE84-49ED-8246-212688DA02C1}"/>
            </a:ext>
          </a:extLst>
        </xdr:cNvPr>
        <xdr:cNvSpPr/>
      </xdr:nvSpPr>
      <xdr:spPr>
        <a:xfrm>
          <a:off x="14033500" y="570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124051</xdr:rowOff>
    </xdr:from>
    <xdr:to>
      <xdr:col>76</xdr:col>
      <xdr:colOff>22225</xdr:colOff>
      <xdr:row>29</xdr:row>
      <xdr:rowOff>10534</xdr:rowOff>
    </xdr:to>
    <xdr:cxnSp macro="">
      <xdr:nvCxnSpPr>
        <xdr:cNvPr id="158" name="直線コネクタ 157">
          <a:extLst>
            <a:ext uri="{FF2B5EF4-FFF2-40B4-BE49-F238E27FC236}">
              <a16:creationId xmlns:a16="http://schemas.microsoft.com/office/drawing/2014/main" id="{BFA3BA51-1984-4089-98C7-86CFD3DE5972}"/>
            </a:ext>
          </a:extLst>
        </xdr:cNvPr>
        <xdr:cNvCxnSpPr/>
      </xdr:nvCxnSpPr>
      <xdr:spPr>
        <a:xfrm flipV="1">
          <a:off x="14084300" y="5696176"/>
          <a:ext cx="711200" cy="5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26903</xdr:rowOff>
    </xdr:from>
    <xdr:to>
      <xdr:col>68</xdr:col>
      <xdr:colOff>123825</xdr:colOff>
      <xdr:row>29</xdr:row>
      <xdr:rowOff>128503</xdr:rowOff>
    </xdr:to>
    <xdr:sp macro="" textlink="">
      <xdr:nvSpPr>
        <xdr:cNvPr id="159" name="楕円 158">
          <a:extLst>
            <a:ext uri="{FF2B5EF4-FFF2-40B4-BE49-F238E27FC236}">
              <a16:creationId xmlns:a16="http://schemas.microsoft.com/office/drawing/2014/main" id="{6522742F-673A-4746-8E2C-E33CB7156C96}"/>
            </a:ext>
          </a:extLst>
        </xdr:cNvPr>
        <xdr:cNvSpPr/>
      </xdr:nvSpPr>
      <xdr:spPr>
        <a:xfrm>
          <a:off x="13271500" y="57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10534</xdr:rowOff>
    </xdr:from>
    <xdr:to>
      <xdr:col>72</xdr:col>
      <xdr:colOff>73025</xdr:colOff>
      <xdr:row>29</xdr:row>
      <xdr:rowOff>77703</xdr:rowOff>
    </xdr:to>
    <xdr:cxnSp macro="">
      <xdr:nvCxnSpPr>
        <xdr:cNvPr id="160" name="直線コネクタ 159">
          <a:extLst>
            <a:ext uri="{FF2B5EF4-FFF2-40B4-BE49-F238E27FC236}">
              <a16:creationId xmlns:a16="http://schemas.microsoft.com/office/drawing/2014/main" id="{6050F6C0-DA4B-4969-AD28-160C46A879CB}"/>
            </a:ext>
          </a:extLst>
        </xdr:cNvPr>
        <xdr:cNvCxnSpPr/>
      </xdr:nvCxnSpPr>
      <xdr:spPr>
        <a:xfrm flipV="1">
          <a:off x="13322300" y="5754109"/>
          <a:ext cx="762000" cy="6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41896</xdr:rowOff>
    </xdr:from>
    <xdr:to>
      <xdr:col>64</xdr:col>
      <xdr:colOff>123825</xdr:colOff>
      <xdr:row>29</xdr:row>
      <xdr:rowOff>143496</xdr:rowOff>
    </xdr:to>
    <xdr:sp macro="" textlink="">
      <xdr:nvSpPr>
        <xdr:cNvPr id="161" name="楕円 160">
          <a:extLst>
            <a:ext uri="{FF2B5EF4-FFF2-40B4-BE49-F238E27FC236}">
              <a16:creationId xmlns:a16="http://schemas.microsoft.com/office/drawing/2014/main" id="{6455A61D-E6E6-4908-8D1C-9BF59A1BF9F0}"/>
            </a:ext>
          </a:extLst>
        </xdr:cNvPr>
        <xdr:cNvSpPr/>
      </xdr:nvSpPr>
      <xdr:spPr>
        <a:xfrm>
          <a:off x="12509500" y="57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77703</xdr:rowOff>
    </xdr:from>
    <xdr:to>
      <xdr:col>68</xdr:col>
      <xdr:colOff>73025</xdr:colOff>
      <xdr:row>29</xdr:row>
      <xdr:rowOff>92696</xdr:rowOff>
    </xdr:to>
    <xdr:cxnSp macro="">
      <xdr:nvCxnSpPr>
        <xdr:cNvPr id="162" name="直線コネクタ 161">
          <a:extLst>
            <a:ext uri="{FF2B5EF4-FFF2-40B4-BE49-F238E27FC236}">
              <a16:creationId xmlns:a16="http://schemas.microsoft.com/office/drawing/2014/main" id="{206DFDCE-20C5-484C-919C-DE17AD36E933}"/>
            </a:ext>
          </a:extLst>
        </xdr:cNvPr>
        <xdr:cNvCxnSpPr/>
      </xdr:nvCxnSpPr>
      <xdr:spPr>
        <a:xfrm flipV="1">
          <a:off x="12560300" y="5821278"/>
          <a:ext cx="76200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98870</xdr:rowOff>
    </xdr:from>
    <xdr:to>
      <xdr:col>60</xdr:col>
      <xdr:colOff>123825</xdr:colOff>
      <xdr:row>30</xdr:row>
      <xdr:rowOff>29020</xdr:rowOff>
    </xdr:to>
    <xdr:sp macro="" textlink="">
      <xdr:nvSpPr>
        <xdr:cNvPr id="163" name="楕円 162">
          <a:extLst>
            <a:ext uri="{FF2B5EF4-FFF2-40B4-BE49-F238E27FC236}">
              <a16:creationId xmlns:a16="http://schemas.microsoft.com/office/drawing/2014/main" id="{16057B66-7700-4A75-8812-A0773EDB4EA9}"/>
            </a:ext>
          </a:extLst>
        </xdr:cNvPr>
        <xdr:cNvSpPr/>
      </xdr:nvSpPr>
      <xdr:spPr>
        <a:xfrm>
          <a:off x="11747500" y="584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92696</xdr:rowOff>
    </xdr:from>
    <xdr:to>
      <xdr:col>64</xdr:col>
      <xdr:colOff>73025</xdr:colOff>
      <xdr:row>29</xdr:row>
      <xdr:rowOff>149670</xdr:rowOff>
    </xdr:to>
    <xdr:cxnSp macro="">
      <xdr:nvCxnSpPr>
        <xdr:cNvPr id="164" name="直線コネクタ 163">
          <a:extLst>
            <a:ext uri="{FF2B5EF4-FFF2-40B4-BE49-F238E27FC236}">
              <a16:creationId xmlns:a16="http://schemas.microsoft.com/office/drawing/2014/main" id="{B93FBCAA-E45A-45AF-B1BE-832673DC4F98}"/>
            </a:ext>
          </a:extLst>
        </xdr:cNvPr>
        <xdr:cNvCxnSpPr/>
      </xdr:nvCxnSpPr>
      <xdr:spPr>
        <a:xfrm flipV="1">
          <a:off x="11798300" y="5836271"/>
          <a:ext cx="762000" cy="5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65" name="n_1aveValue債務償還比率">
          <a:extLst>
            <a:ext uri="{FF2B5EF4-FFF2-40B4-BE49-F238E27FC236}">
              <a16:creationId xmlns:a16="http://schemas.microsoft.com/office/drawing/2014/main" id="{C038AB0D-1E87-435F-A1F0-3B0166B298C5}"/>
            </a:ext>
          </a:extLst>
        </xdr:cNvPr>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66" name="n_2aveValue債務償還比率">
          <a:extLst>
            <a:ext uri="{FF2B5EF4-FFF2-40B4-BE49-F238E27FC236}">
              <a16:creationId xmlns:a16="http://schemas.microsoft.com/office/drawing/2014/main" id="{6D4DC3E6-0EC5-461C-A6E4-F80ECE07DBCD}"/>
            </a:ext>
          </a:extLst>
        </xdr:cNvPr>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67" name="n_3aveValue債務償還比率">
          <a:extLst>
            <a:ext uri="{FF2B5EF4-FFF2-40B4-BE49-F238E27FC236}">
              <a16:creationId xmlns:a16="http://schemas.microsoft.com/office/drawing/2014/main" id="{3AA76032-0CC0-47C6-9AF9-436882FF58E4}"/>
            </a:ext>
          </a:extLst>
        </xdr:cNvPr>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68" name="n_4aveValue債務償還比率">
          <a:extLst>
            <a:ext uri="{FF2B5EF4-FFF2-40B4-BE49-F238E27FC236}">
              <a16:creationId xmlns:a16="http://schemas.microsoft.com/office/drawing/2014/main" id="{143647CC-BEBC-47CC-B6AC-037E766CE8FA}"/>
            </a:ext>
          </a:extLst>
        </xdr:cNvPr>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77861</xdr:rowOff>
    </xdr:from>
    <xdr:ext cx="469744" cy="259045"/>
    <xdr:sp macro="" textlink="">
      <xdr:nvSpPr>
        <xdr:cNvPr id="169" name="n_1mainValue債務償還比率">
          <a:extLst>
            <a:ext uri="{FF2B5EF4-FFF2-40B4-BE49-F238E27FC236}">
              <a16:creationId xmlns:a16="http://schemas.microsoft.com/office/drawing/2014/main" id="{E3C40512-95F6-4D86-8B31-064B95D8D4BF}"/>
            </a:ext>
          </a:extLst>
        </xdr:cNvPr>
        <xdr:cNvSpPr txBox="1"/>
      </xdr:nvSpPr>
      <xdr:spPr>
        <a:xfrm>
          <a:off x="13836727" y="547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145030</xdr:rowOff>
    </xdr:from>
    <xdr:ext cx="469744" cy="259045"/>
    <xdr:sp macro="" textlink="">
      <xdr:nvSpPr>
        <xdr:cNvPr id="170" name="n_2mainValue債務償還比率">
          <a:extLst>
            <a:ext uri="{FF2B5EF4-FFF2-40B4-BE49-F238E27FC236}">
              <a16:creationId xmlns:a16="http://schemas.microsoft.com/office/drawing/2014/main" id="{B4A9B77B-F9E3-4038-8D20-1672F78E3443}"/>
            </a:ext>
          </a:extLst>
        </xdr:cNvPr>
        <xdr:cNvSpPr txBox="1"/>
      </xdr:nvSpPr>
      <xdr:spPr>
        <a:xfrm>
          <a:off x="13087427" y="554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160023</xdr:rowOff>
    </xdr:from>
    <xdr:ext cx="469744" cy="259045"/>
    <xdr:sp macro="" textlink="">
      <xdr:nvSpPr>
        <xdr:cNvPr id="171" name="n_3mainValue債務償還比率">
          <a:extLst>
            <a:ext uri="{FF2B5EF4-FFF2-40B4-BE49-F238E27FC236}">
              <a16:creationId xmlns:a16="http://schemas.microsoft.com/office/drawing/2014/main" id="{F5EC5E78-C9AC-47AE-A262-946D22297E8B}"/>
            </a:ext>
          </a:extLst>
        </xdr:cNvPr>
        <xdr:cNvSpPr txBox="1"/>
      </xdr:nvSpPr>
      <xdr:spPr>
        <a:xfrm>
          <a:off x="12325427" y="55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45547</xdr:rowOff>
    </xdr:from>
    <xdr:ext cx="469744" cy="259045"/>
    <xdr:sp macro="" textlink="">
      <xdr:nvSpPr>
        <xdr:cNvPr id="172" name="n_4mainValue債務償還比率">
          <a:extLst>
            <a:ext uri="{FF2B5EF4-FFF2-40B4-BE49-F238E27FC236}">
              <a16:creationId xmlns:a16="http://schemas.microsoft.com/office/drawing/2014/main" id="{459E0BDF-D255-4D11-867B-77D78BC6DDC3}"/>
            </a:ext>
          </a:extLst>
        </xdr:cNvPr>
        <xdr:cNvSpPr txBox="1"/>
      </xdr:nvSpPr>
      <xdr:spPr>
        <a:xfrm>
          <a:off x="11563427" y="561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8DF884C4-BFD1-4D3D-BCD7-7CBB6EA7F59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28D038AA-15E1-4409-AA82-8329F14F4E2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E647070D-7C30-4307-BC7B-31AB0AB477B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E90584EC-FD9C-4A0D-BA57-40C9B5C33B5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E1EC5111-79CA-49B8-86BC-1F8C176C8A1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FBF593F7-6531-4E97-A0CB-C8E0CDC65E5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B88A6EC-8074-4BAF-8302-8EE78A546AF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FB77E79-6AC3-4BCF-82D7-C20E0BE4CBE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EF5705C-CA3A-40B1-AF78-7F14C354178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A2C53C5-38EA-4650-BA6E-24CE4AAFF4D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40BD7CF-CA03-47D6-942B-E8EAB5AAFA0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8C6BCB0-D882-4523-A9B4-BEC3CCB1412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77D4140-5FAE-4BE3-9F49-4107B621B39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1D35529-8EE8-40CA-BF7C-991F033D160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9292B53-7737-42C4-B845-392A6EB8DC5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7131B3-1CD2-4BC4-8B98-3A8E4BBFB3E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73,918
72,579
71.72
27,558,834
26,439,601
914,956
15,116,006
17,603,535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1D841D9-08ED-44EE-ACFF-D36C85F1493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B162C9C-B9DA-46C7-9C58-4EEC488C628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B32998D-0D48-4B58-95CA-322B13C3E91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57A096F-D41B-4746-9ED7-FC32EB1E2A4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6AE7CE-2EE4-458C-A39D-F4FA39808DA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B60C7EA-C654-477C-B6FD-C78F28BC539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8363DFD-C5DD-401D-A85F-8202E727DCA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A161D84-2305-4222-B823-DF84E4CD487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25CFC19-0029-44F4-8ED1-0370B8AB89A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49D5F7D-45AC-4295-8D97-FBC1E1312BF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41C7C77-389C-4F01-A7B3-2EE991972A4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8B3C3CA-3A7F-4161-876E-4F49C62A4AD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6092B72-0EBD-40A9-B688-CAF29BCCACA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87E6B17-00BE-49EB-B7EA-72A187F7311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A6085BC-7D50-4672-861B-A3304916516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578F7CC-DF26-480B-86E0-689845B37B6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6EDC29C-8AE3-4C5A-AD8E-E4CAB593795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935F08A-5D47-4622-A02E-55EA38D153F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F80A393-EDDD-46F9-9F0E-BD441AE40DE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666A8FD-61B6-479B-ABC6-BB5B2E63D5E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FFF0EB9-8A05-4A64-ADBF-D8F9D306BE9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3DC38F7-7E50-4113-B488-06F3ECE7156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2958A1D-6B8B-4CCA-912E-D1540ADAB19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022C46B-4518-44D5-8F28-8551BADCC22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E561D59-E7AC-4123-8F78-597AD530F75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6774F27-A618-45CE-BDEC-52494CEF52E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80A4389-B530-472C-B436-CF5B9E62E0F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00D0A58-D0B6-456B-8AA5-63ABBF16455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75EFEE8-E7EA-48A6-8982-22EA0EEA400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8D74BE5-578F-4FF8-9CD5-665DDE08F6D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74A3232-1F05-4F14-B376-0DED7C7BBB9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B36E063-CBDC-4E85-818B-78D91126C99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7AC6C29-936B-4247-AB88-9520BA9A180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E170900-8FDC-4EE2-8005-35F40B0D08E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C0BEE8D-85F9-4602-B328-EDFEFBA574E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CD7BCBF-B01D-452C-A4B3-A729A2D1FCA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762740F-CA52-4A8F-BAA2-70EA3FDA0FD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844B4E1-31EE-4266-B21C-93BF5E27842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14FA58F-47C5-4533-A3E1-F81EA28B003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7084B99-7AB1-4376-8E40-A5BC188F720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BF8CFF2-F96B-4076-B047-90E6C45CBD2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B845B2A-9346-4AB4-8017-23E00320A75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A078C07-8459-4A53-B665-FE12B8D2685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867F6A7-F149-4D23-A443-68CB36C10C8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88FD0F6-05F1-4585-961E-1107C0EB6DD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54F95C4-B6EC-4D3F-8CB1-50D892182BA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D8CD5E99-B7E9-48A5-BDEA-EBE661B14B6C}"/>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13718A20-16E5-41BF-BEBD-A78E6270C9DF}"/>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23A397B4-22C5-4F58-8629-64B86F7D818C}"/>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516E221E-8787-49F8-AEBA-4883CBDD74EF}"/>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9751F144-A5B2-4992-8181-66BD2C5F23E2}"/>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a:extLst>
            <a:ext uri="{FF2B5EF4-FFF2-40B4-BE49-F238E27FC236}">
              <a16:creationId xmlns:a16="http://schemas.microsoft.com/office/drawing/2014/main" id="{573F0504-282B-4DE3-9622-372C4B51379B}"/>
            </a:ext>
          </a:extLst>
        </xdr:cNvPr>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a:extLst>
            <a:ext uri="{FF2B5EF4-FFF2-40B4-BE49-F238E27FC236}">
              <a16:creationId xmlns:a16="http://schemas.microsoft.com/office/drawing/2014/main" id="{17377C7A-C06E-435A-8C98-C34DF0E7E509}"/>
            </a:ext>
          </a:extLst>
        </xdr:cNvPr>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a:extLst>
            <a:ext uri="{FF2B5EF4-FFF2-40B4-BE49-F238E27FC236}">
              <a16:creationId xmlns:a16="http://schemas.microsoft.com/office/drawing/2014/main" id="{4711A975-8465-48A9-8208-7F3494D143B4}"/>
            </a:ext>
          </a:extLst>
        </xdr:cNvPr>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a:extLst>
            <a:ext uri="{FF2B5EF4-FFF2-40B4-BE49-F238E27FC236}">
              <a16:creationId xmlns:a16="http://schemas.microsoft.com/office/drawing/2014/main" id="{98745824-9CFA-48CC-8D0C-0317F667D108}"/>
            </a:ext>
          </a:extLst>
        </xdr:cNvPr>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632ADFEA-8AEF-40EC-AED0-D45DE8415ABC}"/>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84AF0656-1FBB-48B7-9E5B-9EAD402727CC}"/>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D247E06-3903-4CF4-9625-E7F464DFA37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056989F-ED11-4BC9-97B4-54B8B3256C6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74946D4-C6D2-4B2F-BF46-AE8D529869B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1A77FEB-E92A-47E8-8462-801A0E4A30B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7DC4795-285D-4CD8-8F0C-F75E9B50B0D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74" name="楕円 73">
          <a:extLst>
            <a:ext uri="{FF2B5EF4-FFF2-40B4-BE49-F238E27FC236}">
              <a16:creationId xmlns:a16="http://schemas.microsoft.com/office/drawing/2014/main" id="{94D136A1-CA8F-4198-BE4C-5AF021433E52}"/>
            </a:ext>
          </a:extLst>
        </xdr:cNvPr>
        <xdr:cNvSpPr/>
      </xdr:nvSpPr>
      <xdr:spPr>
        <a:xfrm>
          <a:off x="4584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59707</xdr:rowOff>
    </xdr:from>
    <xdr:ext cx="405111" cy="259045"/>
    <xdr:sp macro="" textlink="">
      <xdr:nvSpPr>
        <xdr:cNvPr id="75" name="【道路】&#10;有形固定資産減価償却率該当値テキスト">
          <a:extLst>
            <a:ext uri="{FF2B5EF4-FFF2-40B4-BE49-F238E27FC236}">
              <a16:creationId xmlns:a16="http://schemas.microsoft.com/office/drawing/2014/main" id="{7264DD80-C6A5-4B31-AA79-2229D5483113}"/>
            </a:ext>
          </a:extLst>
        </xdr:cNvPr>
        <xdr:cNvSpPr txBox="1"/>
      </xdr:nvSpPr>
      <xdr:spPr>
        <a:xfrm>
          <a:off x="4673600" y="640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4173</xdr:rowOff>
    </xdr:from>
    <xdr:to>
      <xdr:col>20</xdr:col>
      <xdr:colOff>38100</xdr:colOff>
      <xdr:row>38</xdr:row>
      <xdr:rowOff>105773</xdr:rowOff>
    </xdr:to>
    <xdr:sp macro="" textlink="">
      <xdr:nvSpPr>
        <xdr:cNvPr id="76" name="楕円 75">
          <a:extLst>
            <a:ext uri="{FF2B5EF4-FFF2-40B4-BE49-F238E27FC236}">
              <a16:creationId xmlns:a16="http://schemas.microsoft.com/office/drawing/2014/main" id="{AED4532A-9A8A-4950-A39B-97CDC2BD98A4}"/>
            </a:ext>
          </a:extLst>
        </xdr:cNvPr>
        <xdr:cNvSpPr/>
      </xdr:nvSpPr>
      <xdr:spPr>
        <a:xfrm>
          <a:off x="3746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54973</xdr:rowOff>
    </xdr:from>
    <xdr:to>
      <xdr:col>24</xdr:col>
      <xdr:colOff>63500</xdr:colOff>
      <xdr:row>38</xdr:row>
      <xdr:rowOff>87630</xdr:rowOff>
    </xdr:to>
    <xdr:cxnSp macro="">
      <xdr:nvCxnSpPr>
        <xdr:cNvPr id="77" name="直線コネクタ 76">
          <a:extLst>
            <a:ext uri="{FF2B5EF4-FFF2-40B4-BE49-F238E27FC236}">
              <a16:creationId xmlns:a16="http://schemas.microsoft.com/office/drawing/2014/main" id="{6534F035-187C-4465-9F96-8531FE730C8E}"/>
            </a:ext>
          </a:extLst>
        </xdr:cNvPr>
        <xdr:cNvCxnSpPr/>
      </xdr:nvCxnSpPr>
      <xdr:spPr>
        <a:xfrm>
          <a:off x="3797300" y="65700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154396</xdr:rowOff>
    </xdr:from>
    <xdr:to>
      <xdr:col>15</xdr:col>
      <xdr:colOff>101600</xdr:colOff>
      <xdr:row>38</xdr:row>
      <xdr:rowOff>84545</xdr:rowOff>
    </xdr:to>
    <xdr:sp macro="" textlink="">
      <xdr:nvSpPr>
        <xdr:cNvPr id="78" name="楕円 77">
          <a:extLst>
            <a:ext uri="{FF2B5EF4-FFF2-40B4-BE49-F238E27FC236}">
              <a16:creationId xmlns:a16="http://schemas.microsoft.com/office/drawing/2014/main" id="{07AEB6E4-2B3F-471E-9F36-5B6E61BE2ABD}"/>
            </a:ext>
          </a:extLst>
        </xdr:cNvPr>
        <xdr:cNvSpPr/>
      </xdr:nvSpPr>
      <xdr:spPr>
        <a:xfrm>
          <a:off x="2857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33746</xdr:rowOff>
    </xdr:from>
    <xdr:to>
      <xdr:col>19</xdr:col>
      <xdr:colOff>177800</xdr:colOff>
      <xdr:row>38</xdr:row>
      <xdr:rowOff>54973</xdr:rowOff>
    </xdr:to>
    <xdr:cxnSp macro="">
      <xdr:nvCxnSpPr>
        <xdr:cNvPr id="79" name="直線コネクタ 78">
          <a:extLst>
            <a:ext uri="{FF2B5EF4-FFF2-40B4-BE49-F238E27FC236}">
              <a16:creationId xmlns:a16="http://schemas.microsoft.com/office/drawing/2014/main" id="{6CA42168-3F82-41E1-8C8F-E34DC6A96457}"/>
            </a:ext>
          </a:extLst>
        </xdr:cNvPr>
        <xdr:cNvCxnSpPr/>
      </xdr:nvCxnSpPr>
      <xdr:spPr>
        <a:xfrm>
          <a:off x="2908300" y="654884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123372</xdr:rowOff>
    </xdr:from>
    <xdr:to>
      <xdr:col>10</xdr:col>
      <xdr:colOff>165100</xdr:colOff>
      <xdr:row>38</xdr:row>
      <xdr:rowOff>53522</xdr:rowOff>
    </xdr:to>
    <xdr:sp macro="" textlink="">
      <xdr:nvSpPr>
        <xdr:cNvPr id="80" name="楕円 79">
          <a:extLst>
            <a:ext uri="{FF2B5EF4-FFF2-40B4-BE49-F238E27FC236}">
              <a16:creationId xmlns:a16="http://schemas.microsoft.com/office/drawing/2014/main" id="{8E3BF2D2-B3C0-43CE-AB25-4E027112E3AF}"/>
            </a:ext>
          </a:extLst>
        </xdr:cNvPr>
        <xdr:cNvSpPr/>
      </xdr:nvSpPr>
      <xdr:spPr>
        <a:xfrm>
          <a:off x="1968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2722</xdr:rowOff>
    </xdr:from>
    <xdr:to>
      <xdr:col>15</xdr:col>
      <xdr:colOff>50800</xdr:colOff>
      <xdr:row>38</xdr:row>
      <xdr:rowOff>33746</xdr:rowOff>
    </xdr:to>
    <xdr:cxnSp macro="">
      <xdr:nvCxnSpPr>
        <xdr:cNvPr id="81" name="直線コネクタ 80">
          <a:extLst>
            <a:ext uri="{FF2B5EF4-FFF2-40B4-BE49-F238E27FC236}">
              <a16:creationId xmlns:a16="http://schemas.microsoft.com/office/drawing/2014/main" id="{9FF366AF-5CAB-42FE-800E-1D8EED858951}"/>
            </a:ext>
          </a:extLst>
        </xdr:cNvPr>
        <xdr:cNvCxnSpPr/>
      </xdr:nvCxnSpPr>
      <xdr:spPr>
        <a:xfrm>
          <a:off x="2019300" y="651782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59690</xdr:rowOff>
    </xdr:from>
    <xdr:to>
      <xdr:col>6</xdr:col>
      <xdr:colOff>38100</xdr:colOff>
      <xdr:row>37</xdr:row>
      <xdr:rowOff>161290</xdr:rowOff>
    </xdr:to>
    <xdr:sp macro="" textlink="">
      <xdr:nvSpPr>
        <xdr:cNvPr id="82" name="楕円 81">
          <a:extLst>
            <a:ext uri="{FF2B5EF4-FFF2-40B4-BE49-F238E27FC236}">
              <a16:creationId xmlns:a16="http://schemas.microsoft.com/office/drawing/2014/main" id="{732510E2-5441-46B9-9FEB-CD451C65FE23}"/>
            </a:ext>
          </a:extLst>
        </xdr:cNvPr>
        <xdr:cNvSpPr/>
      </xdr:nvSpPr>
      <xdr:spPr>
        <a:xfrm>
          <a:off x="1079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110490</xdr:rowOff>
    </xdr:from>
    <xdr:to>
      <xdr:col>10</xdr:col>
      <xdr:colOff>114300</xdr:colOff>
      <xdr:row>38</xdr:row>
      <xdr:rowOff>2722</xdr:rowOff>
    </xdr:to>
    <xdr:cxnSp macro="">
      <xdr:nvCxnSpPr>
        <xdr:cNvPr id="83" name="直線コネクタ 82">
          <a:extLst>
            <a:ext uri="{FF2B5EF4-FFF2-40B4-BE49-F238E27FC236}">
              <a16:creationId xmlns:a16="http://schemas.microsoft.com/office/drawing/2014/main" id="{F2C686C4-820A-450C-9D3C-5841ABFAD303}"/>
            </a:ext>
          </a:extLst>
        </xdr:cNvPr>
        <xdr:cNvCxnSpPr/>
      </xdr:nvCxnSpPr>
      <xdr:spPr>
        <a:xfrm>
          <a:off x="1130300" y="6454140"/>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4" name="n_1aveValue【道路】&#10;有形固定資産減価償却率">
          <a:extLst>
            <a:ext uri="{FF2B5EF4-FFF2-40B4-BE49-F238E27FC236}">
              <a16:creationId xmlns:a16="http://schemas.microsoft.com/office/drawing/2014/main" id="{3CAC7BE0-A2F7-4DC3-A2B8-003F70352F0D}"/>
            </a:ext>
          </a:extLst>
        </xdr:cNvPr>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5" name="n_2aveValue【道路】&#10;有形固定資産減価償却率">
          <a:extLst>
            <a:ext uri="{FF2B5EF4-FFF2-40B4-BE49-F238E27FC236}">
              <a16:creationId xmlns:a16="http://schemas.microsoft.com/office/drawing/2014/main" id="{D89A9755-DB29-46CA-BAC0-4AA1DA12A24F}"/>
            </a:ext>
          </a:extLst>
        </xdr:cNvPr>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a:extLst>
            <a:ext uri="{FF2B5EF4-FFF2-40B4-BE49-F238E27FC236}">
              <a16:creationId xmlns:a16="http://schemas.microsoft.com/office/drawing/2014/main" id="{A3D5874D-00EF-4469-9BC4-93A769C4D0F9}"/>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4E4A93F5-F638-4ECC-B60F-86350336FC79}"/>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122300</xdr:rowOff>
    </xdr:from>
    <xdr:ext cx="405111" cy="259045"/>
    <xdr:sp macro="" textlink="">
      <xdr:nvSpPr>
        <xdr:cNvPr id="88" name="n_1mainValue【道路】&#10;有形固定資産減価償却率">
          <a:extLst>
            <a:ext uri="{FF2B5EF4-FFF2-40B4-BE49-F238E27FC236}">
              <a16:creationId xmlns:a16="http://schemas.microsoft.com/office/drawing/2014/main" id="{1C1CA17B-CEDB-496F-8237-72AE3B252E04}"/>
            </a:ext>
          </a:extLst>
        </xdr:cNvPr>
        <xdr:cNvSpPr txBox="1"/>
      </xdr:nvSpPr>
      <xdr:spPr>
        <a:xfrm>
          <a:off x="35820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101073</xdr:rowOff>
    </xdr:from>
    <xdr:ext cx="405111" cy="259045"/>
    <xdr:sp macro="" textlink="">
      <xdr:nvSpPr>
        <xdr:cNvPr id="89" name="n_2mainValue【道路】&#10;有形固定資産減価償却率">
          <a:extLst>
            <a:ext uri="{FF2B5EF4-FFF2-40B4-BE49-F238E27FC236}">
              <a16:creationId xmlns:a16="http://schemas.microsoft.com/office/drawing/2014/main" id="{52D8DCD2-4420-472B-A325-1D17669804FE}"/>
            </a:ext>
          </a:extLst>
        </xdr:cNvPr>
        <xdr:cNvSpPr txBox="1"/>
      </xdr:nvSpPr>
      <xdr:spPr>
        <a:xfrm>
          <a:off x="2705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70049</xdr:rowOff>
    </xdr:from>
    <xdr:ext cx="405111" cy="259045"/>
    <xdr:sp macro="" textlink="">
      <xdr:nvSpPr>
        <xdr:cNvPr id="90" name="n_3mainValue【道路】&#10;有形固定資産減価償却率">
          <a:extLst>
            <a:ext uri="{FF2B5EF4-FFF2-40B4-BE49-F238E27FC236}">
              <a16:creationId xmlns:a16="http://schemas.microsoft.com/office/drawing/2014/main" id="{3C4A0AAE-5796-40F8-91A3-87BEE4E40DDE}"/>
            </a:ext>
          </a:extLst>
        </xdr:cNvPr>
        <xdr:cNvSpPr txBox="1"/>
      </xdr:nvSpPr>
      <xdr:spPr>
        <a:xfrm>
          <a:off x="1816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91" name="n_4mainValue【道路】&#10;有形固定資産減価償却率">
          <a:extLst>
            <a:ext uri="{FF2B5EF4-FFF2-40B4-BE49-F238E27FC236}">
              <a16:creationId xmlns:a16="http://schemas.microsoft.com/office/drawing/2014/main" id="{18422C05-FDA6-48A7-8A68-C04486D2348E}"/>
            </a:ext>
          </a:extLst>
        </xdr:cNvPr>
        <xdr:cNvSpPr txBox="1"/>
      </xdr:nvSpPr>
      <xdr:spPr>
        <a:xfrm>
          <a:off x="927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3035DD8-3E2F-403B-BB49-A5DA50E9B28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6BEF7B5-CB84-4B25-8093-8D9F1E52499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16285C5-625D-4F37-A57B-1614712B3E2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54DE7E4-57C3-408F-97B7-4F82A8AD77E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83F7E50-608C-414C-8EF2-AAFC23DFB4C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62AD2EA-7ACD-4838-8332-692E687776A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B07B399-F706-4BD5-B6E8-79A5B772EF5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5978BCB-0CED-4CE7-A4F4-5C8374E2374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3C56A9F6-059D-4B46-8CCB-A3BEF2FD9CE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2D1BF57-2680-4AB4-AA65-2E5EC044F32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3052268-E6E7-4BBD-A0D9-1FA3D518BF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468A716-8137-44ED-8CAE-25DF21F8D0A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DB3CF0A-5B29-4E78-B4A3-97396929A79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1DB095C9-490B-419B-8826-08C07BD4DB3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CEE0DC12-52D2-4511-B0F0-D6ADA90B470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748F46ED-FEB3-4530-B489-7875D6CCB4B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228BCE3-D57A-4E2A-8F72-73A9FD400E8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BB7ADD48-9ECC-43F4-B5FE-E273C7B41D5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131D300-FB4A-4923-A4EB-EC725398162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FDA215CB-5983-41A9-8BE5-BC4696670262}"/>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48EC3AA-6631-428A-8696-E19CBFE1B60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4FD0652B-5C02-4047-B1AF-77EF267C5AD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7BE4164A-919B-4FDB-9551-21D2E769500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a:extLst>
            <a:ext uri="{FF2B5EF4-FFF2-40B4-BE49-F238E27FC236}">
              <a16:creationId xmlns:a16="http://schemas.microsoft.com/office/drawing/2014/main" id="{F2E8A8E5-9899-44DD-9B78-344FBC2EAD82}"/>
            </a:ext>
          </a:extLst>
        </xdr:cNvPr>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a:extLst>
            <a:ext uri="{FF2B5EF4-FFF2-40B4-BE49-F238E27FC236}">
              <a16:creationId xmlns:a16="http://schemas.microsoft.com/office/drawing/2014/main" id="{6019CB94-8B75-48CB-8475-FED5A3A2A29B}"/>
            </a:ext>
          </a:extLst>
        </xdr:cNvPr>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a:extLst>
            <a:ext uri="{FF2B5EF4-FFF2-40B4-BE49-F238E27FC236}">
              <a16:creationId xmlns:a16="http://schemas.microsoft.com/office/drawing/2014/main" id="{52ECCB6D-0764-45B8-A0A5-E07F2028024A}"/>
            </a:ext>
          </a:extLst>
        </xdr:cNvPr>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a:extLst>
            <a:ext uri="{FF2B5EF4-FFF2-40B4-BE49-F238E27FC236}">
              <a16:creationId xmlns:a16="http://schemas.microsoft.com/office/drawing/2014/main" id="{98F7794C-887C-49B3-8D4A-C83E267A94F2}"/>
            </a:ext>
          </a:extLst>
        </xdr:cNvPr>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a:extLst>
            <a:ext uri="{FF2B5EF4-FFF2-40B4-BE49-F238E27FC236}">
              <a16:creationId xmlns:a16="http://schemas.microsoft.com/office/drawing/2014/main" id="{D82D61D3-38A9-4B36-B334-F45792477202}"/>
            </a:ext>
          </a:extLst>
        </xdr:cNvPr>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12933</xdr:rowOff>
    </xdr:from>
    <xdr:ext cx="469744" cy="259045"/>
    <xdr:sp macro="" textlink="">
      <xdr:nvSpPr>
        <xdr:cNvPr id="120" name="【道路】&#10;一人当たり延長平均値テキスト">
          <a:extLst>
            <a:ext uri="{FF2B5EF4-FFF2-40B4-BE49-F238E27FC236}">
              <a16:creationId xmlns:a16="http://schemas.microsoft.com/office/drawing/2014/main" id="{515CF09F-2E4D-4CCD-80B0-1C3EFCF953B6}"/>
            </a:ext>
          </a:extLst>
        </xdr:cNvPr>
        <xdr:cNvSpPr txBox="1"/>
      </xdr:nvSpPr>
      <xdr:spPr>
        <a:xfrm>
          <a:off x="10515600" y="687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a:extLst>
            <a:ext uri="{FF2B5EF4-FFF2-40B4-BE49-F238E27FC236}">
              <a16:creationId xmlns:a16="http://schemas.microsoft.com/office/drawing/2014/main" id="{E5AD1087-6AEF-4C3A-B330-1F97F7E54ECB}"/>
            </a:ext>
          </a:extLst>
        </xdr:cNvPr>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a:extLst>
            <a:ext uri="{FF2B5EF4-FFF2-40B4-BE49-F238E27FC236}">
              <a16:creationId xmlns:a16="http://schemas.microsoft.com/office/drawing/2014/main" id="{40A78DA7-6AE7-47E6-A5AF-22C0F8DC73F7}"/>
            </a:ext>
          </a:extLst>
        </xdr:cNvPr>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a:extLst>
            <a:ext uri="{FF2B5EF4-FFF2-40B4-BE49-F238E27FC236}">
              <a16:creationId xmlns:a16="http://schemas.microsoft.com/office/drawing/2014/main" id="{C1F7A214-AB58-4360-8AC8-A067CE46BD77}"/>
            </a:ext>
          </a:extLst>
        </xdr:cNvPr>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a:extLst>
            <a:ext uri="{FF2B5EF4-FFF2-40B4-BE49-F238E27FC236}">
              <a16:creationId xmlns:a16="http://schemas.microsoft.com/office/drawing/2014/main" id="{CE85238F-CABA-4AF5-8B04-029722E45956}"/>
            </a:ext>
          </a:extLst>
        </xdr:cNvPr>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a:extLst>
            <a:ext uri="{FF2B5EF4-FFF2-40B4-BE49-F238E27FC236}">
              <a16:creationId xmlns:a16="http://schemas.microsoft.com/office/drawing/2014/main" id="{881E0394-9328-4CA4-9D33-3A5DB1B2C64F}"/>
            </a:ext>
          </a:extLst>
        </xdr:cNvPr>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E31DCCC-AF00-46B5-BE37-11E468C4391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E17DADE-782E-4766-B874-C6A41EE47D6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74782C9-90B5-4EC6-8A6D-3CE1FB74606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8911A6A-AA2F-481B-B798-6D4E047FDAF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85A03A9-8C6F-4876-885B-C70456E1772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4864</xdr:rowOff>
    </xdr:from>
    <xdr:to>
      <xdr:col>55</xdr:col>
      <xdr:colOff>50800</xdr:colOff>
      <xdr:row>40</xdr:row>
      <xdr:rowOff>106464</xdr:rowOff>
    </xdr:to>
    <xdr:sp macro="" textlink="">
      <xdr:nvSpPr>
        <xdr:cNvPr id="131" name="楕円 130">
          <a:extLst>
            <a:ext uri="{FF2B5EF4-FFF2-40B4-BE49-F238E27FC236}">
              <a16:creationId xmlns:a16="http://schemas.microsoft.com/office/drawing/2014/main" id="{98C2B660-FECD-4783-BD47-3CF3DFEE2CBF}"/>
            </a:ext>
          </a:extLst>
        </xdr:cNvPr>
        <xdr:cNvSpPr/>
      </xdr:nvSpPr>
      <xdr:spPr>
        <a:xfrm>
          <a:off x="10426700" y="6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27741</xdr:rowOff>
    </xdr:from>
    <xdr:ext cx="469744" cy="259045"/>
    <xdr:sp macro="" textlink="">
      <xdr:nvSpPr>
        <xdr:cNvPr id="132" name="【道路】&#10;一人当たり延長該当値テキスト">
          <a:extLst>
            <a:ext uri="{FF2B5EF4-FFF2-40B4-BE49-F238E27FC236}">
              <a16:creationId xmlns:a16="http://schemas.microsoft.com/office/drawing/2014/main" id="{7992B9CB-D1A5-4FAA-B072-76A4A736FB67}"/>
            </a:ext>
          </a:extLst>
        </xdr:cNvPr>
        <xdr:cNvSpPr txBox="1"/>
      </xdr:nvSpPr>
      <xdr:spPr>
        <a:xfrm>
          <a:off x="10515600" y="67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4635</xdr:rowOff>
    </xdr:from>
    <xdr:to>
      <xdr:col>50</xdr:col>
      <xdr:colOff>165100</xdr:colOff>
      <xdr:row>40</xdr:row>
      <xdr:rowOff>106235</xdr:rowOff>
    </xdr:to>
    <xdr:sp macro="" textlink="">
      <xdr:nvSpPr>
        <xdr:cNvPr id="133" name="楕円 132">
          <a:extLst>
            <a:ext uri="{FF2B5EF4-FFF2-40B4-BE49-F238E27FC236}">
              <a16:creationId xmlns:a16="http://schemas.microsoft.com/office/drawing/2014/main" id="{E1DA7DE6-9F86-4DC6-B11C-4718FF7327A6}"/>
            </a:ext>
          </a:extLst>
        </xdr:cNvPr>
        <xdr:cNvSpPr/>
      </xdr:nvSpPr>
      <xdr:spPr>
        <a:xfrm>
          <a:off x="9588500" y="686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55435</xdr:rowOff>
    </xdr:from>
    <xdr:to>
      <xdr:col>55</xdr:col>
      <xdr:colOff>0</xdr:colOff>
      <xdr:row>40</xdr:row>
      <xdr:rowOff>55664</xdr:rowOff>
    </xdr:to>
    <xdr:cxnSp macro="">
      <xdr:nvCxnSpPr>
        <xdr:cNvPr id="134" name="直線コネクタ 133">
          <a:extLst>
            <a:ext uri="{FF2B5EF4-FFF2-40B4-BE49-F238E27FC236}">
              <a16:creationId xmlns:a16="http://schemas.microsoft.com/office/drawing/2014/main" id="{9CFC76B9-B229-4219-8993-F210140CDFF9}"/>
            </a:ext>
          </a:extLst>
        </xdr:cNvPr>
        <xdr:cNvCxnSpPr/>
      </xdr:nvCxnSpPr>
      <xdr:spPr>
        <a:xfrm>
          <a:off x="9639300" y="6913435"/>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3187</xdr:rowOff>
    </xdr:from>
    <xdr:to>
      <xdr:col>46</xdr:col>
      <xdr:colOff>38100</xdr:colOff>
      <xdr:row>40</xdr:row>
      <xdr:rowOff>104787</xdr:rowOff>
    </xdr:to>
    <xdr:sp macro="" textlink="">
      <xdr:nvSpPr>
        <xdr:cNvPr id="135" name="楕円 134">
          <a:extLst>
            <a:ext uri="{FF2B5EF4-FFF2-40B4-BE49-F238E27FC236}">
              <a16:creationId xmlns:a16="http://schemas.microsoft.com/office/drawing/2014/main" id="{BF8AB4ED-5C4D-4D70-83D4-A647D548D061}"/>
            </a:ext>
          </a:extLst>
        </xdr:cNvPr>
        <xdr:cNvSpPr/>
      </xdr:nvSpPr>
      <xdr:spPr>
        <a:xfrm>
          <a:off x="8699500" y="686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53987</xdr:rowOff>
    </xdr:from>
    <xdr:to>
      <xdr:col>50</xdr:col>
      <xdr:colOff>114300</xdr:colOff>
      <xdr:row>40</xdr:row>
      <xdr:rowOff>55435</xdr:rowOff>
    </xdr:to>
    <xdr:cxnSp macro="">
      <xdr:nvCxnSpPr>
        <xdr:cNvPr id="136" name="直線コネクタ 135">
          <a:extLst>
            <a:ext uri="{FF2B5EF4-FFF2-40B4-BE49-F238E27FC236}">
              <a16:creationId xmlns:a16="http://schemas.microsoft.com/office/drawing/2014/main" id="{25F0953B-CF9D-41D7-A6F3-C49DFE30FF5A}"/>
            </a:ext>
          </a:extLst>
        </xdr:cNvPr>
        <xdr:cNvCxnSpPr/>
      </xdr:nvCxnSpPr>
      <xdr:spPr>
        <a:xfrm>
          <a:off x="8750300" y="691198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171247</xdr:rowOff>
    </xdr:from>
    <xdr:to>
      <xdr:col>41</xdr:col>
      <xdr:colOff>101600</xdr:colOff>
      <xdr:row>40</xdr:row>
      <xdr:rowOff>101397</xdr:rowOff>
    </xdr:to>
    <xdr:sp macro="" textlink="">
      <xdr:nvSpPr>
        <xdr:cNvPr id="137" name="楕円 136">
          <a:extLst>
            <a:ext uri="{FF2B5EF4-FFF2-40B4-BE49-F238E27FC236}">
              <a16:creationId xmlns:a16="http://schemas.microsoft.com/office/drawing/2014/main" id="{7268D2DB-AC86-4DA5-AE5E-06A6D11DBC29}"/>
            </a:ext>
          </a:extLst>
        </xdr:cNvPr>
        <xdr:cNvSpPr/>
      </xdr:nvSpPr>
      <xdr:spPr>
        <a:xfrm>
          <a:off x="7810500" y="68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50597</xdr:rowOff>
    </xdr:from>
    <xdr:to>
      <xdr:col>45</xdr:col>
      <xdr:colOff>177800</xdr:colOff>
      <xdr:row>40</xdr:row>
      <xdr:rowOff>53987</xdr:rowOff>
    </xdr:to>
    <xdr:cxnSp macro="">
      <xdr:nvCxnSpPr>
        <xdr:cNvPr id="138" name="直線コネクタ 137">
          <a:extLst>
            <a:ext uri="{FF2B5EF4-FFF2-40B4-BE49-F238E27FC236}">
              <a16:creationId xmlns:a16="http://schemas.microsoft.com/office/drawing/2014/main" id="{10141F3D-7375-49F8-96EE-4C75EC469B32}"/>
            </a:ext>
          </a:extLst>
        </xdr:cNvPr>
        <xdr:cNvCxnSpPr/>
      </xdr:nvCxnSpPr>
      <xdr:spPr>
        <a:xfrm>
          <a:off x="7861300" y="6908597"/>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169075</xdr:rowOff>
    </xdr:from>
    <xdr:to>
      <xdr:col>36</xdr:col>
      <xdr:colOff>165100</xdr:colOff>
      <xdr:row>40</xdr:row>
      <xdr:rowOff>99225</xdr:rowOff>
    </xdr:to>
    <xdr:sp macro="" textlink="">
      <xdr:nvSpPr>
        <xdr:cNvPr id="139" name="楕円 138">
          <a:extLst>
            <a:ext uri="{FF2B5EF4-FFF2-40B4-BE49-F238E27FC236}">
              <a16:creationId xmlns:a16="http://schemas.microsoft.com/office/drawing/2014/main" id="{1C4C0ABD-8392-43B7-BDBB-24D9246A7FAC}"/>
            </a:ext>
          </a:extLst>
        </xdr:cNvPr>
        <xdr:cNvSpPr/>
      </xdr:nvSpPr>
      <xdr:spPr>
        <a:xfrm>
          <a:off x="6921500" y="68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48425</xdr:rowOff>
    </xdr:from>
    <xdr:to>
      <xdr:col>41</xdr:col>
      <xdr:colOff>50800</xdr:colOff>
      <xdr:row>40</xdr:row>
      <xdr:rowOff>50597</xdr:rowOff>
    </xdr:to>
    <xdr:cxnSp macro="">
      <xdr:nvCxnSpPr>
        <xdr:cNvPr id="140" name="直線コネクタ 139">
          <a:extLst>
            <a:ext uri="{FF2B5EF4-FFF2-40B4-BE49-F238E27FC236}">
              <a16:creationId xmlns:a16="http://schemas.microsoft.com/office/drawing/2014/main" id="{59B215CE-B0D1-4440-91C6-14E50E808109}"/>
            </a:ext>
          </a:extLst>
        </xdr:cNvPr>
        <xdr:cNvCxnSpPr/>
      </xdr:nvCxnSpPr>
      <xdr:spPr>
        <a:xfrm>
          <a:off x="6972300" y="6906425"/>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146588</xdr:rowOff>
    </xdr:from>
    <xdr:ext cx="469744" cy="259045"/>
    <xdr:sp macro="" textlink="">
      <xdr:nvSpPr>
        <xdr:cNvPr id="141" name="n_1aveValue【道路】&#10;一人当たり延長">
          <a:extLst>
            <a:ext uri="{FF2B5EF4-FFF2-40B4-BE49-F238E27FC236}">
              <a16:creationId xmlns:a16="http://schemas.microsoft.com/office/drawing/2014/main" id="{95F36BEB-405F-40FF-87EE-1D6A2CF0D5D1}"/>
            </a:ext>
          </a:extLst>
        </xdr:cNvPr>
        <xdr:cNvSpPr txBox="1"/>
      </xdr:nvSpPr>
      <xdr:spPr>
        <a:xfrm>
          <a:off x="9391727" y="70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96486</xdr:rowOff>
    </xdr:from>
    <xdr:ext cx="469744" cy="259045"/>
    <xdr:sp macro="" textlink="">
      <xdr:nvSpPr>
        <xdr:cNvPr id="142" name="n_2aveValue【道路】&#10;一人当たり延長">
          <a:extLst>
            <a:ext uri="{FF2B5EF4-FFF2-40B4-BE49-F238E27FC236}">
              <a16:creationId xmlns:a16="http://schemas.microsoft.com/office/drawing/2014/main" id="{47CB453A-75FD-468E-91CA-6F37BE948407}"/>
            </a:ext>
          </a:extLst>
        </xdr:cNvPr>
        <xdr:cNvSpPr txBox="1"/>
      </xdr:nvSpPr>
      <xdr:spPr>
        <a:xfrm>
          <a:off x="8515427" y="695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102964</xdr:rowOff>
    </xdr:from>
    <xdr:ext cx="469744" cy="259045"/>
    <xdr:sp macro="" textlink="">
      <xdr:nvSpPr>
        <xdr:cNvPr id="143" name="n_3aveValue【道路】&#10;一人当たり延長">
          <a:extLst>
            <a:ext uri="{FF2B5EF4-FFF2-40B4-BE49-F238E27FC236}">
              <a16:creationId xmlns:a16="http://schemas.microsoft.com/office/drawing/2014/main" id="{A00F2520-C35B-4827-89DF-D856FB656592}"/>
            </a:ext>
          </a:extLst>
        </xdr:cNvPr>
        <xdr:cNvSpPr txBox="1"/>
      </xdr:nvSpPr>
      <xdr:spPr>
        <a:xfrm>
          <a:off x="7626427" y="696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157713</xdr:rowOff>
    </xdr:from>
    <xdr:ext cx="469744" cy="259045"/>
    <xdr:sp macro="" textlink="">
      <xdr:nvSpPr>
        <xdr:cNvPr id="144" name="n_4aveValue【道路】&#10;一人当たり延長">
          <a:extLst>
            <a:ext uri="{FF2B5EF4-FFF2-40B4-BE49-F238E27FC236}">
              <a16:creationId xmlns:a16="http://schemas.microsoft.com/office/drawing/2014/main" id="{878E6E83-144D-4DD8-A341-799C853C9E9F}"/>
            </a:ext>
          </a:extLst>
        </xdr:cNvPr>
        <xdr:cNvSpPr txBox="1"/>
      </xdr:nvSpPr>
      <xdr:spPr>
        <a:xfrm>
          <a:off x="6737427" y="70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122762</xdr:rowOff>
    </xdr:from>
    <xdr:ext cx="469744" cy="259045"/>
    <xdr:sp macro="" textlink="">
      <xdr:nvSpPr>
        <xdr:cNvPr id="145" name="n_1mainValue【道路】&#10;一人当たり延長">
          <a:extLst>
            <a:ext uri="{FF2B5EF4-FFF2-40B4-BE49-F238E27FC236}">
              <a16:creationId xmlns:a16="http://schemas.microsoft.com/office/drawing/2014/main" id="{D3ECCAAD-572A-45B8-986C-EA43338E6701}"/>
            </a:ext>
          </a:extLst>
        </xdr:cNvPr>
        <xdr:cNvSpPr txBox="1"/>
      </xdr:nvSpPr>
      <xdr:spPr>
        <a:xfrm>
          <a:off x="9391727" y="663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121314</xdr:rowOff>
    </xdr:from>
    <xdr:ext cx="469744" cy="259045"/>
    <xdr:sp macro="" textlink="">
      <xdr:nvSpPr>
        <xdr:cNvPr id="146" name="n_2mainValue【道路】&#10;一人当たり延長">
          <a:extLst>
            <a:ext uri="{FF2B5EF4-FFF2-40B4-BE49-F238E27FC236}">
              <a16:creationId xmlns:a16="http://schemas.microsoft.com/office/drawing/2014/main" id="{B0922482-EB1D-4EB0-A9F9-5F2424DF25CE}"/>
            </a:ext>
          </a:extLst>
        </xdr:cNvPr>
        <xdr:cNvSpPr txBox="1"/>
      </xdr:nvSpPr>
      <xdr:spPr>
        <a:xfrm>
          <a:off x="8515427" y="663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117924</xdr:rowOff>
    </xdr:from>
    <xdr:ext cx="469744" cy="259045"/>
    <xdr:sp macro="" textlink="">
      <xdr:nvSpPr>
        <xdr:cNvPr id="147" name="n_3mainValue【道路】&#10;一人当たり延長">
          <a:extLst>
            <a:ext uri="{FF2B5EF4-FFF2-40B4-BE49-F238E27FC236}">
              <a16:creationId xmlns:a16="http://schemas.microsoft.com/office/drawing/2014/main" id="{9F67F120-CE50-4EDC-A7B4-615B11C6AA5B}"/>
            </a:ext>
          </a:extLst>
        </xdr:cNvPr>
        <xdr:cNvSpPr txBox="1"/>
      </xdr:nvSpPr>
      <xdr:spPr>
        <a:xfrm>
          <a:off x="7626427" y="66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115752</xdr:rowOff>
    </xdr:from>
    <xdr:ext cx="469744" cy="259045"/>
    <xdr:sp macro="" textlink="">
      <xdr:nvSpPr>
        <xdr:cNvPr id="148" name="n_4mainValue【道路】&#10;一人当たり延長">
          <a:extLst>
            <a:ext uri="{FF2B5EF4-FFF2-40B4-BE49-F238E27FC236}">
              <a16:creationId xmlns:a16="http://schemas.microsoft.com/office/drawing/2014/main" id="{EC8C809C-40E6-4708-A036-00DF188134B0}"/>
            </a:ext>
          </a:extLst>
        </xdr:cNvPr>
        <xdr:cNvSpPr txBox="1"/>
      </xdr:nvSpPr>
      <xdr:spPr>
        <a:xfrm>
          <a:off x="6737427" y="663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5236DDB-2DF7-4FB0-9605-8083185727E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5F45E8F-1051-4F4E-8DDA-6FBDB55D50E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CEF147A-9B85-482C-832D-9699A8C210E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8D83B1B-DA8E-4659-A954-A5D07AD65C9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0103FBD-1975-4B9C-8590-80B7233F5AB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8B95A4F1-DB02-40B0-AA13-595EE3BD6D7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B4754FF-F35C-4D63-B6CC-AFD4842A1F4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1F3DED59-5C58-495B-A2BB-40DB25CDE51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BEE23CB-5EE9-412F-9467-714DD58B8A3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7DB1E205-F0F9-4D5F-8E37-8AA7B971F28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7CCE08F4-C272-4B8C-A3F3-D0ED4D4E3DF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3C69FF36-2B62-418E-A62E-B81F6914B77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2C963887-5766-43EB-B154-FA4B48101C0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31D849E0-3447-4629-94AD-0AF9AE12A8A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2C5A46F1-54DC-4786-B584-096B0D9C798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3F2C4C54-F4A4-455E-B593-EF679F67772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786F7411-955F-4A19-A41A-59D6BDA644E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250816BD-4BBD-45E8-ACDD-C3A87FD85E9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59FB338-496F-40CD-84C1-E0A4651F9E4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0F96584-1D14-4B30-AB1A-441F608D2C1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A626908-7AD2-43AF-A280-561E5515FBD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30C4F43A-F029-47FA-A80E-C9F29197153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E4D9316D-A650-4510-8A99-1F81B54936F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20935F19-CD33-45E5-9E19-A07D26D28EE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6728B3EC-C908-442F-A10E-1B538411CB9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a:extLst>
            <a:ext uri="{FF2B5EF4-FFF2-40B4-BE49-F238E27FC236}">
              <a16:creationId xmlns:a16="http://schemas.microsoft.com/office/drawing/2014/main" id="{C6CD0539-6B15-4222-9C9E-CCFC1366627E}"/>
            </a:ext>
          </a:extLst>
        </xdr:cNvPr>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B9B5BA2D-AFCA-43AD-AFF5-2B4B19BA4417}"/>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a:extLst>
            <a:ext uri="{FF2B5EF4-FFF2-40B4-BE49-F238E27FC236}">
              <a16:creationId xmlns:a16="http://schemas.microsoft.com/office/drawing/2014/main" id="{7D62FA88-1BEF-4C8E-A833-C3E8D4382D63}"/>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FAF1B692-8E13-41E7-B94E-08816921C232}"/>
            </a:ext>
          </a:extLst>
        </xdr:cNvPr>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a:extLst>
            <a:ext uri="{FF2B5EF4-FFF2-40B4-BE49-F238E27FC236}">
              <a16:creationId xmlns:a16="http://schemas.microsoft.com/office/drawing/2014/main" id="{55747617-1B1B-4984-A431-F13BFBA21F29}"/>
            </a:ext>
          </a:extLst>
        </xdr:cNvPr>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D806C670-140B-4E7C-9DA9-C49B1840EE69}"/>
            </a:ext>
          </a:extLst>
        </xdr:cNvPr>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a:extLst>
            <a:ext uri="{FF2B5EF4-FFF2-40B4-BE49-F238E27FC236}">
              <a16:creationId xmlns:a16="http://schemas.microsoft.com/office/drawing/2014/main" id="{DEE95B73-3DC7-448B-9A75-5AD884666CEF}"/>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a:extLst>
            <a:ext uri="{FF2B5EF4-FFF2-40B4-BE49-F238E27FC236}">
              <a16:creationId xmlns:a16="http://schemas.microsoft.com/office/drawing/2014/main" id="{17C8E1E3-DB92-4457-BC25-793934891C55}"/>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a:extLst>
            <a:ext uri="{FF2B5EF4-FFF2-40B4-BE49-F238E27FC236}">
              <a16:creationId xmlns:a16="http://schemas.microsoft.com/office/drawing/2014/main" id="{6C43FF10-A101-477F-A419-0A016BC192A0}"/>
            </a:ext>
          </a:extLst>
        </xdr:cNvPr>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8FAF5EE3-1F3A-4344-81E3-F00A6F8B96B2}"/>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a:extLst>
            <a:ext uri="{FF2B5EF4-FFF2-40B4-BE49-F238E27FC236}">
              <a16:creationId xmlns:a16="http://schemas.microsoft.com/office/drawing/2014/main" id="{ACA16BED-9D5D-4627-BA86-456CCC5E2AB1}"/>
            </a:ext>
          </a:extLst>
        </xdr:cNvPr>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AD9A122-EDE5-441E-944C-C9380252F1D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199C191-12BA-4B6D-8045-7EE6ADCA3C5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28B9498-CAE3-4751-92D0-E231D1F8EFF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4B93133-E94A-4B2A-939E-3450D7F8F04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228C745-2F56-4F71-912C-099FC159537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112485</xdr:rowOff>
    </xdr:from>
    <xdr:to>
      <xdr:col>24</xdr:col>
      <xdr:colOff>114300</xdr:colOff>
      <xdr:row>60</xdr:row>
      <xdr:rowOff>42635</xdr:rowOff>
    </xdr:to>
    <xdr:sp macro="" textlink="">
      <xdr:nvSpPr>
        <xdr:cNvPr id="190" name="楕円 189">
          <a:extLst>
            <a:ext uri="{FF2B5EF4-FFF2-40B4-BE49-F238E27FC236}">
              <a16:creationId xmlns:a16="http://schemas.microsoft.com/office/drawing/2014/main" id="{94BC3937-5098-4809-8DC9-58190C5C85FF}"/>
            </a:ext>
          </a:extLst>
        </xdr:cNvPr>
        <xdr:cNvSpPr/>
      </xdr:nvSpPr>
      <xdr:spPr>
        <a:xfrm>
          <a:off x="45847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135362</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2540A748-975E-4E6C-9D9B-CEB4FC03116A}"/>
            </a:ext>
          </a:extLst>
        </xdr:cNvPr>
        <xdr:cNvSpPr txBox="1"/>
      </xdr:nvSpPr>
      <xdr:spPr>
        <a:xfrm>
          <a:off x="4673600" y="1007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84727</xdr:rowOff>
    </xdr:from>
    <xdr:to>
      <xdr:col>20</xdr:col>
      <xdr:colOff>38100</xdr:colOff>
      <xdr:row>60</xdr:row>
      <xdr:rowOff>14877</xdr:rowOff>
    </xdr:to>
    <xdr:sp macro="" textlink="">
      <xdr:nvSpPr>
        <xdr:cNvPr id="192" name="楕円 191">
          <a:extLst>
            <a:ext uri="{FF2B5EF4-FFF2-40B4-BE49-F238E27FC236}">
              <a16:creationId xmlns:a16="http://schemas.microsoft.com/office/drawing/2014/main" id="{A6A249A3-00ED-4504-AF6D-74BC48CE5065}"/>
            </a:ext>
          </a:extLst>
        </xdr:cNvPr>
        <xdr:cNvSpPr/>
      </xdr:nvSpPr>
      <xdr:spPr>
        <a:xfrm>
          <a:off x="3746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135527</xdr:rowOff>
    </xdr:from>
    <xdr:to>
      <xdr:col>24</xdr:col>
      <xdr:colOff>63500</xdr:colOff>
      <xdr:row>59</xdr:row>
      <xdr:rowOff>163285</xdr:rowOff>
    </xdr:to>
    <xdr:cxnSp macro="">
      <xdr:nvCxnSpPr>
        <xdr:cNvPr id="193" name="直線コネクタ 192">
          <a:extLst>
            <a:ext uri="{FF2B5EF4-FFF2-40B4-BE49-F238E27FC236}">
              <a16:creationId xmlns:a16="http://schemas.microsoft.com/office/drawing/2014/main" id="{1B5E12A0-6E2C-41B0-99E6-EED95EF0509E}"/>
            </a:ext>
          </a:extLst>
        </xdr:cNvPr>
        <xdr:cNvCxnSpPr/>
      </xdr:nvCxnSpPr>
      <xdr:spPr>
        <a:xfrm>
          <a:off x="3797300" y="1025107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65133</xdr:rowOff>
    </xdr:from>
    <xdr:to>
      <xdr:col>15</xdr:col>
      <xdr:colOff>101600</xdr:colOff>
      <xdr:row>59</xdr:row>
      <xdr:rowOff>166733</xdr:rowOff>
    </xdr:to>
    <xdr:sp macro="" textlink="">
      <xdr:nvSpPr>
        <xdr:cNvPr id="194" name="楕円 193">
          <a:extLst>
            <a:ext uri="{FF2B5EF4-FFF2-40B4-BE49-F238E27FC236}">
              <a16:creationId xmlns:a16="http://schemas.microsoft.com/office/drawing/2014/main" id="{AEFA173A-54A8-4957-8CC4-E48EEC3687D6}"/>
            </a:ext>
          </a:extLst>
        </xdr:cNvPr>
        <xdr:cNvSpPr/>
      </xdr:nvSpPr>
      <xdr:spPr>
        <a:xfrm>
          <a:off x="2857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115933</xdr:rowOff>
    </xdr:from>
    <xdr:to>
      <xdr:col>19</xdr:col>
      <xdr:colOff>177800</xdr:colOff>
      <xdr:row>59</xdr:row>
      <xdr:rowOff>135527</xdr:rowOff>
    </xdr:to>
    <xdr:cxnSp macro="">
      <xdr:nvCxnSpPr>
        <xdr:cNvPr id="195" name="直線コネクタ 194">
          <a:extLst>
            <a:ext uri="{FF2B5EF4-FFF2-40B4-BE49-F238E27FC236}">
              <a16:creationId xmlns:a16="http://schemas.microsoft.com/office/drawing/2014/main" id="{61F2C2E7-0F0D-4082-A172-07D0A0D25409}"/>
            </a:ext>
          </a:extLst>
        </xdr:cNvPr>
        <xdr:cNvCxnSpPr/>
      </xdr:nvCxnSpPr>
      <xdr:spPr>
        <a:xfrm>
          <a:off x="2908300" y="102314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39007</xdr:rowOff>
    </xdr:from>
    <xdr:to>
      <xdr:col>10</xdr:col>
      <xdr:colOff>165100</xdr:colOff>
      <xdr:row>59</xdr:row>
      <xdr:rowOff>140607</xdr:rowOff>
    </xdr:to>
    <xdr:sp macro="" textlink="">
      <xdr:nvSpPr>
        <xdr:cNvPr id="196" name="楕円 195">
          <a:extLst>
            <a:ext uri="{FF2B5EF4-FFF2-40B4-BE49-F238E27FC236}">
              <a16:creationId xmlns:a16="http://schemas.microsoft.com/office/drawing/2014/main" id="{DDDD205E-10F9-4333-9A12-AAC1527A70B0}"/>
            </a:ext>
          </a:extLst>
        </xdr:cNvPr>
        <xdr:cNvSpPr/>
      </xdr:nvSpPr>
      <xdr:spPr>
        <a:xfrm>
          <a:off x="1968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89807</xdr:rowOff>
    </xdr:from>
    <xdr:to>
      <xdr:col>15</xdr:col>
      <xdr:colOff>50800</xdr:colOff>
      <xdr:row>59</xdr:row>
      <xdr:rowOff>115933</xdr:rowOff>
    </xdr:to>
    <xdr:cxnSp macro="">
      <xdr:nvCxnSpPr>
        <xdr:cNvPr id="197" name="直線コネクタ 196">
          <a:extLst>
            <a:ext uri="{FF2B5EF4-FFF2-40B4-BE49-F238E27FC236}">
              <a16:creationId xmlns:a16="http://schemas.microsoft.com/office/drawing/2014/main" id="{F5CD12E1-B5DC-4AF7-90B6-F9ED261DA902}"/>
            </a:ext>
          </a:extLst>
        </xdr:cNvPr>
        <xdr:cNvCxnSpPr/>
      </xdr:nvCxnSpPr>
      <xdr:spPr>
        <a:xfrm>
          <a:off x="2019300" y="102053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156573</xdr:rowOff>
    </xdr:from>
    <xdr:to>
      <xdr:col>6</xdr:col>
      <xdr:colOff>38100</xdr:colOff>
      <xdr:row>59</xdr:row>
      <xdr:rowOff>86723</xdr:rowOff>
    </xdr:to>
    <xdr:sp macro="" textlink="">
      <xdr:nvSpPr>
        <xdr:cNvPr id="198" name="楕円 197">
          <a:extLst>
            <a:ext uri="{FF2B5EF4-FFF2-40B4-BE49-F238E27FC236}">
              <a16:creationId xmlns:a16="http://schemas.microsoft.com/office/drawing/2014/main" id="{9E768F7C-C51B-45F4-A783-0A93579CDE51}"/>
            </a:ext>
          </a:extLst>
        </xdr:cNvPr>
        <xdr:cNvSpPr/>
      </xdr:nvSpPr>
      <xdr:spPr>
        <a:xfrm>
          <a:off x="1079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35923</xdr:rowOff>
    </xdr:from>
    <xdr:to>
      <xdr:col>10</xdr:col>
      <xdr:colOff>114300</xdr:colOff>
      <xdr:row>59</xdr:row>
      <xdr:rowOff>89807</xdr:rowOff>
    </xdr:to>
    <xdr:cxnSp macro="">
      <xdr:nvCxnSpPr>
        <xdr:cNvPr id="199" name="直線コネクタ 198">
          <a:extLst>
            <a:ext uri="{FF2B5EF4-FFF2-40B4-BE49-F238E27FC236}">
              <a16:creationId xmlns:a16="http://schemas.microsoft.com/office/drawing/2014/main" id="{B4598B0E-9CF4-46D1-95CB-79C84E3E8C97}"/>
            </a:ext>
          </a:extLst>
        </xdr:cNvPr>
        <xdr:cNvCxnSpPr/>
      </xdr:nvCxnSpPr>
      <xdr:spPr>
        <a:xfrm>
          <a:off x="1130300" y="1015147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E2ECFA54-069A-4E4E-8598-F2CCFC393E1E}"/>
            </a:ext>
          </a:extLst>
        </xdr:cNvPr>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630F81D3-8BD9-43D8-8B1A-8F1A1B223168}"/>
            </a:ext>
          </a:extLst>
        </xdr:cNvPr>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5BB984A2-6626-4501-BC08-94E0D73A52CB}"/>
            </a:ext>
          </a:extLst>
        </xdr:cNvPr>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48458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BA1A7941-AF30-4AF6-9A6C-E9CB7BF5C0B5}"/>
            </a:ext>
          </a:extLst>
        </xdr:cNvPr>
        <xdr:cNvSpPr txBox="1"/>
      </xdr:nvSpPr>
      <xdr:spPr>
        <a:xfrm>
          <a:off x="927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31404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B507F933-89F7-499E-9D6B-369D5F80C0D8}"/>
            </a:ext>
          </a:extLst>
        </xdr:cNvPr>
        <xdr:cNvSpPr txBox="1"/>
      </xdr:nvSpPr>
      <xdr:spPr>
        <a:xfrm>
          <a:off x="3582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FAD51371-6D0D-4097-8EEE-5E7230E648DD}"/>
            </a:ext>
          </a:extLst>
        </xdr:cNvPr>
        <xdr:cNvSpPr txBox="1"/>
      </xdr:nvSpPr>
      <xdr:spPr>
        <a:xfrm>
          <a:off x="2705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157134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7498F82B-870D-4FB9-A059-8E269232CAE0}"/>
            </a:ext>
          </a:extLst>
        </xdr:cNvPr>
        <xdr:cNvSpPr txBox="1"/>
      </xdr:nvSpPr>
      <xdr:spPr>
        <a:xfrm>
          <a:off x="1816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103250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E4EDD5DE-931B-4DFB-B842-F5B99CDE37E0}"/>
            </a:ext>
          </a:extLst>
        </xdr:cNvPr>
        <xdr:cNvSpPr txBox="1"/>
      </xdr:nvSpPr>
      <xdr:spPr>
        <a:xfrm>
          <a:off x="9277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A41F3A3-F78E-4B24-B86A-9BC5D88ED77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A67C012A-EABC-46E5-87AA-B29BDB3AC2C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D7761456-05D6-458B-A6E4-076CBD30204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8485BCFF-7EE3-4822-8886-E62767F46DC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100A58AF-B6B2-4F66-8858-600C2D30C20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C71DB6CA-D5D8-4CAE-B19C-E914EBB16A9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D7689CA0-340F-4C21-B1F1-9F2FA7F4F27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D68DF3CB-C474-463F-AB0C-1A873975414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E136C79-BE99-4676-A509-CAE6AC2B9E5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43AE6B7-8721-4C75-82DD-C17DE5C68E2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BCF679F-B772-4D11-8C7C-F3C61063CE3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387C0AD2-ED2D-4044-8D7F-5F1768473C2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9627E4B8-E7D4-4938-9C47-AF228535355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70BD37A5-AC69-4F42-9F7A-F911ECEBA76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81519E18-1DFD-4117-BB45-A1EF51BE068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389C7C85-A27C-4B4E-B8E0-B46B38C9E7C4}"/>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E751B15C-75D3-4509-9113-9904228A95C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47B84F47-31D5-45D3-BFE0-BB4093248A15}"/>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E06661AB-25E2-4A6C-8582-1AAE4149503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7B584A74-57D3-4AB0-9B1B-B25C21AC8E4B}"/>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67AA6806-6E5E-4A4E-A76F-D2506E87E6C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62567850-CA6F-4D29-9349-69992989E70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B7554089-51D4-4315-9BCB-56E76A84F49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a:extLst>
            <a:ext uri="{FF2B5EF4-FFF2-40B4-BE49-F238E27FC236}">
              <a16:creationId xmlns:a16="http://schemas.microsoft.com/office/drawing/2014/main" id="{F4F4734C-B515-4D5F-BA9F-9479067332AA}"/>
            </a:ext>
          </a:extLst>
        </xdr:cNvPr>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32EE9714-46AE-49F2-979D-6B8442D89ECD}"/>
            </a:ext>
          </a:extLst>
        </xdr:cNvPr>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a:extLst>
            <a:ext uri="{FF2B5EF4-FFF2-40B4-BE49-F238E27FC236}">
              <a16:creationId xmlns:a16="http://schemas.microsoft.com/office/drawing/2014/main" id="{4A046343-8DE7-404B-AFD4-164E86E4D52A}"/>
            </a:ext>
          </a:extLst>
        </xdr:cNvPr>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DEE93EF-FDA1-403E-9BE9-36F0B2F657F9}"/>
            </a:ext>
          </a:extLst>
        </xdr:cNvPr>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a:extLst>
            <a:ext uri="{FF2B5EF4-FFF2-40B4-BE49-F238E27FC236}">
              <a16:creationId xmlns:a16="http://schemas.microsoft.com/office/drawing/2014/main" id="{26A81914-084E-48BB-BE2F-2C8D5CD82D76}"/>
            </a:ext>
          </a:extLst>
        </xdr:cNvPr>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8FBBEC10-222F-4D84-96BB-636B81FAA6A4}"/>
            </a:ext>
          </a:extLst>
        </xdr:cNvPr>
        <xdr:cNvSpPr txBox="1"/>
      </xdr:nvSpPr>
      <xdr:spPr>
        <a:xfrm>
          <a:off x="10515600"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a:extLst>
            <a:ext uri="{FF2B5EF4-FFF2-40B4-BE49-F238E27FC236}">
              <a16:creationId xmlns:a16="http://schemas.microsoft.com/office/drawing/2014/main" id="{71727EDC-4873-40D8-B52B-E6A3DD94C5C9}"/>
            </a:ext>
          </a:extLst>
        </xdr:cNvPr>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a:extLst>
            <a:ext uri="{FF2B5EF4-FFF2-40B4-BE49-F238E27FC236}">
              <a16:creationId xmlns:a16="http://schemas.microsoft.com/office/drawing/2014/main" id="{2A913B8A-A266-44EE-904E-F3D04344FBB3}"/>
            </a:ext>
          </a:extLst>
        </xdr:cNvPr>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a:extLst>
            <a:ext uri="{FF2B5EF4-FFF2-40B4-BE49-F238E27FC236}">
              <a16:creationId xmlns:a16="http://schemas.microsoft.com/office/drawing/2014/main" id="{F9AD2C9C-7E37-4C8A-9749-88C5E7CA01D2}"/>
            </a:ext>
          </a:extLst>
        </xdr:cNvPr>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a:extLst>
            <a:ext uri="{FF2B5EF4-FFF2-40B4-BE49-F238E27FC236}">
              <a16:creationId xmlns:a16="http://schemas.microsoft.com/office/drawing/2014/main" id="{74A57683-0F3A-4FE9-B87F-2B65D13AB9DB}"/>
            </a:ext>
          </a:extLst>
        </xdr:cNvPr>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a:extLst>
            <a:ext uri="{FF2B5EF4-FFF2-40B4-BE49-F238E27FC236}">
              <a16:creationId xmlns:a16="http://schemas.microsoft.com/office/drawing/2014/main" id="{43BFA23F-19F7-4474-B7A3-EED1037C7A15}"/>
            </a:ext>
          </a:extLst>
        </xdr:cNvPr>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4F3DF85-4725-4408-9F56-F69F2AC30F2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5CADD3D-B331-4A7B-911B-DD8A93527E8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AD4FCBF-219F-4F7E-A4A5-7F6B3AE3210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4811062-21CA-4FC7-90D6-D9548832DC3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D0E1001-BFBA-4627-8CE4-D4E89B4A1CD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42821</xdr:rowOff>
    </xdr:from>
    <xdr:to>
      <xdr:col>55</xdr:col>
      <xdr:colOff>50800</xdr:colOff>
      <xdr:row>62</xdr:row>
      <xdr:rowOff>144421</xdr:rowOff>
    </xdr:to>
    <xdr:sp macro="" textlink="">
      <xdr:nvSpPr>
        <xdr:cNvPr id="247" name="楕円 246">
          <a:extLst>
            <a:ext uri="{FF2B5EF4-FFF2-40B4-BE49-F238E27FC236}">
              <a16:creationId xmlns:a16="http://schemas.microsoft.com/office/drawing/2014/main" id="{EC1C2E11-30D7-43A8-9B9C-ADBD06338D64}"/>
            </a:ext>
          </a:extLst>
        </xdr:cNvPr>
        <xdr:cNvSpPr/>
      </xdr:nvSpPr>
      <xdr:spPr>
        <a:xfrm>
          <a:off x="10426700" y="106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65698</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7F7B1B3-3450-4E20-BECB-6F36F66B794C}"/>
            </a:ext>
          </a:extLst>
        </xdr:cNvPr>
        <xdr:cNvSpPr txBox="1"/>
      </xdr:nvSpPr>
      <xdr:spPr>
        <a:xfrm>
          <a:off x="10515600" y="10524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41649</xdr:rowOff>
    </xdr:from>
    <xdr:to>
      <xdr:col>50</xdr:col>
      <xdr:colOff>165100</xdr:colOff>
      <xdr:row>62</xdr:row>
      <xdr:rowOff>143249</xdr:rowOff>
    </xdr:to>
    <xdr:sp macro="" textlink="">
      <xdr:nvSpPr>
        <xdr:cNvPr id="249" name="楕円 248">
          <a:extLst>
            <a:ext uri="{FF2B5EF4-FFF2-40B4-BE49-F238E27FC236}">
              <a16:creationId xmlns:a16="http://schemas.microsoft.com/office/drawing/2014/main" id="{C780604B-E1CE-42B9-9F68-08D802F07FF6}"/>
            </a:ext>
          </a:extLst>
        </xdr:cNvPr>
        <xdr:cNvSpPr/>
      </xdr:nvSpPr>
      <xdr:spPr>
        <a:xfrm>
          <a:off x="9588500" y="1067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92449</xdr:rowOff>
    </xdr:from>
    <xdr:to>
      <xdr:col>55</xdr:col>
      <xdr:colOff>0</xdr:colOff>
      <xdr:row>62</xdr:row>
      <xdr:rowOff>93621</xdr:rowOff>
    </xdr:to>
    <xdr:cxnSp macro="">
      <xdr:nvCxnSpPr>
        <xdr:cNvPr id="250" name="直線コネクタ 249">
          <a:extLst>
            <a:ext uri="{FF2B5EF4-FFF2-40B4-BE49-F238E27FC236}">
              <a16:creationId xmlns:a16="http://schemas.microsoft.com/office/drawing/2014/main" id="{A914B6F5-0552-4BD6-8FF0-CA012E7D5EB6}"/>
            </a:ext>
          </a:extLst>
        </xdr:cNvPr>
        <xdr:cNvCxnSpPr/>
      </xdr:nvCxnSpPr>
      <xdr:spPr>
        <a:xfrm>
          <a:off x="9639300" y="10722349"/>
          <a:ext cx="8382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40014</xdr:rowOff>
    </xdr:from>
    <xdr:to>
      <xdr:col>46</xdr:col>
      <xdr:colOff>38100</xdr:colOff>
      <xdr:row>62</xdr:row>
      <xdr:rowOff>141614</xdr:rowOff>
    </xdr:to>
    <xdr:sp macro="" textlink="">
      <xdr:nvSpPr>
        <xdr:cNvPr id="251" name="楕円 250">
          <a:extLst>
            <a:ext uri="{FF2B5EF4-FFF2-40B4-BE49-F238E27FC236}">
              <a16:creationId xmlns:a16="http://schemas.microsoft.com/office/drawing/2014/main" id="{14089F1A-3897-4F27-A4B1-478458A668AC}"/>
            </a:ext>
          </a:extLst>
        </xdr:cNvPr>
        <xdr:cNvSpPr/>
      </xdr:nvSpPr>
      <xdr:spPr>
        <a:xfrm>
          <a:off x="8699500" y="106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90814</xdr:rowOff>
    </xdr:from>
    <xdr:to>
      <xdr:col>50</xdr:col>
      <xdr:colOff>114300</xdr:colOff>
      <xdr:row>62</xdr:row>
      <xdr:rowOff>92449</xdr:rowOff>
    </xdr:to>
    <xdr:cxnSp macro="">
      <xdr:nvCxnSpPr>
        <xdr:cNvPr id="252" name="直線コネクタ 251">
          <a:extLst>
            <a:ext uri="{FF2B5EF4-FFF2-40B4-BE49-F238E27FC236}">
              <a16:creationId xmlns:a16="http://schemas.microsoft.com/office/drawing/2014/main" id="{725B59EE-3BA1-49C9-8483-910DB335BAF3}"/>
            </a:ext>
          </a:extLst>
        </xdr:cNvPr>
        <xdr:cNvCxnSpPr/>
      </xdr:nvCxnSpPr>
      <xdr:spPr>
        <a:xfrm>
          <a:off x="8750300" y="10720714"/>
          <a:ext cx="889000" cy="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38590</xdr:rowOff>
    </xdr:from>
    <xdr:to>
      <xdr:col>41</xdr:col>
      <xdr:colOff>101600</xdr:colOff>
      <xdr:row>62</xdr:row>
      <xdr:rowOff>140190</xdr:rowOff>
    </xdr:to>
    <xdr:sp macro="" textlink="">
      <xdr:nvSpPr>
        <xdr:cNvPr id="253" name="楕円 252">
          <a:extLst>
            <a:ext uri="{FF2B5EF4-FFF2-40B4-BE49-F238E27FC236}">
              <a16:creationId xmlns:a16="http://schemas.microsoft.com/office/drawing/2014/main" id="{E93974FD-C63C-4076-A420-4CC74978A38B}"/>
            </a:ext>
          </a:extLst>
        </xdr:cNvPr>
        <xdr:cNvSpPr/>
      </xdr:nvSpPr>
      <xdr:spPr>
        <a:xfrm>
          <a:off x="7810500" y="106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89390</xdr:rowOff>
    </xdr:from>
    <xdr:to>
      <xdr:col>45</xdr:col>
      <xdr:colOff>177800</xdr:colOff>
      <xdr:row>62</xdr:row>
      <xdr:rowOff>90814</xdr:rowOff>
    </xdr:to>
    <xdr:cxnSp macro="">
      <xdr:nvCxnSpPr>
        <xdr:cNvPr id="254" name="直線コネクタ 253">
          <a:extLst>
            <a:ext uri="{FF2B5EF4-FFF2-40B4-BE49-F238E27FC236}">
              <a16:creationId xmlns:a16="http://schemas.microsoft.com/office/drawing/2014/main" id="{BA6894E7-71D4-48C7-8B08-CD46ABFA3196}"/>
            </a:ext>
          </a:extLst>
        </xdr:cNvPr>
        <xdr:cNvCxnSpPr/>
      </xdr:nvCxnSpPr>
      <xdr:spPr>
        <a:xfrm>
          <a:off x="7861300" y="10719290"/>
          <a:ext cx="889000" cy="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36723</xdr:rowOff>
    </xdr:from>
    <xdr:to>
      <xdr:col>36</xdr:col>
      <xdr:colOff>165100</xdr:colOff>
      <xdr:row>62</xdr:row>
      <xdr:rowOff>138323</xdr:rowOff>
    </xdr:to>
    <xdr:sp macro="" textlink="">
      <xdr:nvSpPr>
        <xdr:cNvPr id="255" name="楕円 254">
          <a:extLst>
            <a:ext uri="{FF2B5EF4-FFF2-40B4-BE49-F238E27FC236}">
              <a16:creationId xmlns:a16="http://schemas.microsoft.com/office/drawing/2014/main" id="{80DE5CEE-7A77-4A5E-92BA-388311EA76E7}"/>
            </a:ext>
          </a:extLst>
        </xdr:cNvPr>
        <xdr:cNvSpPr/>
      </xdr:nvSpPr>
      <xdr:spPr>
        <a:xfrm>
          <a:off x="6921500" y="1066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87523</xdr:rowOff>
    </xdr:from>
    <xdr:to>
      <xdr:col>41</xdr:col>
      <xdr:colOff>50800</xdr:colOff>
      <xdr:row>62</xdr:row>
      <xdr:rowOff>89390</xdr:rowOff>
    </xdr:to>
    <xdr:cxnSp macro="">
      <xdr:nvCxnSpPr>
        <xdr:cNvPr id="256" name="直線コネクタ 255">
          <a:extLst>
            <a:ext uri="{FF2B5EF4-FFF2-40B4-BE49-F238E27FC236}">
              <a16:creationId xmlns:a16="http://schemas.microsoft.com/office/drawing/2014/main" id="{B587D22E-1D76-485A-9BD7-58EF3A6BD732}"/>
            </a:ext>
          </a:extLst>
        </xdr:cNvPr>
        <xdr:cNvCxnSpPr/>
      </xdr:nvCxnSpPr>
      <xdr:spPr>
        <a:xfrm>
          <a:off x="6972300" y="10717423"/>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153519</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E57813A6-1F82-45BE-836C-C57A27ECBF1A}"/>
            </a:ext>
          </a:extLst>
        </xdr:cNvPr>
        <xdr:cNvSpPr txBox="1"/>
      </xdr:nvSpPr>
      <xdr:spPr>
        <a:xfrm>
          <a:off x="9327095" y="109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154958</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80BE2968-C144-4049-B09C-FBD5D033D653}"/>
            </a:ext>
          </a:extLst>
        </xdr:cNvPr>
        <xdr:cNvSpPr txBox="1"/>
      </xdr:nvSpPr>
      <xdr:spPr>
        <a:xfrm>
          <a:off x="84507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155531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79111EC6-CAE9-476F-89EA-4FE561C84BD8}"/>
            </a:ext>
          </a:extLst>
        </xdr:cNvPr>
        <xdr:cNvSpPr txBox="1"/>
      </xdr:nvSpPr>
      <xdr:spPr>
        <a:xfrm>
          <a:off x="7561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146838</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E1BFC459-89A7-49EA-B511-0E9C08260C09}"/>
            </a:ext>
          </a:extLst>
        </xdr:cNvPr>
        <xdr:cNvSpPr txBox="1"/>
      </xdr:nvSpPr>
      <xdr:spPr>
        <a:xfrm>
          <a:off x="6672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159776</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E747E1ED-B520-4D40-A6DF-7508D9180337}"/>
            </a:ext>
          </a:extLst>
        </xdr:cNvPr>
        <xdr:cNvSpPr txBox="1"/>
      </xdr:nvSpPr>
      <xdr:spPr>
        <a:xfrm>
          <a:off x="9327095" y="1044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158141</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6B43E2F9-DC8F-4DE3-AA91-9B2578322593}"/>
            </a:ext>
          </a:extLst>
        </xdr:cNvPr>
        <xdr:cNvSpPr txBox="1"/>
      </xdr:nvSpPr>
      <xdr:spPr>
        <a:xfrm>
          <a:off x="8450795" y="1044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156717</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EC6CFFC8-375E-4FCA-B3CB-DE56AD5BFBF1}"/>
            </a:ext>
          </a:extLst>
        </xdr:cNvPr>
        <xdr:cNvSpPr txBox="1"/>
      </xdr:nvSpPr>
      <xdr:spPr>
        <a:xfrm>
          <a:off x="7561795" y="1044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154850</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5529B710-6733-4069-B1DA-68C3607B85EF}"/>
            </a:ext>
          </a:extLst>
        </xdr:cNvPr>
        <xdr:cNvSpPr txBox="1"/>
      </xdr:nvSpPr>
      <xdr:spPr>
        <a:xfrm>
          <a:off x="6672795" y="1044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EEBDF2E6-AB29-4912-AC6A-E08AD6E8AB3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A329C0E8-29DE-4A23-BD95-CEAA130C8E4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94B3472B-F7B7-4687-A9AA-82A4E81B405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D3206079-BE8B-41EB-85DE-B72FD824442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73F7FE46-FD90-4E61-9BC3-5D892CD828C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3135582-DAD4-4F38-8FD1-B7D4139B548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ACA28995-0675-4CBE-BBC6-6060971B877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1324558E-C82B-4DA2-8F47-EA6F685F8D4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34188890-7972-4F48-B43C-A6083FA224D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F769F967-6E5A-4444-9666-94168B8B7F4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3BA24482-FB96-4A41-8168-1650C010686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D1A37630-5F64-403B-82FF-5C1575B722F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692BCD6E-9040-419E-AA88-CB8A5DCDEC3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D662C787-28D5-4B15-8E57-80C7FE35B61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72E2BD61-4804-4EF1-B09A-8618660EC6A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C0AEE5B5-31E7-4250-8F30-A81308261C9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74302D7E-225A-460F-87BF-BC5E44ACD31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D0055D69-D964-47F5-BEE5-2496F91E69F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ADD3198D-1C99-4CEE-B5AA-27654FAD1C0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DA5C8C23-7CC1-4648-AD44-182B78AFE86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5A44D316-9A7B-4514-BFE5-9338E9A8DAE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E3A0B020-679D-4465-88FB-87422F070CC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329617C0-4FDE-4292-9C54-3CC73670FA5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25592FD0-FE11-4F30-BBB6-5843F05910A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9BA10D9C-5EB1-4B2B-A2B8-3212FBB1B10B}"/>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B0AA2FAD-5C3B-47BC-953D-89516C81127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3A487532-83DA-46C4-A2B8-7F859636F1B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DC733899-1A67-48EF-9D86-ED6E37CA1689}"/>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5BC077A8-7348-4127-A45C-F0FE05C4CA58}"/>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7AD09D31-C1D5-4EE6-A2FC-E39FB0DEC93E}"/>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a:extLst>
            <a:ext uri="{FF2B5EF4-FFF2-40B4-BE49-F238E27FC236}">
              <a16:creationId xmlns:a16="http://schemas.microsoft.com/office/drawing/2014/main" id="{F91C518B-3CEA-43F0-84F7-8782F1CE73D0}"/>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720EE943-C308-4C9E-92DE-5E90CE8552D5}"/>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a:extLst>
            <a:ext uri="{FF2B5EF4-FFF2-40B4-BE49-F238E27FC236}">
              <a16:creationId xmlns:a16="http://schemas.microsoft.com/office/drawing/2014/main" id="{F4E86924-3E38-4953-907A-10E9373FEDD5}"/>
            </a:ext>
          </a:extLst>
        </xdr:cNvPr>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a:extLst>
            <a:ext uri="{FF2B5EF4-FFF2-40B4-BE49-F238E27FC236}">
              <a16:creationId xmlns:a16="http://schemas.microsoft.com/office/drawing/2014/main" id="{AAE0B04A-C039-4228-B706-0FA3F155ABAA}"/>
            </a:ext>
          </a:extLst>
        </xdr:cNvPr>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a:extLst>
            <a:ext uri="{FF2B5EF4-FFF2-40B4-BE49-F238E27FC236}">
              <a16:creationId xmlns:a16="http://schemas.microsoft.com/office/drawing/2014/main" id="{197B00C7-287E-41EF-9DD0-8312F6485CBC}"/>
            </a:ext>
          </a:extLst>
        </xdr:cNvPr>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18AB40A-73DA-4028-A805-6EAF92A4146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E3A285B-AE74-454C-8C74-F49A4FBF18A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ED8CF72-8FFD-4A04-8227-D56A79D979A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538BD63-53F3-4169-96E2-1E983367BC5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D4B4791-4F99-4246-B3E8-7DB34D6C3D4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145414</xdr:rowOff>
    </xdr:from>
    <xdr:to>
      <xdr:col>24</xdr:col>
      <xdr:colOff>114300</xdr:colOff>
      <xdr:row>84</xdr:row>
      <xdr:rowOff>75564</xdr:rowOff>
    </xdr:to>
    <xdr:sp macro="" textlink="">
      <xdr:nvSpPr>
        <xdr:cNvPr id="305" name="楕円 304">
          <a:extLst>
            <a:ext uri="{FF2B5EF4-FFF2-40B4-BE49-F238E27FC236}">
              <a16:creationId xmlns:a16="http://schemas.microsoft.com/office/drawing/2014/main" id="{2C163B5E-2A5B-4E4C-9E93-4898A2D23A76}"/>
            </a:ext>
          </a:extLst>
        </xdr:cNvPr>
        <xdr:cNvSpPr/>
      </xdr:nvSpPr>
      <xdr:spPr>
        <a:xfrm>
          <a:off x="45847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123841</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41D9ECFF-1082-4779-AC96-45615D44929B}"/>
            </a:ext>
          </a:extLst>
        </xdr:cNvPr>
        <xdr:cNvSpPr txBox="1"/>
      </xdr:nvSpPr>
      <xdr:spPr>
        <a:xfrm>
          <a:off x="4673600"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2539</xdr:rowOff>
    </xdr:from>
    <xdr:to>
      <xdr:col>20</xdr:col>
      <xdr:colOff>38100</xdr:colOff>
      <xdr:row>84</xdr:row>
      <xdr:rowOff>104139</xdr:rowOff>
    </xdr:to>
    <xdr:sp macro="" textlink="">
      <xdr:nvSpPr>
        <xdr:cNvPr id="307" name="楕円 306">
          <a:extLst>
            <a:ext uri="{FF2B5EF4-FFF2-40B4-BE49-F238E27FC236}">
              <a16:creationId xmlns:a16="http://schemas.microsoft.com/office/drawing/2014/main" id="{5A329249-FEAE-4076-9BA5-F5E26DCF4065}"/>
            </a:ext>
          </a:extLst>
        </xdr:cNvPr>
        <xdr:cNvSpPr/>
      </xdr:nvSpPr>
      <xdr:spPr>
        <a:xfrm>
          <a:off x="3746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24764</xdr:rowOff>
    </xdr:from>
    <xdr:to>
      <xdr:col>24</xdr:col>
      <xdr:colOff>63500</xdr:colOff>
      <xdr:row>84</xdr:row>
      <xdr:rowOff>53339</xdr:rowOff>
    </xdr:to>
    <xdr:cxnSp macro="">
      <xdr:nvCxnSpPr>
        <xdr:cNvPr id="308" name="直線コネクタ 307">
          <a:extLst>
            <a:ext uri="{FF2B5EF4-FFF2-40B4-BE49-F238E27FC236}">
              <a16:creationId xmlns:a16="http://schemas.microsoft.com/office/drawing/2014/main" id="{EDA57F6D-F814-4423-B14B-B78268E57493}"/>
            </a:ext>
          </a:extLst>
        </xdr:cNvPr>
        <xdr:cNvCxnSpPr/>
      </xdr:nvCxnSpPr>
      <xdr:spPr>
        <a:xfrm flipV="1">
          <a:off x="3797300" y="1442656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154939</xdr:rowOff>
    </xdr:from>
    <xdr:to>
      <xdr:col>15</xdr:col>
      <xdr:colOff>101600</xdr:colOff>
      <xdr:row>84</xdr:row>
      <xdr:rowOff>85089</xdr:rowOff>
    </xdr:to>
    <xdr:sp macro="" textlink="">
      <xdr:nvSpPr>
        <xdr:cNvPr id="309" name="楕円 308">
          <a:extLst>
            <a:ext uri="{FF2B5EF4-FFF2-40B4-BE49-F238E27FC236}">
              <a16:creationId xmlns:a16="http://schemas.microsoft.com/office/drawing/2014/main" id="{A6213050-EF4D-4A7F-8312-9FCFE1E05CC0}"/>
            </a:ext>
          </a:extLst>
        </xdr:cNvPr>
        <xdr:cNvSpPr/>
      </xdr:nvSpPr>
      <xdr:spPr>
        <a:xfrm>
          <a:off x="2857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34289</xdr:rowOff>
    </xdr:from>
    <xdr:to>
      <xdr:col>19</xdr:col>
      <xdr:colOff>177800</xdr:colOff>
      <xdr:row>84</xdr:row>
      <xdr:rowOff>53339</xdr:rowOff>
    </xdr:to>
    <xdr:cxnSp macro="">
      <xdr:nvCxnSpPr>
        <xdr:cNvPr id="310" name="直線コネクタ 309">
          <a:extLst>
            <a:ext uri="{FF2B5EF4-FFF2-40B4-BE49-F238E27FC236}">
              <a16:creationId xmlns:a16="http://schemas.microsoft.com/office/drawing/2014/main" id="{83B6D236-FBD4-4453-BAEA-450EBE87A469}"/>
            </a:ext>
          </a:extLst>
        </xdr:cNvPr>
        <xdr:cNvCxnSpPr/>
      </xdr:nvCxnSpPr>
      <xdr:spPr>
        <a:xfrm>
          <a:off x="2908300" y="144360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133986</xdr:rowOff>
    </xdr:from>
    <xdr:to>
      <xdr:col>10</xdr:col>
      <xdr:colOff>165100</xdr:colOff>
      <xdr:row>84</xdr:row>
      <xdr:rowOff>64136</xdr:rowOff>
    </xdr:to>
    <xdr:sp macro="" textlink="">
      <xdr:nvSpPr>
        <xdr:cNvPr id="311" name="楕円 310">
          <a:extLst>
            <a:ext uri="{FF2B5EF4-FFF2-40B4-BE49-F238E27FC236}">
              <a16:creationId xmlns:a16="http://schemas.microsoft.com/office/drawing/2014/main" id="{C756B928-6764-49F6-8C54-F008BA1F24BE}"/>
            </a:ext>
          </a:extLst>
        </xdr:cNvPr>
        <xdr:cNvSpPr/>
      </xdr:nvSpPr>
      <xdr:spPr>
        <a:xfrm>
          <a:off x="1968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13336</xdr:rowOff>
    </xdr:from>
    <xdr:to>
      <xdr:col>15</xdr:col>
      <xdr:colOff>50800</xdr:colOff>
      <xdr:row>84</xdr:row>
      <xdr:rowOff>34289</xdr:rowOff>
    </xdr:to>
    <xdr:cxnSp macro="">
      <xdr:nvCxnSpPr>
        <xdr:cNvPr id="312" name="直線コネクタ 311">
          <a:extLst>
            <a:ext uri="{FF2B5EF4-FFF2-40B4-BE49-F238E27FC236}">
              <a16:creationId xmlns:a16="http://schemas.microsoft.com/office/drawing/2014/main" id="{EA348A20-36E4-415D-8F8C-3C0C31F37C6D}"/>
            </a:ext>
          </a:extLst>
        </xdr:cNvPr>
        <xdr:cNvCxnSpPr/>
      </xdr:nvCxnSpPr>
      <xdr:spPr>
        <a:xfrm>
          <a:off x="2019300" y="144151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73025</xdr:rowOff>
    </xdr:from>
    <xdr:to>
      <xdr:col>6</xdr:col>
      <xdr:colOff>38100</xdr:colOff>
      <xdr:row>84</xdr:row>
      <xdr:rowOff>3175</xdr:rowOff>
    </xdr:to>
    <xdr:sp macro="" textlink="">
      <xdr:nvSpPr>
        <xdr:cNvPr id="313" name="楕円 312">
          <a:extLst>
            <a:ext uri="{FF2B5EF4-FFF2-40B4-BE49-F238E27FC236}">
              <a16:creationId xmlns:a16="http://schemas.microsoft.com/office/drawing/2014/main" id="{E6A346C9-E6B4-4081-9942-09DD425A8D9A}"/>
            </a:ext>
          </a:extLst>
        </xdr:cNvPr>
        <xdr:cNvSpPr/>
      </xdr:nvSpPr>
      <xdr:spPr>
        <a:xfrm>
          <a:off x="1079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123825</xdr:rowOff>
    </xdr:from>
    <xdr:to>
      <xdr:col>10</xdr:col>
      <xdr:colOff>114300</xdr:colOff>
      <xdr:row>84</xdr:row>
      <xdr:rowOff>13336</xdr:rowOff>
    </xdr:to>
    <xdr:cxnSp macro="">
      <xdr:nvCxnSpPr>
        <xdr:cNvPr id="314" name="直線コネクタ 313">
          <a:extLst>
            <a:ext uri="{FF2B5EF4-FFF2-40B4-BE49-F238E27FC236}">
              <a16:creationId xmlns:a16="http://schemas.microsoft.com/office/drawing/2014/main" id="{311E4A67-3ABA-4F7C-B1EA-759552A3A261}"/>
            </a:ext>
          </a:extLst>
        </xdr:cNvPr>
        <xdr:cNvCxnSpPr/>
      </xdr:nvCxnSpPr>
      <xdr:spPr>
        <a:xfrm>
          <a:off x="1130300" y="14354175"/>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a:extLst>
            <a:ext uri="{FF2B5EF4-FFF2-40B4-BE49-F238E27FC236}">
              <a16:creationId xmlns:a16="http://schemas.microsoft.com/office/drawing/2014/main" id="{4609BE71-838A-4626-831D-4332EBC85F11}"/>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16" name="n_2aveValue【公営住宅】&#10;有形固定資産減価償却率">
          <a:extLst>
            <a:ext uri="{FF2B5EF4-FFF2-40B4-BE49-F238E27FC236}">
              <a16:creationId xmlns:a16="http://schemas.microsoft.com/office/drawing/2014/main" id="{9433DB85-0675-47F5-9325-8CC614EC6ECA}"/>
            </a:ext>
          </a:extLst>
        </xdr:cNvPr>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17" name="n_3aveValue【公営住宅】&#10;有形固定資産減価償却率">
          <a:extLst>
            <a:ext uri="{FF2B5EF4-FFF2-40B4-BE49-F238E27FC236}">
              <a16:creationId xmlns:a16="http://schemas.microsoft.com/office/drawing/2014/main" id="{47989A36-DF55-42A6-97E6-06C1DBD13960}"/>
            </a:ext>
          </a:extLst>
        </xdr:cNvPr>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18" name="n_4aveValue【公営住宅】&#10;有形固定資産減価償却率">
          <a:extLst>
            <a:ext uri="{FF2B5EF4-FFF2-40B4-BE49-F238E27FC236}">
              <a16:creationId xmlns:a16="http://schemas.microsoft.com/office/drawing/2014/main" id="{99D3DC87-C9B1-40A0-B96A-5C63CC327B86}"/>
            </a:ext>
          </a:extLst>
        </xdr:cNvPr>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95266</xdr:rowOff>
    </xdr:from>
    <xdr:ext cx="405111" cy="259045"/>
    <xdr:sp macro="" textlink="">
      <xdr:nvSpPr>
        <xdr:cNvPr id="319" name="n_1mainValue【公営住宅】&#10;有形固定資産減価償却率">
          <a:extLst>
            <a:ext uri="{FF2B5EF4-FFF2-40B4-BE49-F238E27FC236}">
              <a16:creationId xmlns:a16="http://schemas.microsoft.com/office/drawing/2014/main" id="{9872C67F-FE63-4E2A-8C2D-91E505F5125E}"/>
            </a:ext>
          </a:extLst>
        </xdr:cNvPr>
        <xdr:cNvSpPr txBox="1"/>
      </xdr:nvSpPr>
      <xdr:spPr>
        <a:xfrm>
          <a:off x="35820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76216</xdr:rowOff>
    </xdr:from>
    <xdr:ext cx="405111" cy="259045"/>
    <xdr:sp macro="" textlink="">
      <xdr:nvSpPr>
        <xdr:cNvPr id="320" name="n_2mainValue【公営住宅】&#10;有形固定資産減価償却率">
          <a:extLst>
            <a:ext uri="{FF2B5EF4-FFF2-40B4-BE49-F238E27FC236}">
              <a16:creationId xmlns:a16="http://schemas.microsoft.com/office/drawing/2014/main" id="{90E89736-3A7D-4A06-BD6B-5F776D90DCC0}"/>
            </a:ext>
          </a:extLst>
        </xdr:cNvPr>
        <xdr:cNvSpPr txBox="1"/>
      </xdr:nvSpPr>
      <xdr:spPr>
        <a:xfrm>
          <a:off x="2705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55263</xdr:rowOff>
    </xdr:from>
    <xdr:ext cx="405111" cy="259045"/>
    <xdr:sp macro="" textlink="">
      <xdr:nvSpPr>
        <xdr:cNvPr id="321" name="n_3mainValue【公営住宅】&#10;有形固定資産減価償却率">
          <a:extLst>
            <a:ext uri="{FF2B5EF4-FFF2-40B4-BE49-F238E27FC236}">
              <a16:creationId xmlns:a16="http://schemas.microsoft.com/office/drawing/2014/main" id="{591B1E67-5708-47B0-A454-A5472254F1FB}"/>
            </a:ext>
          </a:extLst>
        </xdr:cNvPr>
        <xdr:cNvSpPr txBox="1"/>
      </xdr:nvSpPr>
      <xdr:spPr>
        <a:xfrm>
          <a:off x="1816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165752</xdr:rowOff>
    </xdr:from>
    <xdr:ext cx="405111" cy="259045"/>
    <xdr:sp macro="" textlink="">
      <xdr:nvSpPr>
        <xdr:cNvPr id="322" name="n_4mainValue【公営住宅】&#10;有形固定資産減価償却率">
          <a:extLst>
            <a:ext uri="{FF2B5EF4-FFF2-40B4-BE49-F238E27FC236}">
              <a16:creationId xmlns:a16="http://schemas.microsoft.com/office/drawing/2014/main" id="{9B881243-EF69-4EC5-92E7-4BE8C4FC4A62}"/>
            </a:ext>
          </a:extLst>
        </xdr:cNvPr>
        <xdr:cNvSpPr txBox="1"/>
      </xdr:nvSpPr>
      <xdr:spPr>
        <a:xfrm>
          <a:off x="927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94D869C4-A271-43B2-A40C-5300038F502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C3C1CFCB-6249-4CEB-AE0C-BEB946220E6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4714A642-852B-4D80-B12D-C386B89C55C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445774D-BFA2-4EFA-9867-E5AEC8CFA5E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D31FC122-0DBC-4E8B-B262-21DE21ECDDF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D68A5D81-87F8-4C9D-8C87-12530509609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E371B21A-5858-4004-86E5-397ACA9DADD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0696CBE-C156-4E2A-971F-9474D836BA6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A17DD81E-0568-4720-A63B-7B3F46C8578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3B732350-83DE-46E9-BA55-F6B0C5883A8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3EE7292E-6D53-45D7-9066-D33A0118B50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53ABB378-B11B-4A3B-848A-805B745DFB3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6F90EC09-57F5-479F-8DCD-83FEF403E94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124A1088-B586-4914-8C2F-2228A2881B9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3ABF9CD4-27AB-425D-AC63-6B5FF331EB3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C59C513E-D60A-4327-BB16-8E7D3B7EB6F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C1A898B1-2BDC-4452-8437-27181227398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1827F601-DDE8-41CA-B362-612D6FDAA7D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ECCE5BDB-AD2F-4E22-AAB2-16BCC4C9D3A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CB35742F-F6B4-4E23-ACFC-505C7317BBA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3EB8CEB2-E2B2-48B8-9FBD-AC858222318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F7AB65CD-7287-4040-AAD2-6F0126D839D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630991CC-0231-4CBC-A69E-D13CB6C3A6D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a:extLst>
            <a:ext uri="{FF2B5EF4-FFF2-40B4-BE49-F238E27FC236}">
              <a16:creationId xmlns:a16="http://schemas.microsoft.com/office/drawing/2014/main" id="{CCA64ABC-0204-4B5D-8D29-EAB061527AD2}"/>
            </a:ext>
          </a:extLst>
        </xdr:cNvPr>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a:extLst>
            <a:ext uri="{FF2B5EF4-FFF2-40B4-BE49-F238E27FC236}">
              <a16:creationId xmlns:a16="http://schemas.microsoft.com/office/drawing/2014/main" id="{D611252E-AE30-411F-9F1A-AC1360E7961A}"/>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a:extLst>
            <a:ext uri="{FF2B5EF4-FFF2-40B4-BE49-F238E27FC236}">
              <a16:creationId xmlns:a16="http://schemas.microsoft.com/office/drawing/2014/main" id="{4EF32C45-AF76-4CB8-975F-25758EE1458E}"/>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a:extLst>
            <a:ext uri="{FF2B5EF4-FFF2-40B4-BE49-F238E27FC236}">
              <a16:creationId xmlns:a16="http://schemas.microsoft.com/office/drawing/2014/main" id="{DAEECF76-DE56-4BED-AC1C-31879EEB4E5B}"/>
            </a:ext>
          </a:extLst>
        </xdr:cNvPr>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a:extLst>
            <a:ext uri="{FF2B5EF4-FFF2-40B4-BE49-F238E27FC236}">
              <a16:creationId xmlns:a16="http://schemas.microsoft.com/office/drawing/2014/main" id="{947DD6E1-7F63-4B6F-9668-5179188FD601}"/>
            </a:ext>
          </a:extLst>
        </xdr:cNvPr>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51" name="【公営住宅】&#10;一人当たり面積平均値テキスト">
          <a:extLst>
            <a:ext uri="{FF2B5EF4-FFF2-40B4-BE49-F238E27FC236}">
              <a16:creationId xmlns:a16="http://schemas.microsoft.com/office/drawing/2014/main" id="{84752A4F-9BE3-4629-A802-D8F247C0F7E6}"/>
            </a:ext>
          </a:extLst>
        </xdr:cNvPr>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a:extLst>
            <a:ext uri="{FF2B5EF4-FFF2-40B4-BE49-F238E27FC236}">
              <a16:creationId xmlns:a16="http://schemas.microsoft.com/office/drawing/2014/main" id="{873F3B91-67C0-4291-BA9C-55D256FAC1AC}"/>
            </a:ext>
          </a:extLst>
        </xdr:cNvPr>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a:extLst>
            <a:ext uri="{FF2B5EF4-FFF2-40B4-BE49-F238E27FC236}">
              <a16:creationId xmlns:a16="http://schemas.microsoft.com/office/drawing/2014/main" id="{5FC2FB80-A20C-486D-B45E-BAD1DD29329B}"/>
            </a:ext>
          </a:extLst>
        </xdr:cNvPr>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a:extLst>
            <a:ext uri="{FF2B5EF4-FFF2-40B4-BE49-F238E27FC236}">
              <a16:creationId xmlns:a16="http://schemas.microsoft.com/office/drawing/2014/main" id="{B340C59B-D26F-425C-8235-0D1A8DD73513}"/>
            </a:ext>
          </a:extLst>
        </xdr:cNvPr>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a:extLst>
            <a:ext uri="{FF2B5EF4-FFF2-40B4-BE49-F238E27FC236}">
              <a16:creationId xmlns:a16="http://schemas.microsoft.com/office/drawing/2014/main" id="{B0C99BDE-82DF-4FD8-91DF-A7B93B558874}"/>
            </a:ext>
          </a:extLst>
        </xdr:cNvPr>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a:extLst>
            <a:ext uri="{FF2B5EF4-FFF2-40B4-BE49-F238E27FC236}">
              <a16:creationId xmlns:a16="http://schemas.microsoft.com/office/drawing/2014/main" id="{E2D93334-4501-49C7-AEA5-0AFCCE48B85A}"/>
            </a:ext>
          </a:extLst>
        </xdr:cNvPr>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596534A-5366-431E-9E69-84C3F8CEB24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B04F1EE-876B-4108-B4B1-D7BB5008F2B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51B85EC-46DB-4C44-9B46-FA337606C3A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A8BD7AD-A603-4EB1-BF59-8E92B7B707C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520F2FF-1D4B-45F0-A3B9-4631C471AF1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141987</xdr:rowOff>
    </xdr:from>
    <xdr:to>
      <xdr:col>55</xdr:col>
      <xdr:colOff>50800</xdr:colOff>
      <xdr:row>85</xdr:row>
      <xdr:rowOff>72137</xdr:rowOff>
    </xdr:to>
    <xdr:sp macro="" textlink="">
      <xdr:nvSpPr>
        <xdr:cNvPr id="362" name="楕円 361">
          <a:extLst>
            <a:ext uri="{FF2B5EF4-FFF2-40B4-BE49-F238E27FC236}">
              <a16:creationId xmlns:a16="http://schemas.microsoft.com/office/drawing/2014/main" id="{10AA2520-272F-4CBF-B22A-FA36FCD95098}"/>
            </a:ext>
          </a:extLst>
        </xdr:cNvPr>
        <xdr:cNvSpPr/>
      </xdr:nvSpPr>
      <xdr:spPr>
        <a:xfrm>
          <a:off x="10426700" y="145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120414</xdr:rowOff>
    </xdr:from>
    <xdr:ext cx="469744" cy="259045"/>
    <xdr:sp macro="" textlink="">
      <xdr:nvSpPr>
        <xdr:cNvPr id="363" name="【公営住宅】&#10;一人当たり面積該当値テキスト">
          <a:extLst>
            <a:ext uri="{FF2B5EF4-FFF2-40B4-BE49-F238E27FC236}">
              <a16:creationId xmlns:a16="http://schemas.microsoft.com/office/drawing/2014/main" id="{982ACBD5-C44F-4181-81C5-D496BB571DE1}"/>
            </a:ext>
          </a:extLst>
        </xdr:cNvPr>
        <xdr:cNvSpPr txBox="1"/>
      </xdr:nvSpPr>
      <xdr:spPr>
        <a:xfrm>
          <a:off x="10515600" y="1452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141224</xdr:rowOff>
    </xdr:from>
    <xdr:to>
      <xdr:col>50</xdr:col>
      <xdr:colOff>165100</xdr:colOff>
      <xdr:row>85</xdr:row>
      <xdr:rowOff>71374</xdr:rowOff>
    </xdr:to>
    <xdr:sp macro="" textlink="">
      <xdr:nvSpPr>
        <xdr:cNvPr id="364" name="楕円 363">
          <a:extLst>
            <a:ext uri="{FF2B5EF4-FFF2-40B4-BE49-F238E27FC236}">
              <a16:creationId xmlns:a16="http://schemas.microsoft.com/office/drawing/2014/main" id="{F4E45EA1-C944-4840-8906-2A057C3A08E6}"/>
            </a:ext>
          </a:extLst>
        </xdr:cNvPr>
        <xdr:cNvSpPr/>
      </xdr:nvSpPr>
      <xdr:spPr>
        <a:xfrm>
          <a:off x="9588500" y="145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20574</xdr:rowOff>
    </xdr:from>
    <xdr:to>
      <xdr:col>55</xdr:col>
      <xdr:colOff>0</xdr:colOff>
      <xdr:row>85</xdr:row>
      <xdr:rowOff>21337</xdr:rowOff>
    </xdr:to>
    <xdr:cxnSp macro="">
      <xdr:nvCxnSpPr>
        <xdr:cNvPr id="365" name="直線コネクタ 364">
          <a:extLst>
            <a:ext uri="{FF2B5EF4-FFF2-40B4-BE49-F238E27FC236}">
              <a16:creationId xmlns:a16="http://schemas.microsoft.com/office/drawing/2014/main" id="{9098F4DD-AA48-4F29-86C7-DC8F125D34C8}"/>
            </a:ext>
          </a:extLst>
        </xdr:cNvPr>
        <xdr:cNvCxnSpPr/>
      </xdr:nvCxnSpPr>
      <xdr:spPr>
        <a:xfrm>
          <a:off x="9639300" y="14593824"/>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128270</xdr:rowOff>
    </xdr:from>
    <xdr:to>
      <xdr:col>46</xdr:col>
      <xdr:colOff>38100</xdr:colOff>
      <xdr:row>85</xdr:row>
      <xdr:rowOff>58420</xdr:rowOff>
    </xdr:to>
    <xdr:sp macro="" textlink="">
      <xdr:nvSpPr>
        <xdr:cNvPr id="366" name="楕円 365">
          <a:extLst>
            <a:ext uri="{FF2B5EF4-FFF2-40B4-BE49-F238E27FC236}">
              <a16:creationId xmlns:a16="http://schemas.microsoft.com/office/drawing/2014/main" id="{7BEA4B20-8CC8-4ED0-BFEE-146639832352}"/>
            </a:ext>
          </a:extLst>
        </xdr:cNvPr>
        <xdr:cNvSpPr/>
      </xdr:nvSpPr>
      <xdr:spPr>
        <a:xfrm>
          <a:off x="8699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7620</xdr:rowOff>
    </xdr:from>
    <xdr:to>
      <xdr:col>50</xdr:col>
      <xdr:colOff>114300</xdr:colOff>
      <xdr:row>85</xdr:row>
      <xdr:rowOff>20574</xdr:rowOff>
    </xdr:to>
    <xdr:cxnSp macro="">
      <xdr:nvCxnSpPr>
        <xdr:cNvPr id="367" name="直線コネクタ 366">
          <a:extLst>
            <a:ext uri="{FF2B5EF4-FFF2-40B4-BE49-F238E27FC236}">
              <a16:creationId xmlns:a16="http://schemas.microsoft.com/office/drawing/2014/main" id="{A4C9DC54-92F5-4F28-B839-34A730FC53D5}"/>
            </a:ext>
          </a:extLst>
        </xdr:cNvPr>
        <xdr:cNvCxnSpPr/>
      </xdr:nvCxnSpPr>
      <xdr:spPr>
        <a:xfrm>
          <a:off x="8750300" y="14580870"/>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115315</xdr:rowOff>
    </xdr:from>
    <xdr:to>
      <xdr:col>41</xdr:col>
      <xdr:colOff>101600</xdr:colOff>
      <xdr:row>85</xdr:row>
      <xdr:rowOff>45465</xdr:rowOff>
    </xdr:to>
    <xdr:sp macro="" textlink="">
      <xdr:nvSpPr>
        <xdr:cNvPr id="368" name="楕円 367">
          <a:extLst>
            <a:ext uri="{FF2B5EF4-FFF2-40B4-BE49-F238E27FC236}">
              <a16:creationId xmlns:a16="http://schemas.microsoft.com/office/drawing/2014/main" id="{B034CCDB-253C-4640-9470-EF57324C560C}"/>
            </a:ext>
          </a:extLst>
        </xdr:cNvPr>
        <xdr:cNvSpPr/>
      </xdr:nvSpPr>
      <xdr:spPr>
        <a:xfrm>
          <a:off x="7810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166115</xdr:rowOff>
    </xdr:from>
    <xdr:to>
      <xdr:col>45</xdr:col>
      <xdr:colOff>177800</xdr:colOff>
      <xdr:row>85</xdr:row>
      <xdr:rowOff>7620</xdr:rowOff>
    </xdr:to>
    <xdr:cxnSp macro="">
      <xdr:nvCxnSpPr>
        <xdr:cNvPr id="369" name="直線コネクタ 368">
          <a:extLst>
            <a:ext uri="{FF2B5EF4-FFF2-40B4-BE49-F238E27FC236}">
              <a16:creationId xmlns:a16="http://schemas.microsoft.com/office/drawing/2014/main" id="{32C1DB02-AE08-48BA-9780-EE0CCA5196CA}"/>
            </a:ext>
          </a:extLst>
        </xdr:cNvPr>
        <xdr:cNvCxnSpPr/>
      </xdr:nvCxnSpPr>
      <xdr:spPr>
        <a:xfrm>
          <a:off x="7861300" y="14567915"/>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113030</xdr:rowOff>
    </xdr:from>
    <xdr:to>
      <xdr:col>36</xdr:col>
      <xdr:colOff>165100</xdr:colOff>
      <xdr:row>85</xdr:row>
      <xdr:rowOff>43180</xdr:rowOff>
    </xdr:to>
    <xdr:sp macro="" textlink="">
      <xdr:nvSpPr>
        <xdr:cNvPr id="370" name="楕円 369">
          <a:extLst>
            <a:ext uri="{FF2B5EF4-FFF2-40B4-BE49-F238E27FC236}">
              <a16:creationId xmlns:a16="http://schemas.microsoft.com/office/drawing/2014/main" id="{ECF899B6-4CBE-4AD9-B620-D5FD7A78843B}"/>
            </a:ext>
          </a:extLst>
        </xdr:cNvPr>
        <xdr:cNvSpPr/>
      </xdr:nvSpPr>
      <xdr:spPr>
        <a:xfrm>
          <a:off x="6921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163830</xdr:rowOff>
    </xdr:from>
    <xdr:to>
      <xdr:col>41</xdr:col>
      <xdr:colOff>50800</xdr:colOff>
      <xdr:row>84</xdr:row>
      <xdr:rowOff>166115</xdr:rowOff>
    </xdr:to>
    <xdr:cxnSp macro="">
      <xdr:nvCxnSpPr>
        <xdr:cNvPr id="371" name="直線コネクタ 370">
          <a:extLst>
            <a:ext uri="{FF2B5EF4-FFF2-40B4-BE49-F238E27FC236}">
              <a16:creationId xmlns:a16="http://schemas.microsoft.com/office/drawing/2014/main" id="{B8B18CE1-35F7-416F-9CF4-38F7BA1AA6BB}"/>
            </a:ext>
          </a:extLst>
        </xdr:cNvPr>
        <xdr:cNvCxnSpPr/>
      </xdr:nvCxnSpPr>
      <xdr:spPr>
        <a:xfrm>
          <a:off x="6972300" y="145656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72" name="n_1aveValue【公営住宅】&#10;一人当たり面積">
          <a:extLst>
            <a:ext uri="{FF2B5EF4-FFF2-40B4-BE49-F238E27FC236}">
              <a16:creationId xmlns:a16="http://schemas.microsoft.com/office/drawing/2014/main" id="{8DCB7DA2-7CDE-4D67-8195-F2D09ED5D404}"/>
            </a:ext>
          </a:extLst>
        </xdr:cNvPr>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73" name="n_2aveValue【公営住宅】&#10;一人当たり面積">
          <a:extLst>
            <a:ext uri="{FF2B5EF4-FFF2-40B4-BE49-F238E27FC236}">
              <a16:creationId xmlns:a16="http://schemas.microsoft.com/office/drawing/2014/main" id="{31F2AAE5-8886-4B89-ACEA-A2EEDBE9F8D7}"/>
            </a:ext>
          </a:extLst>
        </xdr:cNvPr>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74" name="n_3aveValue【公営住宅】&#10;一人当たり面積">
          <a:extLst>
            <a:ext uri="{FF2B5EF4-FFF2-40B4-BE49-F238E27FC236}">
              <a16:creationId xmlns:a16="http://schemas.microsoft.com/office/drawing/2014/main" id="{E2A2DBA5-8770-46C1-B358-46DBF9C0021C}"/>
            </a:ext>
          </a:extLst>
        </xdr:cNvPr>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75" name="n_4aveValue【公営住宅】&#10;一人当たり面積">
          <a:extLst>
            <a:ext uri="{FF2B5EF4-FFF2-40B4-BE49-F238E27FC236}">
              <a16:creationId xmlns:a16="http://schemas.microsoft.com/office/drawing/2014/main" id="{5D5EDEC3-0108-48DF-A11F-D7D032619E47}"/>
            </a:ext>
          </a:extLst>
        </xdr:cNvPr>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62501</xdr:rowOff>
    </xdr:from>
    <xdr:ext cx="469744" cy="259045"/>
    <xdr:sp macro="" textlink="">
      <xdr:nvSpPr>
        <xdr:cNvPr id="376" name="n_1mainValue【公営住宅】&#10;一人当たり面積">
          <a:extLst>
            <a:ext uri="{FF2B5EF4-FFF2-40B4-BE49-F238E27FC236}">
              <a16:creationId xmlns:a16="http://schemas.microsoft.com/office/drawing/2014/main" id="{21930891-A85E-4895-BFC0-D57DCBA50DD8}"/>
            </a:ext>
          </a:extLst>
        </xdr:cNvPr>
        <xdr:cNvSpPr txBox="1"/>
      </xdr:nvSpPr>
      <xdr:spPr>
        <a:xfrm>
          <a:off x="9391727" y="1463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49547</xdr:rowOff>
    </xdr:from>
    <xdr:ext cx="469744" cy="259045"/>
    <xdr:sp macro="" textlink="">
      <xdr:nvSpPr>
        <xdr:cNvPr id="377" name="n_2mainValue【公営住宅】&#10;一人当たり面積">
          <a:extLst>
            <a:ext uri="{FF2B5EF4-FFF2-40B4-BE49-F238E27FC236}">
              <a16:creationId xmlns:a16="http://schemas.microsoft.com/office/drawing/2014/main" id="{997A4C2D-A246-4E51-AC04-21FD1B6B611B}"/>
            </a:ext>
          </a:extLst>
        </xdr:cNvPr>
        <xdr:cNvSpPr txBox="1"/>
      </xdr:nvSpPr>
      <xdr:spPr>
        <a:xfrm>
          <a:off x="8515427"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36592</xdr:rowOff>
    </xdr:from>
    <xdr:ext cx="469744" cy="259045"/>
    <xdr:sp macro="" textlink="">
      <xdr:nvSpPr>
        <xdr:cNvPr id="378" name="n_3mainValue【公営住宅】&#10;一人当たり面積">
          <a:extLst>
            <a:ext uri="{FF2B5EF4-FFF2-40B4-BE49-F238E27FC236}">
              <a16:creationId xmlns:a16="http://schemas.microsoft.com/office/drawing/2014/main" id="{F088FEF0-78AB-466F-B602-F0CACA6958C4}"/>
            </a:ext>
          </a:extLst>
        </xdr:cNvPr>
        <xdr:cNvSpPr txBox="1"/>
      </xdr:nvSpPr>
      <xdr:spPr>
        <a:xfrm>
          <a:off x="7626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34307</xdr:rowOff>
    </xdr:from>
    <xdr:ext cx="469744" cy="259045"/>
    <xdr:sp macro="" textlink="">
      <xdr:nvSpPr>
        <xdr:cNvPr id="379" name="n_4mainValue【公営住宅】&#10;一人当たり面積">
          <a:extLst>
            <a:ext uri="{FF2B5EF4-FFF2-40B4-BE49-F238E27FC236}">
              <a16:creationId xmlns:a16="http://schemas.microsoft.com/office/drawing/2014/main" id="{38B6DE79-15E3-4BA2-BE09-F4F99B0F0A35}"/>
            </a:ext>
          </a:extLst>
        </xdr:cNvPr>
        <xdr:cNvSpPr txBox="1"/>
      </xdr:nvSpPr>
      <xdr:spPr>
        <a:xfrm>
          <a:off x="6737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8D504BC8-BAB9-40B2-B040-EF7BB74AA15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E42BB23B-82FB-4FAB-AD67-45CA4D132AF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FF12D35A-B817-431B-934D-E2CAC1AFA8B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8C277CA6-567A-4791-BBA0-9743572AC0A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6C75DD0F-42D1-4B57-8A7A-56E5A04566D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84D6E7BD-FA3F-434D-B470-35D58F5B00C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98428E2E-1301-416D-8A53-AEDB91988DD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73EE5B91-BC03-433C-952B-AF143438E48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862A1C55-BB97-4F81-8DA6-25B88F6E053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B1EE244-B0A3-4486-84FF-CAE5ACE7834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9A4529E5-3F51-46BD-A6B6-F48F1766437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5349167-050E-4F55-968B-762A668A2B3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D9F697EB-0D2A-48B5-96B2-D16D1F6B5B7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1AE4046E-F72C-4F14-ABE6-10EEFE26DFA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F0A4442D-3F7E-458C-A59F-50BDC79CE74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829405D6-C2DE-4F79-8AE6-40EA21F00B6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231FA3B6-7B55-474B-9A10-604CC1B5BF1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B2D57E9F-D23B-48CD-8A14-3B25A6C4D6C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1258144C-E248-4385-B930-E12B0879D78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2F8CE493-4296-4F32-B323-9BB1133904C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7C8E669D-A632-44B3-A454-33ECBCC5991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65ACB569-9509-49B2-AA8F-B28C733CD18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5BB6A234-02E8-4E9A-8B98-E868AA42AF6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E6ED8546-BFEE-47F1-97E0-8DA24A8F17A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600C48BD-CDB4-4111-8B4C-CD0EF40CD6C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AB665583-F97C-49A8-B062-5E35D424B4E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F244A3A8-C21A-4425-B2D9-0C53EF2BB00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D2DF8A40-F21E-4994-81A4-A2122F25507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B39A69FF-1826-4D91-B60E-88B6DD77711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A3DDB3F6-9A13-4E7F-83F6-E0A8FEF16BB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7DC43A42-7B20-44B4-9799-8A9090E03F8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7469E7F7-B7CB-464B-B480-77F8F214735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D1D5650E-921D-4A53-955E-F156BE8EE30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4C9A86CB-6338-43FF-9EBE-44830620409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62F64F33-01C6-4DCE-B7BE-26216330B91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C4303020-F6FD-4D75-B15F-606704BE0BC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A1FE7BC0-B583-41BB-AE76-FAFE78B2A2C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659D9576-FC98-4716-BCFD-C0BAA06423A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E0C40DF4-6493-462B-B7E4-61717004136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B2D1147F-C6BA-422F-B83E-80D56FCB3C3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129D4674-533C-4031-8BD6-F6D5118D376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21" name="直線コネクタ 420">
          <a:extLst>
            <a:ext uri="{FF2B5EF4-FFF2-40B4-BE49-F238E27FC236}">
              <a16:creationId xmlns:a16="http://schemas.microsoft.com/office/drawing/2014/main" id="{06814B5D-2C3D-4218-9845-6741FE906157}"/>
            </a:ext>
          </a:extLst>
        </xdr:cNvPr>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22F5F11B-819F-43CB-840B-90BE7E53CE74}"/>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23" name="直線コネクタ 422">
          <a:extLst>
            <a:ext uri="{FF2B5EF4-FFF2-40B4-BE49-F238E27FC236}">
              <a16:creationId xmlns:a16="http://schemas.microsoft.com/office/drawing/2014/main" id="{B7AA1522-60B3-4344-9E1E-573F0A447EC6}"/>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0CB6FD6D-7AC4-4EC0-8214-44FBA1A30F04}"/>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5" name="直線コネクタ 424">
          <a:extLst>
            <a:ext uri="{FF2B5EF4-FFF2-40B4-BE49-F238E27FC236}">
              <a16:creationId xmlns:a16="http://schemas.microsoft.com/office/drawing/2014/main" id="{0F1E11EE-0188-4B81-ACF7-A548EBC8F80D}"/>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107CAF9B-F5EB-4E51-A5C5-E225EF323605}"/>
            </a:ext>
          </a:extLst>
        </xdr:cNvPr>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27" name="フローチャート: 判断 426">
          <a:extLst>
            <a:ext uri="{FF2B5EF4-FFF2-40B4-BE49-F238E27FC236}">
              <a16:creationId xmlns:a16="http://schemas.microsoft.com/office/drawing/2014/main" id="{D6B6BC42-37CC-466B-9C78-5F24A0503422}"/>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8" name="フローチャート: 判断 427">
          <a:extLst>
            <a:ext uri="{FF2B5EF4-FFF2-40B4-BE49-F238E27FC236}">
              <a16:creationId xmlns:a16="http://schemas.microsoft.com/office/drawing/2014/main" id="{5DB14FC5-0A8D-4F9B-A38A-6F7F5A891F48}"/>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29" name="フローチャート: 判断 428">
          <a:extLst>
            <a:ext uri="{FF2B5EF4-FFF2-40B4-BE49-F238E27FC236}">
              <a16:creationId xmlns:a16="http://schemas.microsoft.com/office/drawing/2014/main" id="{0FE75D30-6E45-4FB5-8B12-C5C2E7A8688C}"/>
            </a:ext>
          </a:extLst>
        </xdr:cNvPr>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30" name="フローチャート: 判断 429">
          <a:extLst>
            <a:ext uri="{FF2B5EF4-FFF2-40B4-BE49-F238E27FC236}">
              <a16:creationId xmlns:a16="http://schemas.microsoft.com/office/drawing/2014/main" id="{877FFB7E-221D-4A0F-A79A-DA4EA245F6B9}"/>
            </a:ext>
          </a:extLst>
        </xdr:cNvPr>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31" name="フローチャート: 判断 430">
          <a:extLst>
            <a:ext uri="{FF2B5EF4-FFF2-40B4-BE49-F238E27FC236}">
              <a16:creationId xmlns:a16="http://schemas.microsoft.com/office/drawing/2014/main" id="{9161C111-8ADB-4634-82A4-96FCC443817B}"/>
            </a:ext>
          </a:extLst>
        </xdr:cNvPr>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80C1330-D15B-4733-9BF2-33FB0250282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2F00FF8-EA0B-4758-BC9A-6DF56F8EE66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5A0B533A-901D-48E9-B4B0-63DEE17A7C5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AFCAB1A3-D2F4-4B5B-9C04-E9160AFF0C4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5AD42A4E-A0C5-449B-BCC2-028AAC08333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437" name="楕円 436">
          <a:extLst>
            <a:ext uri="{FF2B5EF4-FFF2-40B4-BE49-F238E27FC236}">
              <a16:creationId xmlns:a16="http://schemas.microsoft.com/office/drawing/2014/main" id="{668E1ADA-F340-4BF0-8A51-B8D28E103202}"/>
            </a:ext>
          </a:extLst>
        </xdr:cNvPr>
        <xdr:cNvSpPr/>
      </xdr:nvSpPr>
      <xdr:spPr>
        <a:xfrm>
          <a:off x="162687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59344</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A863161-75A8-4FA1-B42D-7CAEF8A4BA8C}"/>
            </a:ext>
          </a:extLst>
        </xdr:cNvPr>
        <xdr:cNvSpPr txBox="1"/>
      </xdr:nvSpPr>
      <xdr:spPr>
        <a:xfrm>
          <a:off x="16357600"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40096</xdr:rowOff>
    </xdr:from>
    <xdr:to>
      <xdr:col>81</xdr:col>
      <xdr:colOff>101600</xdr:colOff>
      <xdr:row>38</xdr:row>
      <xdr:rowOff>141696</xdr:rowOff>
    </xdr:to>
    <xdr:sp macro="" textlink="">
      <xdr:nvSpPr>
        <xdr:cNvPr id="439" name="楕円 438">
          <a:extLst>
            <a:ext uri="{FF2B5EF4-FFF2-40B4-BE49-F238E27FC236}">
              <a16:creationId xmlns:a16="http://schemas.microsoft.com/office/drawing/2014/main" id="{6869A4F6-38B4-4280-9CA1-5DA8E37DFF30}"/>
            </a:ext>
          </a:extLst>
        </xdr:cNvPr>
        <xdr:cNvSpPr/>
      </xdr:nvSpPr>
      <xdr:spPr>
        <a:xfrm>
          <a:off x="15430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90896</xdr:rowOff>
    </xdr:from>
    <xdr:to>
      <xdr:col>85</xdr:col>
      <xdr:colOff>127000</xdr:colOff>
      <xdr:row>38</xdr:row>
      <xdr:rowOff>131717</xdr:rowOff>
    </xdr:to>
    <xdr:cxnSp macro="">
      <xdr:nvCxnSpPr>
        <xdr:cNvPr id="440" name="直線コネクタ 439">
          <a:extLst>
            <a:ext uri="{FF2B5EF4-FFF2-40B4-BE49-F238E27FC236}">
              <a16:creationId xmlns:a16="http://schemas.microsoft.com/office/drawing/2014/main" id="{E0E8EA04-A166-4D25-98AA-81590F61FCD5}"/>
            </a:ext>
          </a:extLst>
        </xdr:cNvPr>
        <xdr:cNvCxnSpPr/>
      </xdr:nvCxnSpPr>
      <xdr:spPr>
        <a:xfrm>
          <a:off x="15481300" y="660599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907</xdr:rowOff>
    </xdr:from>
    <xdr:to>
      <xdr:col>76</xdr:col>
      <xdr:colOff>165100</xdr:colOff>
      <xdr:row>38</xdr:row>
      <xdr:rowOff>102507</xdr:rowOff>
    </xdr:to>
    <xdr:sp macro="" textlink="">
      <xdr:nvSpPr>
        <xdr:cNvPr id="441" name="楕円 440">
          <a:extLst>
            <a:ext uri="{FF2B5EF4-FFF2-40B4-BE49-F238E27FC236}">
              <a16:creationId xmlns:a16="http://schemas.microsoft.com/office/drawing/2014/main" id="{FBB6DD09-83C4-4C70-AF4E-7495FDC72356}"/>
            </a:ext>
          </a:extLst>
        </xdr:cNvPr>
        <xdr:cNvSpPr/>
      </xdr:nvSpPr>
      <xdr:spPr>
        <a:xfrm>
          <a:off x="14541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51707</xdr:rowOff>
    </xdr:from>
    <xdr:to>
      <xdr:col>81</xdr:col>
      <xdr:colOff>50800</xdr:colOff>
      <xdr:row>38</xdr:row>
      <xdr:rowOff>90896</xdr:rowOff>
    </xdr:to>
    <xdr:cxnSp macro="">
      <xdr:nvCxnSpPr>
        <xdr:cNvPr id="442" name="直線コネクタ 441">
          <a:extLst>
            <a:ext uri="{FF2B5EF4-FFF2-40B4-BE49-F238E27FC236}">
              <a16:creationId xmlns:a16="http://schemas.microsoft.com/office/drawing/2014/main" id="{F66DC9E2-36AB-4389-9F1B-751831FAD72D}"/>
            </a:ext>
          </a:extLst>
        </xdr:cNvPr>
        <xdr:cNvCxnSpPr/>
      </xdr:nvCxnSpPr>
      <xdr:spPr>
        <a:xfrm>
          <a:off x="14592300" y="656680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131536</xdr:rowOff>
    </xdr:from>
    <xdr:to>
      <xdr:col>72</xdr:col>
      <xdr:colOff>38100</xdr:colOff>
      <xdr:row>38</xdr:row>
      <xdr:rowOff>61686</xdr:rowOff>
    </xdr:to>
    <xdr:sp macro="" textlink="">
      <xdr:nvSpPr>
        <xdr:cNvPr id="443" name="楕円 442">
          <a:extLst>
            <a:ext uri="{FF2B5EF4-FFF2-40B4-BE49-F238E27FC236}">
              <a16:creationId xmlns:a16="http://schemas.microsoft.com/office/drawing/2014/main" id="{F162A8E5-4A36-443C-807D-8158963A23D5}"/>
            </a:ext>
          </a:extLst>
        </xdr:cNvPr>
        <xdr:cNvSpPr/>
      </xdr:nvSpPr>
      <xdr:spPr>
        <a:xfrm>
          <a:off x="13652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10885</xdr:rowOff>
    </xdr:from>
    <xdr:to>
      <xdr:col>76</xdr:col>
      <xdr:colOff>114300</xdr:colOff>
      <xdr:row>38</xdr:row>
      <xdr:rowOff>51707</xdr:rowOff>
    </xdr:to>
    <xdr:cxnSp macro="">
      <xdr:nvCxnSpPr>
        <xdr:cNvPr id="444" name="直線コネクタ 443">
          <a:extLst>
            <a:ext uri="{FF2B5EF4-FFF2-40B4-BE49-F238E27FC236}">
              <a16:creationId xmlns:a16="http://schemas.microsoft.com/office/drawing/2014/main" id="{454D94DE-99C0-44B8-97D1-215550B4104D}"/>
            </a:ext>
          </a:extLst>
        </xdr:cNvPr>
        <xdr:cNvCxnSpPr/>
      </xdr:nvCxnSpPr>
      <xdr:spPr>
        <a:xfrm>
          <a:off x="13703300" y="6525985"/>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48260</xdr:rowOff>
    </xdr:from>
    <xdr:to>
      <xdr:col>67</xdr:col>
      <xdr:colOff>101600</xdr:colOff>
      <xdr:row>37</xdr:row>
      <xdr:rowOff>149860</xdr:rowOff>
    </xdr:to>
    <xdr:sp macro="" textlink="">
      <xdr:nvSpPr>
        <xdr:cNvPr id="445" name="楕円 444">
          <a:extLst>
            <a:ext uri="{FF2B5EF4-FFF2-40B4-BE49-F238E27FC236}">
              <a16:creationId xmlns:a16="http://schemas.microsoft.com/office/drawing/2014/main" id="{3C0D9E8B-5633-4BAC-8E02-532475569BCE}"/>
            </a:ext>
          </a:extLst>
        </xdr:cNvPr>
        <xdr:cNvSpPr/>
      </xdr:nvSpPr>
      <xdr:spPr>
        <a:xfrm>
          <a:off x="12763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99060</xdr:rowOff>
    </xdr:from>
    <xdr:to>
      <xdr:col>71</xdr:col>
      <xdr:colOff>177800</xdr:colOff>
      <xdr:row>38</xdr:row>
      <xdr:rowOff>10885</xdr:rowOff>
    </xdr:to>
    <xdr:cxnSp macro="">
      <xdr:nvCxnSpPr>
        <xdr:cNvPr id="446" name="直線コネクタ 445">
          <a:extLst>
            <a:ext uri="{FF2B5EF4-FFF2-40B4-BE49-F238E27FC236}">
              <a16:creationId xmlns:a16="http://schemas.microsoft.com/office/drawing/2014/main" id="{0145CA52-7B59-469B-AD6F-2EF83201284F}"/>
            </a:ext>
          </a:extLst>
        </xdr:cNvPr>
        <xdr:cNvCxnSpPr/>
      </xdr:nvCxnSpPr>
      <xdr:spPr>
        <a:xfrm>
          <a:off x="12814300" y="6442710"/>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92F4729-88E5-442B-9D7E-9A695E922EE8}"/>
            </a:ext>
          </a:extLst>
        </xdr:cNvPr>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ACB24B91-1E1C-4977-AFE6-9EE20E3CD8ED}"/>
            </a:ext>
          </a:extLst>
        </xdr:cNvPr>
        <xdr:cNvSpPr txBox="1"/>
      </xdr:nvSpPr>
      <xdr:spPr>
        <a:xfrm>
          <a:off x="14389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E9885D59-093E-4D56-AFB4-CF0248752AB3}"/>
            </a:ext>
          </a:extLst>
        </xdr:cNvPr>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28320</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4FE5645E-16DE-48D6-8C7D-2687CBAFD055}"/>
            </a:ext>
          </a:extLst>
        </xdr:cNvPr>
        <xdr:cNvSpPr txBox="1"/>
      </xdr:nvSpPr>
      <xdr:spPr>
        <a:xfrm>
          <a:off x="12611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158223</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5673278F-04CF-48DE-91EE-312FF233A3D7}"/>
            </a:ext>
          </a:extLst>
        </xdr:cNvPr>
        <xdr:cNvSpPr txBox="1"/>
      </xdr:nvSpPr>
      <xdr:spPr>
        <a:xfrm>
          <a:off x="152660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119034</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2D12F198-71E2-4838-A749-E38E38D9B41D}"/>
            </a:ext>
          </a:extLst>
        </xdr:cNvPr>
        <xdr:cNvSpPr txBox="1"/>
      </xdr:nvSpPr>
      <xdr:spPr>
        <a:xfrm>
          <a:off x="14389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78213</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33A7EB89-49FD-46E5-9F15-089685CFE673}"/>
            </a:ext>
          </a:extLst>
        </xdr:cNvPr>
        <xdr:cNvSpPr txBox="1"/>
      </xdr:nvSpPr>
      <xdr:spPr>
        <a:xfrm>
          <a:off x="13500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166387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685EE9F9-DB5C-44ED-B364-3A480A1BF439}"/>
            </a:ext>
          </a:extLst>
        </xdr:cNvPr>
        <xdr:cNvSpPr txBox="1"/>
      </xdr:nvSpPr>
      <xdr:spPr>
        <a:xfrm>
          <a:off x="12611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62523E17-1CD3-4C60-907D-C903EF5D2C1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4F66F83-C7B9-49EC-A73C-BD0FD6F6441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245029F6-C28C-4422-89F3-FBA2AFA05C9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272BE820-1F81-4D75-90C6-2137AE1D5AA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EE8DBEF4-F265-4882-9A11-731DFD84340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C1A3A46E-7378-40DF-B093-EAA4927CD50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34394250-E402-4E56-814F-2D2A8D12DE3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FEF331CB-049A-4B62-AD36-1139B9A705A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6F940A20-FF9A-40E5-A32D-2E7D470FB47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3F2D7F9F-B598-4707-AF8A-E5A18C2C413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30830C39-0884-4219-8044-5AF1B0FB202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ADF1DD89-7142-4B26-82D9-E1ACD8AD5BF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5DDBA611-5791-483E-8292-385412D736A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EB3448EB-FA41-4B9A-8FD2-103F29321A3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E30F7241-22FC-48C3-827D-A3C6AF6976B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E406DE06-239F-4791-B0C7-C13656EF62E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AC218B17-8F40-46D6-97E6-DD640A2C277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5DF938B9-DCDF-40F0-BE22-9CBB9009E8F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C1D1103D-DA48-4520-96C4-4160A919C57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74C5B4FC-91C7-4442-BDE0-849875CA771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A10CFF03-8FAD-4655-A03E-210ABEBF845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057A6384-0723-43B5-947F-94ABDD24381E}"/>
            </a:ext>
          </a:extLst>
        </xdr:cNvPr>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91B349C3-36DC-4071-8B61-35718C65423B}"/>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3AC36DA1-A9FD-49C9-BD79-C587082131C7}"/>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1F76A190-04B4-4D59-88A7-51933ECAFC37}"/>
            </a:ext>
          </a:extLst>
        </xdr:cNvPr>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80" name="直線コネクタ 479">
          <a:extLst>
            <a:ext uri="{FF2B5EF4-FFF2-40B4-BE49-F238E27FC236}">
              <a16:creationId xmlns:a16="http://schemas.microsoft.com/office/drawing/2014/main" id="{0FF81D79-6142-47A8-931A-7ECC1825DC87}"/>
            </a:ext>
          </a:extLst>
        </xdr:cNvPr>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F032D486-CB45-4971-B58A-F24BD1BB42F1}"/>
            </a:ext>
          </a:extLst>
        </xdr:cNvPr>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2" name="フローチャート: 判断 481">
          <a:extLst>
            <a:ext uri="{FF2B5EF4-FFF2-40B4-BE49-F238E27FC236}">
              <a16:creationId xmlns:a16="http://schemas.microsoft.com/office/drawing/2014/main" id="{4D13C641-165F-48EC-898F-087451CE9148}"/>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3" name="フローチャート: 判断 482">
          <a:extLst>
            <a:ext uri="{FF2B5EF4-FFF2-40B4-BE49-F238E27FC236}">
              <a16:creationId xmlns:a16="http://schemas.microsoft.com/office/drawing/2014/main" id="{DABB39B4-9BE6-4F86-8BF6-6101B488D57E}"/>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84" name="フローチャート: 判断 483">
          <a:extLst>
            <a:ext uri="{FF2B5EF4-FFF2-40B4-BE49-F238E27FC236}">
              <a16:creationId xmlns:a16="http://schemas.microsoft.com/office/drawing/2014/main" id="{0F60E31C-5523-4E04-BB00-3BF063263ED9}"/>
            </a:ext>
          </a:extLst>
        </xdr:cNvPr>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85" name="フローチャート: 判断 484">
          <a:extLst>
            <a:ext uri="{FF2B5EF4-FFF2-40B4-BE49-F238E27FC236}">
              <a16:creationId xmlns:a16="http://schemas.microsoft.com/office/drawing/2014/main" id="{E85B4A7F-A41D-4CAC-8E3C-72E8F9C3C8C8}"/>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86" name="フローチャート: 判断 485">
          <a:extLst>
            <a:ext uri="{FF2B5EF4-FFF2-40B4-BE49-F238E27FC236}">
              <a16:creationId xmlns:a16="http://schemas.microsoft.com/office/drawing/2014/main" id="{A304A901-B441-49DD-9144-15C5155CB691}"/>
            </a:ext>
          </a:extLst>
        </xdr:cNvPr>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61EA980-90FD-4DAB-AF0C-980DD09BCA2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B1E3DD14-1396-492D-989C-AA71CB6B495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FFE6F5A-538B-40EB-8809-58CE86DA2A2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8E1898B-8FB3-411F-BF68-FD7229F2500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742942D3-7A17-4157-9323-0C735CAFF40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160274</xdr:rowOff>
    </xdr:from>
    <xdr:to>
      <xdr:col>116</xdr:col>
      <xdr:colOff>114300</xdr:colOff>
      <xdr:row>40</xdr:row>
      <xdr:rowOff>90424</xdr:rowOff>
    </xdr:to>
    <xdr:sp macro="" textlink="">
      <xdr:nvSpPr>
        <xdr:cNvPr id="492" name="楕円 491">
          <a:extLst>
            <a:ext uri="{FF2B5EF4-FFF2-40B4-BE49-F238E27FC236}">
              <a16:creationId xmlns:a16="http://schemas.microsoft.com/office/drawing/2014/main" id="{9845C85D-D939-43F4-AADF-798E85A0F9E0}"/>
            </a:ext>
          </a:extLst>
        </xdr:cNvPr>
        <xdr:cNvSpPr/>
      </xdr:nvSpPr>
      <xdr:spPr>
        <a:xfrm>
          <a:off x="221107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138701</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90D9E6F5-061D-45E4-A38D-0280B48A7916}"/>
            </a:ext>
          </a:extLst>
        </xdr:cNvPr>
        <xdr:cNvSpPr txBox="1"/>
      </xdr:nvSpPr>
      <xdr:spPr>
        <a:xfrm>
          <a:off x="22199600"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155702</xdr:rowOff>
    </xdr:from>
    <xdr:to>
      <xdr:col>112</xdr:col>
      <xdr:colOff>38100</xdr:colOff>
      <xdr:row>40</xdr:row>
      <xdr:rowOff>85852</xdr:rowOff>
    </xdr:to>
    <xdr:sp macro="" textlink="">
      <xdr:nvSpPr>
        <xdr:cNvPr id="494" name="楕円 493">
          <a:extLst>
            <a:ext uri="{FF2B5EF4-FFF2-40B4-BE49-F238E27FC236}">
              <a16:creationId xmlns:a16="http://schemas.microsoft.com/office/drawing/2014/main" id="{BC3C374F-BB1B-4397-A3F3-EA3D3A93A5EA}"/>
            </a:ext>
          </a:extLst>
        </xdr:cNvPr>
        <xdr:cNvSpPr/>
      </xdr:nvSpPr>
      <xdr:spPr>
        <a:xfrm>
          <a:off x="21272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35052</xdr:rowOff>
    </xdr:from>
    <xdr:to>
      <xdr:col>116</xdr:col>
      <xdr:colOff>63500</xdr:colOff>
      <xdr:row>40</xdr:row>
      <xdr:rowOff>39624</xdr:rowOff>
    </xdr:to>
    <xdr:cxnSp macro="">
      <xdr:nvCxnSpPr>
        <xdr:cNvPr id="495" name="直線コネクタ 494">
          <a:extLst>
            <a:ext uri="{FF2B5EF4-FFF2-40B4-BE49-F238E27FC236}">
              <a16:creationId xmlns:a16="http://schemas.microsoft.com/office/drawing/2014/main" id="{51F341CE-FAF1-4058-B5D3-29B0B3F4C1B1}"/>
            </a:ext>
          </a:extLst>
        </xdr:cNvPr>
        <xdr:cNvCxnSpPr/>
      </xdr:nvCxnSpPr>
      <xdr:spPr>
        <a:xfrm>
          <a:off x="21323300" y="6893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155702</xdr:rowOff>
    </xdr:from>
    <xdr:to>
      <xdr:col>107</xdr:col>
      <xdr:colOff>101600</xdr:colOff>
      <xdr:row>40</xdr:row>
      <xdr:rowOff>85852</xdr:rowOff>
    </xdr:to>
    <xdr:sp macro="" textlink="">
      <xdr:nvSpPr>
        <xdr:cNvPr id="496" name="楕円 495">
          <a:extLst>
            <a:ext uri="{FF2B5EF4-FFF2-40B4-BE49-F238E27FC236}">
              <a16:creationId xmlns:a16="http://schemas.microsoft.com/office/drawing/2014/main" id="{07C4EDCF-E1B6-409E-A0D4-DFBEADEA716E}"/>
            </a:ext>
          </a:extLst>
        </xdr:cNvPr>
        <xdr:cNvSpPr/>
      </xdr:nvSpPr>
      <xdr:spPr>
        <a:xfrm>
          <a:off x="20383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35052</xdr:rowOff>
    </xdr:from>
    <xdr:to>
      <xdr:col>111</xdr:col>
      <xdr:colOff>177800</xdr:colOff>
      <xdr:row>40</xdr:row>
      <xdr:rowOff>35052</xdr:rowOff>
    </xdr:to>
    <xdr:cxnSp macro="">
      <xdr:nvCxnSpPr>
        <xdr:cNvPr id="497" name="直線コネクタ 496">
          <a:extLst>
            <a:ext uri="{FF2B5EF4-FFF2-40B4-BE49-F238E27FC236}">
              <a16:creationId xmlns:a16="http://schemas.microsoft.com/office/drawing/2014/main" id="{36334977-C2FC-40A2-AC54-3CD30909ADFB}"/>
            </a:ext>
          </a:extLst>
        </xdr:cNvPr>
        <xdr:cNvCxnSpPr/>
      </xdr:nvCxnSpPr>
      <xdr:spPr>
        <a:xfrm>
          <a:off x="20434300" y="689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155702</xdr:rowOff>
    </xdr:from>
    <xdr:to>
      <xdr:col>102</xdr:col>
      <xdr:colOff>165100</xdr:colOff>
      <xdr:row>40</xdr:row>
      <xdr:rowOff>85852</xdr:rowOff>
    </xdr:to>
    <xdr:sp macro="" textlink="">
      <xdr:nvSpPr>
        <xdr:cNvPr id="498" name="楕円 497">
          <a:extLst>
            <a:ext uri="{FF2B5EF4-FFF2-40B4-BE49-F238E27FC236}">
              <a16:creationId xmlns:a16="http://schemas.microsoft.com/office/drawing/2014/main" id="{62746CD9-DAAD-4428-87F3-A8E2E3156C6C}"/>
            </a:ext>
          </a:extLst>
        </xdr:cNvPr>
        <xdr:cNvSpPr/>
      </xdr:nvSpPr>
      <xdr:spPr>
        <a:xfrm>
          <a:off x="19494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35052</xdr:rowOff>
    </xdr:from>
    <xdr:to>
      <xdr:col>107</xdr:col>
      <xdr:colOff>50800</xdr:colOff>
      <xdr:row>40</xdr:row>
      <xdr:rowOff>35052</xdr:rowOff>
    </xdr:to>
    <xdr:cxnSp macro="">
      <xdr:nvCxnSpPr>
        <xdr:cNvPr id="499" name="直線コネクタ 498">
          <a:extLst>
            <a:ext uri="{FF2B5EF4-FFF2-40B4-BE49-F238E27FC236}">
              <a16:creationId xmlns:a16="http://schemas.microsoft.com/office/drawing/2014/main" id="{C9E86678-CA60-48C2-BA51-B0CAA6A3EC0D}"/>
            </a:ext>
          </a:extLst>
        </xdr:cNvPr>
        <xdr:cNvCxnSpPr/>
      </xdr:nvCxnSpPr>
      <xdr:spPr>
        <a:xfrm>
          <a:off x="19545300" y="689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151130</xdr:rowOff>
    </xdr:from>
    <xdr:to>
      <xdr:col>98</xdr:col>
      <xdr:colOff>38100</xdr:colOff>
      <xdr:row>40</xdr:row>
      <xdr:rowOff>81280</xdr:rowOff>
    </xdr:to>
    <xdr:sp macro="" textlink="">
      <xdr:nvSpPr>
        <xdr:cNvPr id="500" name="楕円 499">
          <a:extLst>
            <a:ext uri="{FF2B5EF4-FFF2-40B4-BE49-F238E27FC236}">
              <a16:creationId xmlns:a16="http://schemas.microsoft.com/office/drawing/2014/main" id="{B1A66389-7685-4A3E-918E-8F3D65260A3C}"/>
            </a:ext>
          </a:extLst>
        </xdr:cNvPr>
        <xdr:cNvSpPr/>
      </xdr:nvSpPr>
      <xdr:spPr>
        <a:xfrm>
          <a:off x="18605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30480</xdr:rowOff>
    </xdr:from>
    <xdr:to>
      <xdr:col>102</xdr:col>
      <xdr:colOff>114300</xdr:colOff>
      <xdr:row>40</xdr:row>
      <xdr:rowOff>35052</xdr:rowOff>
    </xdr:to>
    <xdr:cxnSp macro="">
      <xdr:nvCxnSpPr>
        <xdr:cNvPr id="501" name="直線コネクタ 500">
          <a:extLst>
            <a:ext uri="{FF2B5EF4-FFF2-40B4-BE49-F238E27FC236}">
              <a16:creationId xmlns:a16="http://schemas.microsoft.com/office/drawing/2014/main" id="{DEFEE4EA-EAFD-464C-BCF6-60DB8DE019C8}"/>
            </a:ext>
          </a:extLst>
        </xdr:cNvPr>
        <xdr:cNvCxnSpPr/>
      </xdr:nvCxnSpPr>
      <xdr:spPr>
        <a:xfrm>
          <a:off x="18656300" y="688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C5413B90-0876-452A-93D0-EC904FB65E7D}"/>
            </a:ext>
          </a:extLst>
        </xdr:cNvPr>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52D2836A-4268-47AE-8C86-5B3B256EFDED}"/>
            </a:ext>
          </a:extLst>
        </xdr:cNvPr>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974691C4-14C2-4600-AA1A-056C0617337C}"/>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C19E1BA5-7830-4234-8755-FA05ADACF79D}"/>
            </a:ext>
          </a:extLst>
        </xdr:cNvPr>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76979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31FD0A9C-C6E6-4949-9FAD-07CF12EC266C}"/>
            </a:ext>
          </a:extLst>
        </xdr:cNvPr>
        <xdr:cNvSpPr txBox="1"/>
      </xdr:nvSpPr>
      <xdr:spPr>
        <a:xfrm>
          <a:off x="210757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76979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E9D57343-28AB-42F1-8EFB-E34B56C10862}"/>
            </a:ext>
          </a:extLst>
        </xdr:cNvPr>
        <xdr:cNvSpPr txBox="1"/>
      </xdr:nvSpPr>
      <xdr:spPr>
        <a:xfrm>
          <a:off x="20199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76979</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DD090E02-0FC8-415B-B8B0-7253840A2EB2}"/>
            </a:ext>
          </a:extLst>
        </xdr:cNvPr>
        <xdr:cNvSpPr txBox="1"/>
      </xdr:nvSpPr>
      <xdr:spPr>
        <a:xfrm>
          <a:off x="19310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72407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5DB4842A-8853-4639-B25C-FBED1C918315}"/>
            </a:ext>
          </a:extLst>
        </xdr:cNvPr>
        <xdr:cNvSpPr txBox="1"/>
      </xdr:nvSpPr>
      <xdr:spPr>
        <a:xfrm>
          <a:off x="18421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60DF8B12-92E6-4116-9A20-838502515A9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65096D52-1D6D-4262-9AA3-4979709CD98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F8BC84FE-B70A-4FB7-A3FB-5ECB1EE0AFF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ED0D5078-E113-403E-88B4-97141F56466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74F67B24-1A84-4639-9D24-793741C21BC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3DF23759-6A63-40F6-AF9C-B0173D9CBFE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B22ED953-F88E-4792-8C66-A710A704C02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4FBAD3C9-433F-4CAF-B96A-285D17B2F83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1C2EC1B8-0947-4DAF-98E9-7DA2217AAB6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EA97F5AF-4AE6-41A4-B726-45877966C0A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AC909AA3-0118-4C6F-8E05-4DA3A96EE5A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a:extLst>
            <a:ext uri="{FF2B5EF4-FFF2-40B4-BE49-F238E27FC236}">
              <a16:creationId xmlns:a16="http://schemas.microsoft.com/office/drawing/2014/main" id="{A6F452BA-34E8-45DB-8D79-C18EC59A23EC}"/>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2" name="テキスト ボックス 521">
          <a:extLst>
            <a:ext uri="{FF2B5EF4-FFF2-40B4-BE49-F238E27FC236}">
              <a16:creationId xmlns:a16="http://schemas.microsoft.com/office/drawing/2014/main" id="{B6BD5443-4D38-4ECF-A993-22AC0FE32713}"/>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a:extLst>
            <a:ext uri="{FF2B5EF4-FFF2-40B4-BE49-F238E27FC236}">
              <a16:creationId xmlns:a16="http://schemas.microsoft.com/office/drawing/2014/main" id="{1C319AF0-533C-4AC2-9B83-DA06242B6D93}"/>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a:extLst>
            <a:ext uri="{FF2B5EF4-FFF2-40B4-BE49-F238E27FC236}">
              <a16:creationId xmlns:a16="http://schemas.microsoft.com/office/drawing/2014/main" id="{078D655B-7701-4D8E-BD68-EC8422870B2C}"/>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a:extLst>
            <a:ext uri="{FF2B5EF4-FFF2-40B4-BE49-F238E27FC236}">
              <a16:creationId xmlns:a16="http://schemas.microsoft.com/office/drawing/2014/main" id="{6A0591A2-91C5-4365-BC85-394EF9E360F5}"/>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a:extLst>
            <a:ext uri="{FF2B5EF4-FFF2-40B4-BE49-F238E27FC236}">
              <a16:creationId xmlns:a16="http://schemas.microsoft.com/office/drawing/2014/main" id="{14D1AD0E-6DF7-4E50-9591-394FE364D1ED}"/>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a:extLst>
            <a:ext uri="{FF2B5EF4-FFF2-40B4-BE49-F238E27FC236}">
              <a16:creationId xmlns:a16="http://schemas.microsoft.com/office/drawing/2014/main" id="{2C2F417D-8440-4FDE-B8C6-892D6EFC7FC4}"/>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a:extLst>
            <a:ext uri="{FF2B5EF4-FFF2-40B4-BE49-F238E27FC236}">
              <a16:creationId xmlns:a16="http://schemas.microsoft.com/office/drawing/2014/main" id="{422A6515-DDA7-4A25-ABC0-26A225056FF3}"/>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677C3114-AC0B-46CE-90F4-60124F6C662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45E33396-3329-49D0-94FF-A338F51F67E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520E912D-3B22-45FB-AD9F-036F0D2A338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32" name="直線コネクタ 531">
          <a:extLst>
            <a:ext uri="{FF2B5EF4-FFF2-40B4-BE49-F238E27FC236}">
              <a16:creationId xmlns:a16="http://schemas.microsoft.com/office/drawing/2014/main" id="{099C03BC-2997-4BF1-89AE-8210D320FFBA}"/>
            </a:ext>
          </a:extLst>
        </xdr:cNvPr>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1110269E-063C-4E09-BB48-27BE83DE750E}"/>
            </a:ext>
          </a:extLst>
        </xdr:cNvPr>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34" name="直線コネクタ 533">
          <a:extLst>
            <a:ext uri="{FF2B5EF4-FFF2-40B4-BE49-F238E27FC236}">
              <a16:creationId xmlns:a16="http://schemas.microsoft.com/office/drawing/2014/main" id="{3F91CC06-560E-4D4F-A321-63F3DE9760BD}"/>
            </a:ext>
          </a:extLst>
        </xdr:cNvPr>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C47E453E-C3C8-475C-8C4D-D17BDED5E99C}"/>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36" name="直線コネクタ 535">
          <a:extLst>
            <a:ext uri="{FF2B5EF4-FFF2-40B4-BE49-F238E27FC236}">
              <a16:creationId xmlns:a16="http://schemas.microsoft.com/office/drawing/2014/main" id="{040F6E4A-83CC-46A7-B48F-8BF95F66785E}"/>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4D69D438-0356-445A-8A56-508A10BE85D3}"/>
            </a:ext>
          </a:extLst>
        </xdr:cNvPr>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38" name="フローチャート: 判断 537">
          <a:extLst>
            <a:ext uri="{FF2B5EF4-FFF2-40B4-BE49-F238E27FC236}">
              <a16:creationId xmlns:a16="http://schemas.microsoft.com/office/drawing/2014/main" id="{2CBFF965-E190-4044-9E7F-04F9FFB55F97}"/>
            </a:ext>
          </a:extLst>
        </xdr:cNvPr>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39" name="フローチャート: 判断 538">
          <a:extLst>
            <a:ext uri="{FF2B5EF4-FFF2-40B4-BE49-F238E27FC236}">
              <a16:creationId xmlns:a16="http://schemas.microsoft.com/office/drawing/2014/main" id="{C5A83471-14C8-4132-8864-04DDE49E7F43}"/>
            </a:ext>
          </a:extLst>
        </xdr:cNvPr>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40" name="フローチャート: 判断 539">
          <a:extLst>
            <a:ext uri="{FF2B5EF4-FFF2-40B4-BE49-F238E27FC236}">
              <a16:creationId xmlns:a16="http://schemas.microsoft.com/office/drawing/2014/main" id="{C2841F16-7A9B-4D32-93D2-0447DD218C1E}"/>
            </a:ext>
          </a:extLst>
        </xdr:cNvPr>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41" name="フローチャート: 判断 540">
          <a:extLst>
            <a:ext uri="{FF2B5EF4-FFF2-40B4-BE49-F238E27FC236}">
              <a16:creationId xmlns:a16="http://schemas.microsoft.com/office/drawing/2014/main" id="{3DD34F70-F577-45E8-B404-EDDB0527AEB1}"/>
            </a:ext>
          </a:extLst>
        </xdr:cNvPr>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42" name="フローチャート: 判断 541">
          <a:extLst>
            <a:ext uri="{FF2B5EF4-FFF2-40B4-BE49-F238E27FC236}">
              <a16:creationId xmlns:a16="http://schemas.microsoft.com/office/drawing/2014/main" id="{BB8521BA-C8FB-4BEA-AEC5-BF0242398B7A}"/>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CAF286A-8612-4F32-A413-0EF79B9B46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5950105-4784-4A03-8DFA-3A2B1982119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45E7C2E6-DD24-4F5A-A07D-D43DD5B17F0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411BF03-0ECC-4344-BD22-99D77EF8333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08F3E22-7695-4F51-89DD-EF4BCC65B89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100076</xdr:rowOff>
    </xdr:from>
    <xdr:to>
      <xdr:col>85</xdr:col>
      <xdr:colOff>177800</xdr:colOff>
      <xdr:row>58</xdr:row>
      <xdr:rowOff>30226</xdr:rowOff>
    </xdr:to>
    <xdr:sp macro="" textlink="">
      <xdr:nvSpPr>
        <xdr:cNvPr id="548" name="楕円 547">
          <a:extLst>
            <a:ext uri="{FF2B5EF4-FFF2-40B4-BE49-F238E27FC236}">
              <a16:creationId xmlns:a16="http://schemas.microsoft.com/office/drawing/2014/main" id="{A062C91F-9EAD-46F8-9A7B-131230398B9B}"/>
            </a:ext>
          </a:extLst>
        </xdr:cNvPr>
        <xdr:cNvSpPr/>
      </xdr:nvSpPr>
      <xdr:spPr>
        <a:xfrm>
          <a:off x="16268700" y="98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122953</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D3B3832D-8AD8-4381-903F-F1603CA87554}"/>
            </a:ext>
          </a:extLst>
        </xdr:cNvPr>
        <xdr:cNvSpPr txBox="1"/>
      </xdr:nvSpPr>
      <xdr:spPr>
        <a:xfrm>
          <a:off x="16357600" y="972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90932</xdr:rowOff>
    </xdr:from>
    <xdr:to>
      <xdr:col>81</xdr:col>
      <xdr:colOff>101600</xdr:colOff>
      <xdr:row>58</xdr:row>
      <xdr:rowOff>21082</xdr:rowOff>
    </xdr:to>
    <xdr:sp macro="" textlink="">
      <xdr:nvSpPr>
        <xdr:cNvPr id="550" name="楕円 549">
          <a:extLst>
            <a:ext uri="{FF2B5EF4-FFF2-40B4-BE49-F238E27FC236}">
              <a16:creationId xmlns:a16="http://schemas.microsoft.com/office/drawing/2014/main" id="{88D6EA65-55C0-45DD-94E2-680C4989A19B}"/>
            </a:ext>
          </a:extLst>
        </xdr:cNvPr>
        <xdr:cNvSpPr/>
      </xdr:nvSpPr>
      <xdr:spPr>
        <a:xfrm>
          <a:off x="15430500" y="98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141732</xdr:rowOff>
    </xdr:from>
    <xdr:to>
      <xdr:col>85</xdr:col>
      <xdr:colOff>127000</xdr:colOff>
      <xdr:row>57</xdr:row>
      <xdr:rowOff>150876</xdr:rowOff>
    </xdr:to>
    <xdr:cxnSp macro="">
      <xdr:nvCxnSpPr>
        <xdr:cNvPr id="551" name="直線コネクタ 550">
          <a:extLst>
            <a:ext uri="{FF2B5EF4-FFF2-40B4-BE49-F238E27FC236}">
              <a16:creationId xmlns:a16="http://schemas.microsoft.com/office/drawing/2014/main" id="{8CB4503C-BA9D-4E75-ABC6-B97ECEC26E69}"/>
            </a:ext>
          </a:extLst>
        </xdr:cNvPr>
        <xdr:cNvCxnSpPr/>
      </xdr:nvCxnSpPr>
      <xdr:spPr>
        <a:xfrm>
          <a:off x="15481300" y="991438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127508</xdr:rowOff>
    </xdr:from>
    <xdr:to>
      <xdr:col>76</xdr:col>
      <xdr:colOff>165100</xdr:colOff>
      <xdr:row>58</xdr:row>
      <xdr:rowOff>57658</xdr:rowOff>
    </xdr:to>
    <xdr:sp macro="" textlink="">
      <xdr:nvSpPr>
        <xdr:cNvPr id="552" name="楕円 551">
          <a:extLst>
            <a:ext uri="{FF2B5EF4-FFF2-40B4-BE49-F238E27FC236}">
              <a16:creationId xmlns:a16="http://schemas.microsoft.com/office/drawing/2014/main" id="{0D451205-8357-49C6-B7AD-D6F9D78FFDEF}"/>
            </a:ext>
          </a:extLst>
        </xdr:cNvPr>
        <xdr:cNvSpPr/>
      </xdr:nvSpPr>
      <xdr:spPr>
        <a:xfrm>
          <a:off x="14541500" y="99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141732</xdr:rowOff>
    </xdr:from>
    <xdr:to>
      <xdr:col>81</xdr:col>
      <xdr:colOff>50800</xdr:colOff>
      <xdr:row>58</xdr:row>
      <xdr:rowOff>6858</xdr:rowOff>
    </xdr:to>
    <xdr:cxnSp macro="">
      <xdr:nvCxnSpPr>
        <xdr:cNvPr id="553" name="直線コネクタ 552">
          <a:extLst>
            <a:ext uri="{FF2B5EF4-FFF2-40B4-BE49-F238E27FC236}">
              <a16:creationId xmlns:a16="http://schemas.microsoft.com/office/drawing/2014/main" id="{177B9A7C-A9B6-4B57-B4F3-EC7B7B7A55C8}"/>
            </a:ext>
          </a:extLst>
        </xdr:cNvPr>
        <xdr:cNvCxnSpPr/>
      </xdr:nvCxnSpPr>
      <xdr:spPr>
        <a:xfrm flipV="1">
          <a:off x="14592300" y="991438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132080</xdr:rowOff>
    </xdr:from>
    <xdr:to>
      <xdr:col>72</xdr:col>
      <xdr:colOff>38100</xdr:colOff>
      <xdr:row>58</xdr:row>
      <xdr:rowOff>62230</xdr:rowOff>
    </xdr:to>
    <xdr:sp macro="" textlink="">
      <xdr:nvSpPr>
        <xdr:cNvPr id="554" name="楕円 553">
          <a:extLst>
            <a:ext uri="{FF2B5EF4-FFF2-40B4-BE49-F238E27FC236}">
              <a16:creationId xmlns:a16="http://schemas.microsoft.com/office/drawing/2014/main" id="{6F679FF3-0AE9-493F-9748-245973E2C17D}"/>
            </a:ext>
          </a:extLst>
        </xdr:cNvPr>
        <xdr:cNvSpPr/>
      </xdr:nvSpPr>
      <xdr:spPr>
        <a:xfrm>
          <a:off x="13652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xdr:rowOff>
    </xdr:from>
    <xdr:to>
      <xdr:col>76</xdr:col>
      <xdr:colOff>114300</xdr:colOff>
      <xdr:row>58</xdr:row>
      <xdr:rowOff>11430</xdr:rowOff>
    </xdr:to>
    <xdr:cxnSp macro="">
      <xdr:nvCxnSpPr>
        <xdr:cNvPr id="555" name="直線コネクタ 554">
          <a:extLst>
            <a:ext uri="{FF2B5EF4-FFF2-40B4-BE49-F238E27FC236}">
              <a16:creationId xmlns:a16="http://schemas.microsoft.com/office/drawing/2014/main" id="{5D41FBF5-46C4-4288-96B5-9EAA03AF23C9}"/>
            </a:ext>
          </a:extLst>
        </xdr:cNvPr>
        <xdr:cNvCxnSpPr/>
      </xdr:nvCxnSpPr>
      <xdr:spPr>
        <a:xfrm flipV="1">
          <a:off x="13703300" y="99509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79502</xdr:rowOff>
    </xdr:from>
    <xdr:to>
      <xdr:col>67</xdr:col>
      <xdr:colOff>101600</xdr:colOff>
      <xdr:row>58</xdr:row>
      <xdr:rowOff>9652</xdr:rowOff>
    </xdr:to>
    <xdr:sp macro="" textlink="">
      <xdr:nvSpPr>
        <xdr:cNvPr id="556" name="楕円 555">
          <a:extLst>
            <a:ext uri="{FF2B5EF4-FFF2-40B4-BE49-F238E27FC236}">
              <a16:creationId xmlns:a16="http://schemas.microsoft.com/office/drawing/2014/main" id="{E93453E6-C341-4F70-B000-E32FE211A5BA}"/>
            </a:ext>
          </a:extLst>
        </xdr:cNvPr>
        <xdr:cNvSpPr/>
      </xdr:nvSpPr>
      <xdr:spPr>
        <a:xfrm>
          <a:off x="127635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130302</xdr:rowOff>
    </xdr:from>
    <xdr:to>
      <xdr:col>71</xdr:col>
      <xdr:colOff>177800</xdr:colOff>
      <xdr:row>58</xdr:row>
      <xdr:rowOff>11430</xdr:rowOff>
    </xdr:to>
    <xdr:cxnSp macro="">
      <xdr:nvCxnSpPr>
        <xdr:cNvPr id="557" name="直線コネクタ 556">
          <a:extLst>
            <a:ext uri="{FF2B5EF4-FFF2-40B4-BE49-F238E27FC236}">
              <a16:creationId xmlns:a16="http://schemas.microsoft.com/office/drawing/2014/main" id="{16F96A4E-4636-4B60-9DDF-884E3E79182D}"/>
            </a:ext>
          </a:extLst>
        </xdr:cNvPr>
        <xdr:cNvCxnSpPr/>
      </xdr:nvCxnSpPr>
      <xdr:spPr>
        <a:xfrm>
          <a:off x="12814300" y="990295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558" name="n_1aveValue【学校施設】&#10;有形固定資産減価償却率">
          <a:extLst>
            <a:ext uri="{FF2B5EF4-FFF2-40B4-BE49-F238E27FC236}">
              <a16:creationId xmlns:a16="http://schemas.microsoft.com/office/drawing/2014/main" id="{DA0F35FB-F5AB-4AFA-A13F-DD94BCA37C97}"/>
            </a:ext>
          </a:extLst>
        </xdr:cNvPr>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559" name="n_2aveValue【学校施設】&#10;有形固定資産減価償却率">
          <a:extLst>
            <a:ext uri="{FF2B5EF4-FFF2-40B4-BE49-F238E27FC236}">
              <a16:creationId xmlns:a16="http://schemas.microsoft.com/office/drawing/2014/main" id="{DA898E93-9253-4A88-9CB7-099725C42B95}"/>
            </a:ext>
          </a:extLst>
        </xdr:cNvPr>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560" name="n_3aveValue【学校施設】&#10;有形固定資産減価償却率">
          <a:extLst>
            <a:ext uri="{FF2B5EF4-FFF2-40B4-BE49-F238E27FC236}">
              <a16:creationId xmlns:a16="http://schemas.microsoft.com/office/drawing/2014/main" id="{129D6644-888D-4646-839E-BB751CFC8CFA}"/>
            </a:ext>
          </a:extLst>
        </xdr:cNvPr>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561" name="n_4aveValue【学校施設】&#10;有形固定資産減価償却率">
          <a:extLst>
            <a:ext uri="{FF2B5EF4-FFF2-40B4-BE49-F238E27FC236}">
              <a16:creationId xmlns:a16="http://schemas.microsoft.com/office/drawing/2014/main" id="{F1029105-D846-4E8F-A217-FACE7158B2E1}"/>
            </a:ext>
          </a:extLst>
        </xdr:cNvPr>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37609</xdr:rowOff>
    </xdr:from>
    <xdr:ext cx="405111" cy="259045"/>
    <xdr:sp macro="" textlink="">
      <xdr:nvSpPr>
        <xdr:cNvPr id="562" name="n_1mainValue【学校施設】&#10;有形固定資産減価償却率">
          <a:extLst>
            <a:ext uri="{FF2B5EF4-FFF2-40B4-BE49-F238E27FC236}">
              <a16:creationId xmlns:a16="http://schemas.microsoft.com/office/drawing/2014/main" id="{782B3ADB-3A8A-4CFB-AC61-E77059F742EA}"/>
            </a:ext>
          </a:extLst>
        </xdr:cNvPr>
        <xdr:cNvSpPr txBox="1"/>
      </xdr:nvSpPr>
      <xdr:spPr>
        <a:xfrm>
          <a:off x="15266044" y="963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74185</xdr:rowOff>
    </xdr:from>
    <xdr:ext cx="405111" cy="259045"/>
    <xdr:sp macro="" textlink="">
      <xdr:nvSpPr>
        <xdr:cNvPr id="563" name="n_2mainValue【学校施設】&#10;有形固定資産減価償却率">
          <a:extLst>
            <a:ext uri="{FF2B5EF4-FFF2-40B4-BE49-F238E27FC236}">
              <a16:creationId xmlns:a16="http://schemas.microsoft.com/office/drawing/2014/main" id="{61642556-1162-4797-9CBD-8F73D91FD308}"/>
            </a:ext>
          </a:extLst>
        </xdr:cNvPr>
        <xdr:cNvSpPr txBox="1"/>
      </xdr:nvSpPr>
      <xdr:spPr>
        <a:xfrm>
          <a:off x="14389744" y="967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564" name="n_3mainValue【学校施設】&#10;有形固定資産減価償却率">
          <a:extLst>
            <a:ext uri="{FF2B5EF4-FFF2-40B4-BE49-F238E27FC236}">
              <a16:creationId xmlns:a16="http://schemas.microsoft.com/office/drawing/2014/main" id="{8C5F0EF9-35F1-446D-9C7C-1A3C6BD3CB78}"/>
            </a:ext>
          </a:extLst>
        </xdr:cNvPr>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26179</xdr:rowOff>
    </xdr:from>
    <xdr:ext cx="405111" cy="259045"/>
    <xdr:sp macro="" textlink="">
      <xdr:nvSpPr>
        <xdr:cNvPr id="565" name="n_4mainValue【学校施設】&#10;有形固定資産減価償却率">
          <a:extLst>
            <a:ext uri="{FF2B5EF4-FFF2-40B4-BE49-F238E27FC236}">
              <a16:creationId xmlns:a16="http://schemas.microsoft.com/office/drawing/2014/main" id="{72E0EA81-EB65-4CDC-9ECB-8022FAAD1957}"/>
            </a:ext>
          </a:extLst>
        </xdr:cNvPr>
        <xdr:cNvSpPr txBox="1"/>
      </xdr:nvSpPr>
      <xdr:spPr>
        <a:xfrm>
          <a:off x="12611744" y="962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37A6BCFB-5F82-4F1F-BD5D-1286073A0E6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62A7220F-2D63-48D3-9D5A-68574557972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9DD8E4FF-87F1-4CCB-B313-3C6708C7441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19942A61-CE42-4159-9345-FC03E989E11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CC10D253-1F2C-47E4-A1D7-7844AB0D81E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7AE43AC9-507D-43FD-B0E0-B0EA89D924D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70E30E48-01E7-4E5B-B8B5-FF8ABD5DB08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15E2872F-16E9-4778-AC2C-97C47DFB43E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951D8C87-02C0-4D4C-9160-4871B5BAF2E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3D39FFE6-755E-4061-AD01-A89D40DDC00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B1BE902F-F64D-4042-BF24-CF529AF1C9E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211A5528-AC87-4F72-BE46-AF5CD47037D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CD88DEA9-8899-48BA-9B52-62C352A3810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592D6DBB-A81D-44BC-A753-142D0C935EF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63856F5C-6D02-4308-89BF-C733870892B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898855E9-E367-41FA-846B-72B0188E855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F112BB54-DEE8-4225-8BF4-597128435DF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5A28CDB4-704C-4B3A-987B-C2F92839EA7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59AB1930-3A73-4677-B81D-F5AA7CC4EF4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DCB8AFDF-86EC-4A4F-8129-8B31788369C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74581BB9-74C6-4AFE-BBFA-24C3B79EEE9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95FB2E99-63FD-4603-B489-CA9D0E09976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EA7D2E8D-F773-4E7B-B025-FD1542F159F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89" name="直線コネクタ 588">
          <a:extLst>
            <a:ext uri="{FF2B5EF4-FFF2-40B4-BE49-F238E27FC236}">
              <a16:creationId xmlns:a16="http://schemas.microsoft.com/office/drawing/2014/main" id="{2C94FCAA-657C-4C65-BA6B-7319499379C6}"/>
            </a:ext>
          </a:extLst>
        </xdr:cNvPr>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0" name="【学校施設】&#10;一人当たり面積最小値テキスト">
          <a:extLst>
            <a:ext uri="{FF2B5EF4-FFF2-40B4-BE49-F238E27FC236}">
              <a16:creationId xmlns:a16="http://schemas.microsoft.com/office/drawing/2014/main" id="{054C55BA-8561-4E2A-A697-A41548734D9B}"/>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1" name="直線コネクタ 590">
          <a:extLst>
            <a:ext uri="{FF2B5EF4-FFF2-40B4-BE49-F238E27FC236}">
              <a16:creationId xmlns:a16="http://schemas.microsoft.com/office/drawing/2014/main" id="{AB2B9E10-B0CB-4D42-9C66-2CDB7457E1C4}"/>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92" name="【学校施設】&#10;一人当たり面積最大値テキスト">
          <a:extLst>
            <a:ext uri="{FF2B5EF4-FFF2-40B4-BE49-F238E27FC236}">
              <a16:creationId xmlns:a16="http://schemas.microsoft.com/office/drawing/2014/main" id="{8E965761-A40E-4AE2-B5F6-14FB7FDF2027}"/>
            </a:ext>
          </a:extLst>
        </xdr:cNvPr>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93" name="直線コネクタ 592">
          <a:extLst>
            <a:ext uri="{FF2B5EF4-FFF2-40B4-BE49-F238E27FC236}">
              <a16:creationId xmlns:a16="http://schemas.microsoft.com/office/drawing/2014/main" id="{585640C2-A477-4518-83D7-306002BED3DC}"/>
            </a:ext>
          </a:extLst>
        </xdr:cNvPr>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94" name="【学校施設】&#10;一人当たり面積平均値テキスト">
          <a:extLst>
            <a:ext uri="{FF2B5EF4-FFF2-40B4-BE49-F238E27FC236}">
              <a16:creationId xmlns:a16="http://schemas.microsoft.com/office/drawing/2014/main" id="{90422344-34D6-40B5-AA18-191C9824BAA9}"/>
            </a:ext>
          </a:extLst>
        </xdr:cNvPr>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95" name="フローチャート: 判断 594">
          <a:extLst>
            <a:ext uri="{FF2B5EF4-FFF2-40B4-BE49-F238E27FC236}">
              <a16:creationId xmlns:a16="http://schemas.microsoft.com/office/drawing/2014/main" id="{255F0C00-FC9C-459D-8C7A-80B2E0E7E059}"/>
            </a:ext>
          </a:extLst>
        </xdr:cNvPr>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96" name="フローチャート: 判断 595">
          <a:extLst>
            <a:ext uri="{FF2B5EF4-FFF2-40B4-BE49-F238E27FC236}">
              <a16:creationId xmlns:a16="http://schemas.microsoft.com/office/drawing/2014/main" id="{A94ECD97-FA03-40BC-9675-F0F5D06DF4C5}"/>
            </a:ext>
          </a:extLst>
        </xdr:cNvPr>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7" name="フローチャート: 判断 596">
          <a:extLst>
            <a:ext uri="{FF2B5EF4-FFF2-40B4-BE49-F238E27FC236}">
              <a16:creationId xmlns:a16="http://schemas.microsoft.com/office/drawing/2014/main" id="{D74ECF7D-4A3F-4038-B435-592BE212985D}"/>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98" name="フローチャート: 判断 597">
          <a:extLst>
            <a:ext uri="{FF2B5EF4-FFF2-40B4-BE49-F238E27FC236}">
              <a16:creationId xmlns:a16="http://schemas.microsoft.com/office/drawing/2014/main" id="{10E45206-EAAA-411C-80D9-E5139BCF532A}"/>
            </a:ext>
          </a:extLst>
        </xdr:cNvPr>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99" name="フローチャート: 判断 598">
          <a:extLst>
            <a:ext uri="{FF2B5EF4-FFF2-40B4-BE49-F238E27FC236}">
              <a16:creationId xmlns:a16="http://schemas.microsoft.com/office/drawing/2014/main" id="{D0221425-BEBC-4A73-B3A3-8626D7C69584}"/>
            </a:ext>
          </a:extLst>
        </xdr:cNvPr>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47E37F28-6821-42CE-9B83-5D162DDB5AC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7B48D8E4-01B8-4E35-B01D-81E74FC8BD8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FC6B39B-2D0B-4447-895F-D6257116DAF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1408ABA-7891-461E-A53E-4C7A6CE81A8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D0BDCCD-AD14-451B-AACB-89A5AAB84B7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141033</xdr:rowOff>
    </xdr:from>
    <xdr:to>
      <xdr:col>116</xdr:col>
      <xdr:colOff>114300</xdr:colOff>
      <xdr:row>63</xdr:row>
      <xdr:rowOff>71183</xdr:rowOff>
    </xdr:to>
    <xdr:sp macro="" textlink="">
      <xdr:nvSpPr>
        <xdr:cNvPr id="605" name="楕円 604">
          <a:extLst>
            <a:ext uri="{FF2B5EF4-FFF2-40B4-BE49-F238E27FC236}">
              <a16:creationId xmlns:a16="http://schemas.microsoft.com/office/drawing/2014/main" id="{55B37363-4B93-420F-8104-B8D422D8026F}"/>
            </a:ext>
          </a:extLst>
        </xdr:cNvPr>
        <xdr:cNvSpPr/>
      </xdr:nvSpPr>
      <xdr:spPr>
        <a:xfrm>
          <a:off x="22110700" y="1077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606" name="【学校施設】&#10;一人当たり面積該当値テキスト">
          <a:extLst>
            <a:ext uri="{FF2B5EF4-FFF2-40B4-BE49-F238E27FC236}">
              <a16:creationId xmlns:a16="http://schemas.microsoft.com/office/drawing/2014/main" id="{267C9637-C0C2-41B2-9A7D-2F7B415F8678}"/>
            </a:ext>
          </a:extLst>
        </xdr:cNvPr>
        <xdr:cNvSpPr txBox="1"/>
      </xdr:nvSpPr>
      <xdr:spPr>
        <a:xfrm>
          <a:off x="221996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140271</xdr:rowOff>
    </xdr:from>
    <xdr:to>
      <xdr:col>112</xdr:col>
      <xdr:colOff>38100</xdr:colOff>
      <xdr:row>63</xdr:row>
      <xdr:rowOff>70421</xdr:rowOff>
    </xdr:to>
    <xdr:sp macro="" textlink="">
      <xdr:nvSpPr>
        <xdr:cNvPr id="607" name="楕円 606">
          <a:extLst>
            <a:ext uri="{FF2B5EF4-FFF2-40B4-BE49-F238E27FC236}">
              <a16:creationId xmlns:a16="http://schemas.microsoft.com/office/drawing/2014/main" id="{7C48C6FD-6208-417C-80F1-395CC776D856}"/>
            </a:ext>
          </a:extLst>
        </xdr:cNvPr>
        <xdr:cNvSpPr/>
      </xdr:nvSpPr>
      <xdr:spPr>
        <a:xfrm>
          <a:off x="21272500" y="107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19621</xdr:rowOff>
    </xdr:from>
    <xdr:to>
      <xdr:col>116</xdr:col>
      <xdr:colOff>63500</xdr:colOff>
      <xdr:row>63</xdr:row>
      <xdr:rowOff>20383</xdr:rowOff>
    </xdr:to>
    <xdr:cxnSp macro="">
      <xdr:nvCxnSpPr>
        <xdr:cNvPr id="608" name="直線コネクタ 607">
          <a:extLst>
            <a:ext uri="{FF2B5EF4-FFF2-40B4-BE49-F238E27FC236}">
              <a16:creationId xmlns:a16="http://schemas.microsoft.com/office/drawing/2014/main" id="{97DF70C3-F0D4-4D2D-884F-EC29A37ADFFB}"/>
            </a:ext>
          </a:extLst>
        </xdr:cNvPr>
        <xdr:cNvCxnSpPr/>
      </xdr:nvCxnSpPr>
      <xdr:spPr>
        <a:xfrm>
          <a:off x="21323300" y="1082097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138938</xdr:rowOff>
    </xdr:from>
    <xdr:to>
      <xdr:col>107</xdr:col>
      <xdr:colOff>101600</xdr:colOff>
      <xdr:row>63</xdr:row>
      <xdr:rowOff>69088</xdr:rowOff>
    </xdr:to>
    <xdr:sp macro="" textlink="">
      <xdr:nvSpPr>
        <xdr:cNvPr id="609" name="楕円 608">
          <a:extLst>
            <a:ext uri="{FF2B5EF4-FFF2-40B4-BE49-F238E27FC236}">
              <a16:creationId xmlns:a16="http://schemas.microsoft.com/office/drawing/2014/main" id="{E937E5A4-1DEC-4E7F-806B-744510E14908}"/>
            </a:ext>
          </a:extLst>
        </xdr:cNvPr>
        <xdr:cNvSpPr/>
      </xdr:nvSpPr>
      <xdr:spPr>
        <a:xfrm>
          <a:off x="20383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18288</xdr:rowOff>
    </xdr:from>
    <xdr:to>
      <xdr:col>111</xdr:col>
      <xdr:colOff>177800</xdr:colOff>
      <xdr:row>63</xdr:row>
      <xdr:rowOff>19621</xdr:rowOff>
    </xdr:to>
    <xdr:cxnSp macro="">
      <xdr:nvCxnSpPr>
        <xdr:cNvPr id="610" name="直線コネクタ 609">
          <a:extLst>
            <a:ext uri="{FF2B5EF4-FFF2-40B4-BE49-F238E27FC236}">
              <a16:creationId xmlns:a16="http://schemas.microsoft.com/office/drawing/2014/main" id="{AFA29E37-A6C7-4970-A01A-DC24F8E5E908}"/>
            </a:ext>
          </a:extLst>
        </xdr:cNvPr>
        <xdr:cNvCxnSpPr/>
      </xdr:nvCxnSpPr>
      <xdr:spPr>
        <a:xfrm>
          <a:off x="20434300" y="10819638"/>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138557</xdr:rowOff>
    </xdr:from>
    <xdr:to>
      <xdr:col>102</xdr:col>
      <xdr:colOff>165100</xdr:colOff>
      <xdr:row>63</xdr:row>
      <xdr:rowOff>68707</xdr:rowOff>
    </xdr:to>
    <xdr:sp macro="" textlink="">
      <xdr:nvSpPr>
        <xdr:cNvPr id="611" name="楕円 610">
          <a:extLst>
            <a:ext uri="{FF2B5EF4-FFF2-40B4-BE49-F238E27FC236}">
              <a16:creationId xmlns:a16="http://schemas.microsoft.com/office/drawing/2014/main" id="{9B53CF18-372F-4AE4-8411-0F69827A7912}"/>
            </a:ext>
          </a:extLst>
        </xdr:cNvPr>
        <xdr:cNvSpPr/>
      </xdr:nvSpPr>
      <xdr:spPr>
        <a:xfrm>
          <a:off x="19494500" y="107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17907</xdr:rowOff>
    </xdr:from>
    <xdr:to>
      <xdr:col>107</xdr:col>
      <xdr:colOff>50800</xdr:colOff>
      <xdr:row>63</xdr:row>
      <xdr:rowOff>18288</xdr:rowOff>
    </xdr:to>
    <xdr:cxnSp macro="">
      <xdr:nvCxnSpPr>
        <xdr:cNvPr id="612" name="直線コネクタ 611">
          <a:extLst>
            <a:ext uri="{FF2B5EF4-FFF2-40B4-BE49-F238E27FC236}">
              <a16:creationId xmlns:a16="http://schemas.microsoft.com/office/drawing/2014/main" id="{361BDE33-4361-43B1-A522-7B096F748543}"/>
            </a:ext>
          </a:extLst>
        </xdr:cNvPr>
        <xdr:cNvCxnSpPr/>
      </xdr:nvCxnSpPr>
      <xdr:spPr>
        <a:xfrm>
          <a:off x="19545300" y="1081925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138938</xdr:rowOff>
    </xdr:from>
    <xdr:to>
      <xdr:col>98</xdr:col>
      <xdr:colOff>38100</xdr:colOff>
      <xdr:row>63</xdr:row>
      <xdr:rowOff>69088</xdr:rowOff>
    </xdr:to>
    <xdr:sp macro="" textlink="">
      <xdr:nvSpPr>
        <xdr:cNvPr id="613" name="楕円 612">
          <a:extLst>
            <a:ext uri="{FF2B5EF4-FFF2-40B4-BE49-F238E27FC236}">
              <a16:creationId xmlns:a16="http://schemas.microsoft.com/office/drawing/2014/main" id="{D97C5B7E-C500-40FF-B583-3392EE1B2B64}"/>
            </a:ext>
          </a:extLst>
        </xdr:cNvPr>
        <xdr:cNvSpPr/>
      </xdr:nvSpPr>
      <xdr:spPr>
        <a:xfrm>
          <a:off x="18605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17907</xdr:rowOff>
    </xdr:from>
    <xdr:to>
      <xdr:col>102</xdr:col>
      <xdr:colOff>114300</xdr:colOff>
      <xdr:row>63</xdr:row>
      <xdr:rowOff>18288</xdr:rowOff>
    </xdr:to>
    <xdr:cxnSp macro="">
      <xdr:nvCxnSpPr>
        <xdr:cNvPr id="614" name="直線コネクタ 613">
          <a:extLst>
            <a:ext uri="{FF2B5EF4-FFF2-40B4-BE49-F238E27FC236}">
              <a16:creationId xmlns:a16="http://schemas.microsoft.com/office/drawing/2014/main" id="{38786AFD-3A1F-4E6C-B119-6FE017BD8022}"/>
            </a:ext>
          </a:extLst>
        </xdr:cNvPr>
        <xdr:cNvCxnSpPr/>
      </xdr:nvCxnSpPr>
      <xdr:spPr>
        <a:xfrm flipV="1">
          <a:off x="18656300" y="1081925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615" name="n_1aveValue【学校施設】&#10;一人当たり面積">
          <a:extLst>
            <a:ext uri="{FF2B5EF4-FFF2-40B4-BE49-F238E27FC236}">
              <a16:creationId xmlns:a16="http://schemas.microsoft.com/office/drawing/2014/main" id="{62118EC8-487C-4F50-AC4D-76D7C9B533A6}"/>
            </a:ext>
          </a:extLst>
        </xdr:cNvPr>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6" name="n_2aveValue【学校施設】&#10;一人当たり面積">
          <a:extLst>
            <a:ext uri="{FF2B5EF4-FFF2-40B4-BE49-F238E27FC236}">
              <a16:creationId xmlns:a16="http://schemas.microsoft.com/office/drawing/2014/main" id="{909EFB6C-2027-49BC-99A3-314028C89699}"/>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617" name="n_3aveValue【学校施設】&#10;一人当たり面積">
          <a:extLst>
            <a:ext uri="{FF2B5EF4-FFF2-40B4-BE49-F238E27FC236}">
              <a16:creationId xmlns:a16="http://schemas.microsoft.com/office/drawing/2014/main" id="{64F85367-0CF9-4B54-ADC2-342662F419F7}"/>
            </a:ext>
          </a:extLst>
        </xdr:cNvPr>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618" name="n_4aveValue【学校施設】&#10;一人当たり面積">
          <a:extLst>
            <a:ext uri="{FF2B5EF4-FFF2-40B4-BE49-F238E27FC236}">
              <a16:creationId xmlns:a16="http://schemas.microsoft.com/office/drawing/2014/main" id="{41B7D623-2518-4F08-AA7D-7152FD939BAC}"/>
            </a:ext>
          </a:extLst>
        </xdr:cNvPr>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61548</xdr:rowOff>
    </xdr:from>
    <xdr:ext cx="469744" cy="259045"/>
    <xdr:sp macro="" textlink="">
      <xdr:nvSpPr>
        <xdr:cNvPr id="619" name="n_1mainValue【学校施設】&#10;一人当たり面積">
          <a:extLst>
            <a:ext uri="{FF2B5EF4-FFF2-40B4-BE49-F238E27FC236}">
              <a16:creationId xmlns:a16="http://schemas.microsoft.com/office/drawing/2014/main" id="{2F747B5D-3CB8-439E-A673-33C7B4E5B05F}"/>
            </a:ext>
          </a:extLst>
        </xdr:cNvPr>
        <xdr:cNvSpPr txBox="1"/>
      </xdr:nvSpPr>
      <xdr:spPr>
        <a:xfrm>
          <a:off x="21075727" y="1086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60215</xdr:rowOff>
    </xdr:from>
    <xdr:ext cx="469744" cy="259045"/>
    <xdr:sp macro="" textlink="">
      <xdr:nvSpPr>
        <xdr:cNvPr id="620" name="n_2mainValue【学校施設】&#10;一人当たり面積">
          <a:extLst>
            <a:ext uri="{FF2B5EF4-FFF2-40B4-BE49-F238E27FC236}">
              <a16:creationId xmlns:a16="http://schemas.microsoft.com/office/drawing/2014/main" id="{F13E5AB2-0DFA-45C4-AFF6-836EDCBDF2E3}"/>
            </a:ext>
          </a:extLst>
        </xdr:cNvPr>
        <xdr:cNvSpPr txBox="1"/>
      </xdr:nvSpPr>
      <xdr:spPr>
        <a:xfrm>
          <a:off x="20199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59834</xdr:rowOff>
    </xdr:from>
    <xdr:ext cx="469744" cy="259045"/>
    <xdr:sp macro="" textlink="">
      <xdr:nvSpPr>
        <xdr:cNvPr id="621" name="n_3mainValue【学校施設】&#10;一人当たり面積">
          <a:extLst>
            <a:ext uri="{FF2B5EF4-FFF2-40B4-BE49-F238E27FC236}">
              <a16:creationId xmlns:a16="http://schemas.microsoft.com/office/drawing/2014/main" id="{159B118A-54F6-45FF-AC4D-97CB4ECF4260}"/>
            </a:ext>
          </a:extLst>
        </xdr:cNvPr>
        <xdr:cNvSpPr txBox="1"/>
      </xdr:nvSpPr>
      <xdr:spPr>
        <a:xfrm>
          <a:off x="19310427" y="108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60215</xdr:rowOff>
    </xdr:from>
    <xdr:ext cx="469744" cy="259045"/>
    <xdr:sp macro="" textlink="">
      <xdr:nvSpPr>
        <xdr:cNvPr id="622" name="n_4mainValue【学校施設】&#10;一人当たり面積">
          <a:extLst>
            <a:ext uri="{FF2B5EF4-FFF2-40B4-BE49-F238E27FC236}">
              <a16:creationId xmlns:a16="http://schemas.microsoft.com/office/drawing/2014/main" id="{E70E29D7-7A90-4195-B80D-B6710622CE23}"/>
            </a:ext>
          </a:extLst>
        </xdr:cNvPr>
        <xdr:cNvSpPr txBox="1"/>
      </xdr:nvSpPr>
      <xdr:spPr>
        <a:xfrm>
          <a:off x="18421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A3F068D0-D6D8-4321-ADA3-605CB26933F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11385EAE-8931-4D26-B6E3-AF89705A103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5F99D87A-2C4B-4EE4-80E4-D18D2094C2E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A6B4533C-C3EB-44F1-90C9-1E1DE3B392A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D49E5DBC-AE53-4F94-8299-C7846BB8788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723E4A61-879F-4846-B8F7-84F36AC4DA0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EBF39097-4247-40DB-B3D0-B121CE8A695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C5F306E0-473E-4F03-A73F-343828CEFCC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2720F115-E32D-43E4-888A-4BB0B9A38E0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B4616A0-19C1-4EE9-AD99-9E304ECCAB1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F8BB03D5-AF9B-4DED-A750-DE028D71E87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B88AF76B-6D7D-4F98-ADFB-9148D8758C8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C556AF8D-E8DB-45E1-9D8D-4708CE7CBA9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6A9085F-37C9-422D-8D6A-53D6A18640E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1A903398-63A9-405B-BDF3-94E515756ED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46496055-D953-4679-9406-655D82BFA1E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83128C3B-D519-48FD-912D-D270ECE543A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325D3B3F-1AED-4A09-9459-8DEC48E055E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DF00CA64-B7F5-49DF-8617-B4F5B76950E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6F1230D1-96E6-4984-A7AA-B102806A325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BC37BB57-22CA-4A8B-B066-499DD0F0D5A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EACE74FE-A5EB-4A9B-8BEB-07D8A56B460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5309461A-DB1D-4814-A610-03FD1B85414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48A62372-CB79-4FDF-8BD6-D3A5D3DD210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FBDF9457-D84A-4238-8441-5AB58404647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48" name="直線コネクタ 647">
          <a:extLst>
            <a:ext uri="{FF2B5EF4-FFF2-40B4-BE49-F238E27FC236}">
              <a16:creationId xmlns:a16="http://schemas.microsoft.com/office/drawing/2014/main" id="{392C1C89-2B6D-47F2-8064-5C67FCDC3068}"/>
            </a:ext>
          </a:extLst>
        </xdr:cNvPr>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49" name="【児童館】&#10;有形固定資産減価償却率最小値テキスト">
          <a:extLst>
            <a:ext uri="{FF2B5EF4-FFF2-40B4-BE49-F238E27FC236}">
              <a16:creationId xmlns:a16="http://schemas.microsoft.com/office/drawing/2014/main" id="{FE33D50B-9325-4246-9125-1F1C8B0E3949}"/>
            </a:ext>
          </a:extLst>
        </xdr:cNvPr>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50" name="直線コネクタ 649">
          <a:extLst>
            <a:ext uri="{FF2B5EF4-FFF2-40B4-BE49-F238E27FC236}">
              <a16:creationId xmlns:a16="http://schemas.microsoft.com/office/drawing/2014/main" id="{01ED485D-648C-4E8C-9166-3A0A4CA27086}"/>
            </a:ext>
          </a:extLst>
        </xdr:cNvPr>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51" name="【児童館】&#10;有形固定資産減価償却率最大値テキスト">
          <a:extLst>
            <a:ext uri="{FF2B5EF4-FFF2-40B4-BE49-F238E27FC236}">
              <a16:creationId xmlns:a16="http://schemas.microsoft.com/office/drawing/2014/main" id="{041F0306-7965-45CD-A982-C3D8F695F0B1}"/>
            </a:ext>
          </a:extLst>
        </xdr:cNvPr>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52" name="直線コネクタ 651">
          <a:extLst>
            <a:ext uri="{FF2B5EF4-FFF2-40B4-BE49-F238E27FC236}">
              <a16:creationId xmlns:a16="http://schemas.microsoft.com/office/drawing/2014/main" id="{DB75ECD4-50B9-4E1E-B62C-15FEA7D22D7E}"/>
            </a:ext>
          </a:extLst>
        </xdr:cNvPr>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116313</xdr:rowOff>
    </xdr:from>
    <xdr:ext cx="405111" cy="259045"/>
    <xdr:sp macro="" textlink="">
      <xdr:nvSpPr>
        <xdr:cNvPr id="653" name="【児童館】&#10;有形固定資産減価償却率平均値テキスト">
          <a:extLst>
            <a:ext uri="{FF2B5EF4-FFF2-40B4-BE49-F238E27FC236}">
              <a16:creationId xmlns:a16="http://schemas.microsoft.com/office/drawing/2014/main" id="{7BE0A405-4E09-452C-924C-85B1A5E313F3}"/>
            </a:ext>
          </a:extLst>
        </xdr:cNvPr>
        <xdr:cNvSpPr txBox="1"/>
      </xdr:nvSpPr>
      <xdr:spPr>
        <a:xfrm>
          <a:off x="16357600" y="1400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54" name="フローチャート: 判断 653">
          <a:extLst>
            <a:ext uri="{FF2B5EF4-FFF2-40B4-BE49-F238E27FC236}">
              <a16:creationId xmlns:a16="http://schemas.microsoft.com/office/drawing/2014/main" id="{8DC304F3-7864-4B40-A8B1-80D945B7F933}"/>
            </a:ext>
          </a:extLst>
        </xdr:cNvPr>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55" name="フローチャート: 判断 654">
          <a:extLst>
            <a:ext uri="{FF2B5EF4-FFF2-40B4-BE49-F238E27FC236}">
              <a16:creationId xmlns:a16="http://schemas.microsoft.com/office/drawing/2014/main" id="{BFA3B7C4-3438-4D35-8C30-B5D90D7AC3A7}"/>
            </a:ext>
          </a:extLst>
        </xdr:cNvPr>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56" name="フローチャート: 判断 655">
          <a:extLst>
            <a:ext uri="{FF2B5EF4-FFF2-40B4-BE49-F238E27FC236}">
              <a16:creationId xmlns:a16="http://schemas.microsoft.com/office/drawing/2014/main" id="{79F48A19-6687-490D-AA77-A65CB2E8DF4D}"/>
            </a:ext>
          </a:extLst>
        </xdr:cNvPr>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57" name="フローチャート: 判断 656">
          <a:extLst>
            <a:ext uri="{FF2B5EF4-FFF2-40B4-BE49-F238E27FC236}">
              <a16:creationId xmlns:a16="http://schemas.microsoft.com/office/drawing/2014/main" id="{237D9D44-E14D-4A6E-8D65-477B59A14534}"/>
            </a:ext>
          </a:extLst>
        </xdr:cNvPr>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58" name="フローチャート: 判断 657">
          <a:extLst>
            <a:ext uri="{FF2B5EF4-FFF2-40B4-BE49-F238E27FC236}">
              <a16:creationId xmlns:a16="http://schemas.microsoft.com/office/drawing/2014/main" id="{50FC75BF-7804-4EB2-A122-A05DC8A4FD56}"/>
            </a:ext>
          </a:extLst>
        </xdr:cNvPr>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F3DC3766-4F1D-4CF0-85CF-ABFFD232CB1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F563B965-EBCA-46CF-9685-13A358B7670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6CF96DE4-626C-44F3-AD15-5E34A50F356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B708FF6E-4AF1-4D2B-A8F3-90FE157D517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4270FC74-FC7A-4515-9598-786DE6D7A07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664" name="楕円 663">
          <a:extLst>
            <a:ext uri="{FF2B5EF4-FFF2-40B4-BE49-F238E27FC236}">
              <a16:creationId xmlns:a16="http://schemas.microsoft.com/office/drawing/2014/main" id="{AC426E6A-5423-467C-BEEE-A8BC6AF21460}"/>
            </a:ext>
          </a:extLst>
        </xdr:cNvPr>
        <xdr:cNvSpPr/>
      </xdr:nvSpPr>
      <xdr:spPr>
        <a:xfrm>
          <a:off x="162687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129013</xdr:rowOff>
    </xdr:from>
    <xdr:ext cx="405111" cy="259045"/>
    <xdr:sp macro="" textlink="">
      <xdr:nvSpPr>
        <xdr:cNvPr id="665" name="【児童館】&#10;有形固定資産減価償却率該当値テキスト">
          <a:extLst>
            <a:ext uri="{FF2B5EF4-FFF2-40B4-BE49-F238E27FC236}">
              <a16:creationId xmlns:a16="http://schemas.microsoft.com/office/drawing/2014/main" id="{9498B8EB-63F3-48DA-8488-EADFDDC12212}"/>
            </a:ext>
          </a:extLst>
        </xdr:cNvPr>
        <xdr:cNvSpPr txBox="1"/>
      </xdr:nvSpPr>
      <xdr:spPr>
        <a:xfrm>
          <a:off x="16357600"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46082</xdr:rowOff>
    </xdr:from>
    <xdr:to>
      <xdr:col>81</xdr:col>
      <xdr:colOff>101600</xdr:colOff>
      <xdr:row>85</xdr:row>
      <xdr:rowOff>147682</xdr:rowOff>
    </xdr:to>
    <xdr:sp macro="" textlink="">
      <xdr:nvSpPr>
        <xdr:cNvPr id="666" name="楕円 665">
          <a:extLst>
            <a:ext uri="{FF2B5EF4-FFF2-40B4-BE49-F238E27FC236}">
              <a16:creationId xmlns:a16="http://schemas.microsoft.com/office/drawing/2014/main" id="{447186C4-4691-4794-BC83-C809A0506BF0}"/>
            </a:ext>
          </a:extLst>
        </xdr:cNvPr>
        <xdr:cNvSpPr/>
      </xdr:nvSpPr>
      <xdr:spPr>
        <a:xfrm>
          <a:off x="15430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29936</xdr:rowOff>
    </xdr:from>
    <xdr:to>
      <xdr:col>85</xdr:col>
      <xdr:colOff>127000</xdr:colOff>
      <xdr:row>85</xdr:row>
      <xdr:rowOff>96882</xdr:rowOff>
    </xdr:to>
    <xdr:cxnSp macro="">
      <xdr:nvCxnSpPr>
        <xdr:cNvPr id="667" name="直線コネクタ 666">
          <a:extLst>
            <a:ext uri="{FF2B5EF4-FFF2-40B4-BE49-F238E27FC236}">
              <a16:creationId xmlns:a16="http://schemas.microsoft.com/office/drawing/2014/main" id="{91B9EBFA-1F5A-41E2-9D4B-04B470F89AA6}"/>
            </a:ext>
          </a:extLst>
        </xdr:cNvPr>
        <xdr:cNvCxnSpPr/>
      </xdr:nvCxnSpPr>
      <xdr:spPr>
        <a:xfrm flipV="1">
          <a:off x="15481300" y="14260286"/>
          <a:ext cx="838200" cy="40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39551</xdr:rowOff>
    </xdr:from>
    <xdr:to>
      <xdr:col>76</xdr:col>
      <xdr:colOff>165100</xdr:colOff>
      <xdr:row>85</xdr:row>
      <xdr:rowOff>141151</xdr:rowOff>
    </xdr:to>
    <xdr:sp macro="" textlink="">
      <xdr:nvSpPr>
        <xdr:cNvPr id="668" name="楕円 667">
          <a:extLst>
            <a:ext uri="{FF2B5EF4-FFF2-40B4-BE49-F238E27FC236}">
              <a16:creationId xmlns:a16="http://schemas.microsoft.com/office/drawing/2014/main" id="{4C9D0D12-316C-4D31-9ECE-B1AAE562FBEB}"/>
            </a:ext>
          </a:extLst>
        </xdr:cNvPr>
        <xdr:cNvSpPr/>
      </xdr:nvSpPr>
      <xdr:spPr>
        <a:xfrm>
          <a:off x="145415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90351</xdr:rowOff>
    </xdr:from>
    <xdr:to>
      <xdr:col>81</xdr:col>
      <xdr:colOff>50800</xdr:colOff>
      <xdr:row>85</xdr:row>
      <xdr:rowOff>96882</xdr:rowOff>
    </xdr:to>
    <xdr:cxnSp macro="">
      <xdr:nvCxnSpPr>
        <xdr:cNvPr id="669" name="直線コネクタ 668">
          <a:extLst>
            <a:ext uri="{FF2B5EF4-FFF2-40B4-BE49-F238E27FC236}">
              <a16:creationId xmlns:a16="http://schemas.microsoft.com/office/drawing/2014/main" id="{B9A5999D-F384-49EF-A2B4-43191C81BF4E}"/>
            </a:ext>
          </a:extLst>
        </xdr:cNvPr>
        <xdr:cNvCxnSpPr/>
      </xdr:nvCxnSpPr>
      <xdr:spPr>
        <a:xfrm>
          <a:off x="14592300" y="1466360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140788</xdr:rowOff>
    </xdr:from>
    <xdr:to>
      <xdr:col>72</xdr:col>
      <xdr:colOff>38100</xdr:colOff>
      <xdr:row>86</xdr:row>
      <xdr:rowOff>70938</xdr:rowOff>
    </xdr:to>
    <xdr:sp macro="" textlink="">
      <xdr:nvSpPr>
        <xdr:cNvPr id="670" name="楕円 669">
          <a:extLst>
            <a:ext uri="{FF2B5EF4-FFF2-40B4-BE49-F238E27FC236}">
              <a16:creationId xmlns:a16="http://schemas.microsoft.com/office/drawing/2014/main" id="{FA235D31-588E-43D3-84A1-65EA31AA46B2}"/>
            </a:ext>
          </a:extLst>
        </xdr:cNvPr>
        <xdr:cNvSpPr/>
      </xdr:nvSpPr>
      <xdr:spPr>
        <a:xfrm>
          <a:off x="13652500" y="14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90351</xdr:rowOff>
    </xdr:from>
    <xdr:to>
      <xdr:col>76</xdr:col>
      <xdr:colOff>114300</xdr:colOff>
      <xdr:row>86</xdr:row>
      <xdr:rowOff>20138</xdr:rowOff>
    </xdr:to>
    <xdr:cxnSp macro="">
      <xdr:nvCxnSpPr>
        <xdr:cNvPr id="671" name="直線コネクタ 670">
          <a:extLst>
            <a:ext uri="{FF2B5EF4-FFF2-40B4-BE49-F238E27FC236}">
              <a16:creationId xmlns:a16="http://schemas.microsoft.com/office/drawing/2014/main" id="{44D303F7-7151-456B-8C27-D5078584B072}"/>
            </a:ext>
          </a:extLst>
        </xdr:cNvPr>
        <xdr:cNvCxnSpPr/>
      </xdr:nvCxnSpPr>
      <xdr:spPr>
        <a:xfrm flipV="1">
          <a:off x="13703300" y="14663601"/>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108131</xdr:rowOff>
    </xdr:from>
    <xdr:to>
      <xdr:col>67</xdr:col>
      <xdr:colOff>101600</xdr:colOff>
      <xdr:row>86</xdr:row>
      <xdr:rowOff>38281</xdr:rowOff>
    </xdr:to>
    <xdr:sp macro="" textlink="">
      <xdr:nvSpPr>
        <xdr:cNvPr id="672" name="楕円 671">
          <a:extLst>
            <a:ext uri="{FF2B5EF4-FFF2-40B4-BE49-F238E27FC236}">
              <a16:creationId xmlns:a16="http://schemas.microsoft.com/office/drawing/2014/main" id="{B68F7CC4-8F01-498C-9A26-80B3C06D24BB}"/>
            </a:ext>
          </a:extLst>
        </xdr:cNvPr>
        <xdr:cNvSpPr/>
      </xdr:nvSpPr>
      <xdr:spPr>
        <a:xfrm>
          <a:off x="12763500" y="14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158931</xdr:rowOff>
    </xdr:from>
    <xdr:to>
      <xdr:col>71</xdr:col>
      <xdr:colOff>177800</xdr:colOff>
      <xdr:row>86</xdr:row>
      <xdr:rowOff>20138</xdr:rowOff>
    </xdr:to>
    <xdr:cxnSp macro="">
      <xdr:nvCxnSpPr>
        <xdr:cNvPr id="673" name="直線コネクタ 672">
          <a:extLst>
            <a:ext uri="{FF2B5EF4-FFF2-40B4-BE49-F238E27FC236}">
              <a16:creationId xmlns:a16="http://schemas.microsoft.com/office/drawing/2014/main" id="{77380D13-8E78-44C6-B756-E555C723CEF2}"/>
            </a:ext>
          </a:extLst>
        </xdr:cNvPr>
        <xdr:cNvCxnSpPr/>
      </xdr:nvCxnSpPr>
      <xdr:spPr>
        <a:xfrm>
          <a:off x="12814300" y="147321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674" name="n_1aveValue【児童館】&#10;有形固定資産減価償却率">
          <a:extLst>
            <a:ext uri="{FF2B5EF4-FFF2-40B4-BE49-F238E27FC236}">
              <a16:creationId xmlns:a16="http://schemas.microsoft.com/office/drawing/2014/main" id="{1CFE1AFD-755B-41DE-BD2D-5282377450C1}"/>
            </a:ext>
          </a:extLst>
        </xdr:cNvPr>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675" name="n_2aveValue【児童館】&#10;有形固定資産減価償却率">
          <a:extLst>
            <a:ext uri="{FF2B5EF4-FFF2-40B4-BE49-F238E27FC236}">
              <a16:creationId xmlns:a16="http://schemas.microsoft.com/office/drawing/2014/main" id="{FCEF9E98-049C-4078-9A14-E173A30F9796}"/>
            </a:ext>
          </a:extLst>
        </xdr:cNvPr>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676" name="n_3aveValue【児童館】&#10;有形固定資産減価償却率">
          <a:extLst>
            <a:ext uri="{FF2B5EF4-FFF2-40B4-BE49-F238E27FC236}">
              <a16:creationId xmlns:a16="http://schemas.microsoft.com/office/drawing/2014/main" id="{2A66FDC6-3BD2-41FB-8020-CE8760D012BA}"/>
            </a:ext>
          </a:extLst>
        </xdr:cNvPr>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677" name="n_4aveValue【児童館】&#10;有形固定資産減価償却率">
          <a:extLst>
            <a:ext uri="{FF2B5EF4-FFF2-40B4-BE49-F238E27FC236}">
              <a16:creationId xmlns:a16="http://schemas.microsoft.com/office/drawing/2014/main" id="{BF9EBCD9-C015-49C5-84AD-99826512F1C2}"/>
            </a:ext>
          </a:extLst>
        </xdr:cNvPr>
        <xdr:cNvSpPr txBox="1"/>
      </xdr:nvSpPr>
      <xdr:spPr>
        <a:xfrm>
          <a:off x="12611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138809</xdr:rowOff>
    </xdr:from>
    <xdr:ext cx="405111" cy="259045"/>
    <xdr:sp macro="" textlink="">
      <xdr:nvSpPr>
        <xdr:cNvPr id="678" name="n_1mainValue【児童館】&#10;有形固定資産減価償却率">
          <a:extLst>
            <a:ext uri="{FF2B5EF4-FFF2-40B4-BE49-F238E27FC236}">
              <a16:creationId xmlns:a16="http://schemas.microsoft.com/office/drawing/2014/main" id="{1687DDEC-36F3-4864-BE54-3536FC846E55}"/>
            </a:ext>
          </a:extLst>
        </xdr:cNvPr>
        <xdr:cNvSpPr txBox="1"/>
      </xdr:nvSpPr>
      <xdr:spPr>
        <a:xfrm>
          <a:off x="152660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132278</xdr:rowOff>
    </xdr:from>
    <xdr:ext cx="405111" cy="259045"/>
    <xdr:sp macro="" textlink="">
      <xdr:nvSpPr>
        <xdr:cNvPr id="679" name="n_2mainValue【児童館】&#10;有形固定資産減価償却率">
          <a:extLst>
            <a:ext uri="{FF2B5EF4-FFF2-40B4-BE49-F238E27FC236}">
              <a16:creationId xmlns:a16="http://schemas.microsoft.com/office/drawing/2014/main" id="{2D52CDEB-345A-4D52-A506-BA7F1238C1BB}"/>
            </a:ext>
          </a:extLst>
        </xdr:cNvPr>
        <xdr:cNvSpPr txBox="1"/>
      </xdr:nvSpPr>
      <xdr:spPr>
        <a:xfrm>
          <a:off x="14389744" y="1470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62065</xdr:rowOff>
    </xdr:from>
    <xdr:ext cx="405111" cy="259045"/>
    <xdr:sp macro="" textlink="">
      <xdr:nvSpPr>
        <xdr:cNvPr id="680" name="n_3mainValue【児童館】&#10;有形固定資産減価償却率">
          <a:extLst>
            <a:ext uri="{FF2B5EF4-FFF2-40B4-BE49-F238E27FC236}">
              <a16:creationId xmlns:a16="http://schemas.microsoft.com/office/drawing/2014/main" id="{7868F587-B07A-4619-B76A-694FA61A0F1B}"/>
            </a:ext>
          </a:extLst>
        </xdr:cNvPr>
        <xdr:cNvSpPr txBox="1"/>
      </xdr:nvSpPr>
      <xdr:spPr>
        <a:xfrm>
          <a:off x="13500744" y="1480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29408</xdr:rowOff>
    </xdr:from>
    <xdr:ext cx="405111" cy="259045"/>
    <xdr:sp macro="" textlink="">
      <xdr:nvSpPr>
        <xdr:cNvPr id="681" name="n_4mainValue【児童館】&#10;有形固定資産減価償却率">
          <a:extLst>
            <a:ext uri="{FF2B5EF4-FFF2-40B4-BE49-F238E27FC236}">
              <a16:creationId xmlns:a16="http://schemas.microsoft.com/office/drawing/2014/main" id="{578DE3F6-675F-4651-9132-07DB9C60778D}"/>
            </a:ext>
          </a:extLst>
        </xdr:cNvPr>
        <xdr:cNvSpPr txBox="1"/>
      </xdr:nvSpPr>
      <xdr:spPr>
        <a:xfrm>
          <a:off x="12611744" y="1477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3A2C7FB2-EDBC-4984-B761-1B093631CC4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57572810-2585-43E4-90D2-057AED7E4DC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635734CC-7165-4C09-B4AE-03306C74B8D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AA871A1F-6B4A-46C2-AC51-E2171885FC8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8BD058DD-D1D7-426D-BFCF-3576C3EA0DD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3E376BEF-2F0A-43FD-BE18-620FBB2FD90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4F7E7E64-E6F7-4F69-8E28-7CA6061E43A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3FAED269-4F6E-4933-8F4D-F9E99601684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33A727AC-9CBD-4323-8F38-970C2B164CF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4EA2DF7-7A78-4A2C-B5FC-D361C261AB5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44E21F52-7C73-460D-8E89-B75D7B98281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6F9CBFCC-99D3-419B-BB54-F0E3C7EC34A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4B5D7E08-FAE8-4B90-8983-42D567CD5D8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466081ED-03FE-4884-B409-C346998C43B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CBA923B5-F9C8-4248-A2CB-57C8364A824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2C4A6530-8FB7-4658-B7CD-BE7123AD0B6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9DEFC5A7-5E76-490B-8230-C414553B32B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1EE2DBAA-8B5A-4D35-877C-6800D351942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95E2BA0F-AA94-4F5B-B06E-44185C91AE8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7C252A9-3E3A-4992-BD95-53E3C922AC6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FDA22800-D91E-482C-A1AC-D885C2A38E6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703" name="直線コネクタ 702">
          <a:extLst>
            <a:ext uri="{FF2B5EF4-FFF2-40B4-BE49-F238E27FC236}">
              <a16:creationId xmlns:a16="http://schemas.microsoft.com/office/drawing/2014/main" id="{5FF56663-D3C6-44BD-A93E-E09DE55ED906}"/>
            </a:ext>
          </a:extLst>
        </xdr:cNvPr>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4" name="【児童館】&#10;一人当たり面積最小値テキスト">
          <a:extLst>
            <a:ext uri="{FF2B5EF4-FFF2-40B4-BE49-F238E27FC236}">
              <a16:creationId xmlns:a16="http://schemas.microsoft.com/office/drawing/2014/main" id="{BE920CBC-F80D-4989-AAED-BCFB633BD1B4}"/>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5" name="直線コネクタ 704">
          <a:extLst>
            <a:ext uri="{FF2B5EF4-FFF2-40B4-BE49-F238E27FC236}">
              <a16:creationId xmlns:a16="http://schemas.microsoft.com/office/drawing/2014/main" id="{0600E1CE-2579-407D-8735-EE924EB9776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06" name="【児童館】&#10;一人当たり面積最大値テキスト">
          <a:extLst>
            <a:ext uri="{FF2B5EF4-FFF2-40B4-BE49-F238E27FC236}">
              <a16:creationId xmlns:a16="http://schemas.microsoft.com/office/drawing/2014/main" id="{259CCCF0-503F-4B9F-A920-49B1D0C17EB2}"/>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07" name="直線コネクタ 706">
          <a:extLst>
            <a:ext uri="{FF2B5EF4-FFF2-40B4-BE49-F238E27FC236}">
              <a16:creationId xmlns:a16="http://schemas.microsoft.com/office/drawing/2014/main" id="{C1B426E6-5520-4731-A288-255FE98E8C54}"/>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08" name="【児童館】&#10;一人当たり面積平均値テキスト">
          <a:extLst>
            <a:ext uri="{FF2B5EF4-FFF2-40B4-BE49-F238E27FC236}">
              <a16:creationId xmlns:a16="http://schemas.microsoft.com/office/drawing/2014/main" id="{23AF630B-D2D9-4220-AF33-D43CF74D6241}"/>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09" name="フローチャート: 判断 708">
          <a:extLst>
            <a:ext uri="{FF2B5EF4-FFF2-40B4-BE49-F238E27FC236}">
              <a16:creationId xmlns:a16="http://schemas.microsoft.com/office/drawing/2014/main" id="{E56BFCB1-17AB-480C-94BB-4398ADEF5A95}"/>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710" name="フローチャート: 判断 709">
          <a:extLst>
            <a:ext uri="{FF2B5EF4-FFF2-40B4-BE49-F238E27FC236}">
              <a16:creationId xmlns:a16="http://schemas.microsoft.com/office/drawing/2014/main" id="{4AEE5721-C510-4196-9FD9-11F09AF33B48}"/>
            </a:ext>
          </a:extLst>
        </xdr:cNvPr>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11" name="フローチャート: 判断 710">
          <a:extLst>
            <a:ext uri="{FF2B5EF4-FFF2-40B4-BE49-F238E27FC236}">
              <a16:creationId xmlns:a16="http://schemas.microsoft.com/office/drawing/2014/main" id="{44DB4414-0AFE-4AD6-B13E-A5B71A7DF15C}"/>
            </a:ext>
          </a:extLst>
        </xdr:cNvPr>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12" name="フローチャート: 判断 711">
          <a:extLst>
            <a:ext uri="{FF2B5EF4-FFF2-40B4-BE49-F238E27FC236}">
              <a16:creationId xmlns:a16="http://schemas.microsoft.com/office/drawing/2014/main" id="{473CE7FB-FBFF-45F1-BE41-A3153704CE68}"/>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713" name="フローチャート: 判断 712">
          <a:extLst>
            <a:ext uri="{FF2B5EF4-FFF2-40B4-BE49-F238E27FC236}">
              <a16:creationId xmlns:a16="http://schemas.microsoft.com/office/drawing/2014/main" id="{3915F2D4-934D-494B-8F00-BC5A954A8396}"/>
            </a:ext>
          </a:extLst>
        </xdr:cNvPr>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4BE2417F-62A0-46F1-B294-C81D2224737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94A2BCA1-D8A8-4CDB-A01A-6230DFBA885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781E7228-4C15-498F-B5B5-5B985AABCC2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757F4CD7-49B5-490D-B7B6-BC91A12593A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FFD1AAF-2AB0-4FAD-AF56-131240F5AD7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719" name="楕円 718">
          <a:extLst>
            <a:ext uri="{FF2B5EF4-FFF2-40B4-BE49-F238E27FC236}">
              <a16:creationId xmlns:a16="http://schemas.microsoft.com/office/drawing/2014/main" id="{5DD08484-8FA2-46F1-AED4-81FADD4BFF8E}"/>
            </a:ext>
          </a:extLst>
        </xdr:cNvPr>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85107</xdr:rowOff>
    </xdr:from>
    <xdr:ext cx="469744" cy="259045"/>
    <xdr:sp macro="" textlink="">
      <xdr:nvSpPr>
        <xdr:cNvPr id="720" name="【児童館】&#10;一人当たり面積該当値テキスト">
          <a:extLst>
            <a:ext uri="{FF2B5EF4-FFF2-40B4-BE49-F238E27FC236}">
              <a16:creationId xmlns:a16="http://schemas.microsoft.com/office/drawing/2014/main" id="{C60E118C-370C-43FB-8CB8-E9133D89D8F7}"/>
            </a:ext>
          </a:extLst>
        </xdr:cNvPr>
        <xdr:cNvSpPr txBox="1"/>
      </xdr:nvSpPr>
      <xdr:spPr>
        <a:xfrm>
          <a:off x="22199600"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721" name="楕円 720">
          <a:extLst>
            <a:ext uri="{FF2B5EF4-FFF2-40B4-BE49-F238E27FC236}">
              <a16:creationId xmlns:a16="http://schemas.microsoft.com/office/drawing/2014/main" id="{5072CFD0-BF3E-4A0E-983C-E7CAF783732C}"/>
            </a:ext>
          </a:extLst>
        </xdr:cNvPr>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49530</xdr:rowOff>
    </xdr:to>
    <xdr:cxnSp macro="">
      <xdr:nvCxnSpPr>
        <xdr:cNvPr id="722" name="直線コネクタ 721">
          <a:extLst>
            <a:ext uri="{FF2B5EF4-FFF2-40B4-BE49-F238E27FC236}">
              <a16:creationId xmlns:a16="http://schemas.microsoft.com/office/drawing/2014/main" id="{F1594BBE-6026-45A4-96CF-F374217F247F}"/>
            </a:ext>
          </a:extLst>
        </xdr:cNvPr>
        <xdr:cNvCxnSpPr/>
      </xdr:nvCxnSpPr>
      <xdr:spPr>
        <a:xfrm>
          <a:off x="21323300" y="1462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723" name="楕円 722">
          <a:extLst>
            <a:ext uri="{FF2B5EF4-FFF2-40B4-BE49-F238E27FC236}">
              <a16:creationId xmlns:a16="http://schemas.microsoft.com/office/drawing/2014/main" id="{87DFA28D-C52A-45F5-9972-5A845BCBE7DF}"/>
            </a:ext>
          </a:extLst>
        </xdr:cNvPr>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49530</xdr:rowOff>
    </xdr:to>
    <xdr:cxnSp macro="">
      <xdr:nvCxnSpPr>
        <xdr:cNvPr id="724" name="直線コネクタ 723">
          <a:extLst>
            <a:ext uri="{FF2B5EF4-FFF2-40B4-BE49-F238E27FC236}">
              <a16:creationId xmlns:a16="http://schemas.microsoft.com/office/drawing/2014/main" id="{CEEE3448-E6BA-4567-BB3A-8C7F5B958D07}"/>
            </a:ext>
          </a:extLst>
        </xdr:cNvPr>
        <xdr:cNvCxnSpPr/>
      </xdr:nvCxnSpPr>
      <xdr:spPr>
        <a:xfrm>
          <a:off x="20434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25" name="楕円 724">
          <a:extLst>
            <a:ext uri="{FF2B5EF4-FFF2-40B4-BE49-F238E27FC236}">
              <a16:creationId xmlns:a16="http://schemas.microsoft.com/office/drawing/2014/main" id="{174FC79F-6835-42D3-A199-D7289A28FBF6}"/>
            </a:ext>
          </a:extLst>
        </xdr:cNvPr>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49530</xdr:rowOff>
    </xdr:to>
    <xdr:cxnSp macro="">
      <xdr:nvCxnSpPr>
        <xdr:cNvPr id="726" name="直線コネクタ 725">
          <a:extLst>
            <a:ext uri="{FF2B5EF4-FFF2-40B4-BE49-F238E27FC236}">
              <a16:creationId xmlns:a16="http://schemas.microsoft.com/office/drawing/2014/main" id="{938FA260-9D27-4723-AE44-DFBFA197AFA0}"/>
            </a:ext>
          </a:extLst>
        </xdr:cNvPr>
        <xdr:cNvCxnSpPr/>
      </xdr:nvCxnSpPr>
      <xdr:spPr>
        <a:xfrm>
          <a:off x="19545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727" name="楕円 726">
          <a:extLst>
            <a:ext uri="{FF2B5EF4-FFF2-40B4-BE49-F238E27FC236}">
              <a16:creationId xmlns:a16="http://schemas.microsoft.com/office/drawing/2014/main" id="{9B88F092-7C34-488A-901E-3F192C2C7852}"/>
            </a:ext>
          </a:extLst>
        </xdr:cNvPr>
        <xdr:cNvSpPr/>
      </xdr:nvSpPr>
      <xdr:spPr>
        <a:xfrm>
          <a:off x="18605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49530</xdr:rowOff>
    </xdr:from>
    <xdr:to>
      <xdr:col>102</xdr:col>
      <xdr:colOff>114300</xdr:colOff>
      <xdr:row>85</xdr:row>
      <xdr:rowOff>49530</xdr:rowOff>
    </xdr:to>
    <xdr:cxnSp macro="">
      <xdr:nvCxnSpPr>
        <xdr:cNvPr id="728" name="直線コネクタ 727">
          <a:extLst>
            <a:ext uri="{FF2B5EF4-FFF2-40B4-BE49-F238E27FC236}">
              <a16:creationId xmlns:a16="http://schemas.microsoft.com/office/drawing/2014/main" id="{56D52949-AC49-47D4-B8AD-6D5F0A3F8B85}"/>
            </a:ext>
          </a:extLst>
        </xdr:cNvPr>
        <xdr:cNvCxnSpPr/>
      </xdr:nvCxnSpPr>
      <xdr:spPr>
        <a:xfrm>
          <a:off x="18656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729" name="n_1aveValue【児童館】&#10;一人当たり面積">
          <a:extLst>
            <a:ext uri="{FF2B5EF4-FFF2-40B4-BE49-F238E27FC236}">
              <a16:creationId xmlns:a16="http://schemas.microsoft.com/office/drawing/2014/main" id="{B919988A-5306-456A-9AD0-D5C9EA674E44}"/>
            </a:ext>
          </a:extLst>
        </xdr:cNvPr>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30" name="n_2aveValue【児童館】&#10;一人当たり面積">
          <a:extLst>
            <a:ext uri="{FF2B5EF4-FFF2-40B4-BE49-F238E27FC236}">
              <a16:creationId xmlns:a16="http://schemas.microsoft.com/office/drawing/2014/main" id="{29DCBC73-2972-4408-950D-58B718FC6864}"/>
            </a:ext>
          </a:extLst>
        </xdr:cNvPr>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31" name="n_3aveValue【児童館】&#10;一人当たり面積">
          <a:extLst>
            <a:ext uri="{FF2B5EF4-FFF2-40B4-BE49-F238E27FC236}">
              <a16:creationId xmlns:a16="http://schemas.microsoft.com/office/drawing/2014/main" id="{45B5D4CE-6719-43D2-9497-A019BF74A049}"/>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732" name="n_4aveValue【児童館】&#10;一人当たり面積">
          <a:extLst>
            <a:ext uri="{FF2B5EF4-FFF2-40B4-BE49-F238E27FC236}">
              <a16:creationId xmlns:a16="http://schemas.microsoft.com/office/drawing/2014/main" id="{EF00E6A4-8DAD-4317-A60F-A09ACF56AC51}"/>
            </a:ext>
          </a:extLst>
        </xdr:cNvPr>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733" name="n_1mainValue【児童館】&#10;一人当たり面積">
          <a:extLst>
            <a:ext uri="{FF2B5EF4-FFF2-40B4-BE49-F238E27FC236}">
              <a16:creationId xmlns:a16="http://schemas.microsoft.com/office/drawing/2014/main" id="{6458BA79-5A4D-4D8A-B95F-8EB2E0D6D458}"/>
            </a:ext>
          </a:extLst>
        </xdr:cNvPr>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734" name="n_2mainValue【児童館】&#10;一人当たり面積">
          <a:extLst>
            <a:ext uri="{FF2B5EF4-FFF2-40B4-BE49-F238E27FC236}">
              <a16:creationId xmlns:a16="http://schemas.microsoft.com/office/drawing/2014/main" id="{525EB649-72F9-468D-A16B-77DB1B6BD9BC}"/>
            </a:ext>
          </a:extLst>
        </xdr:cNvPr>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735" name="n_3mainValue【児童館】&#10;一人当たり面積">
          <a:extLst>
            <a:ext uri="{FF2B5EF4-FFF2-40B4-BE49-F238E27FC236}">
              <a16:creationId xmlns:a16="http://schemas.microsoft.com/office/drawing/2014/main" id="{A8F4BF3C-A57C-41F9-A388-3A7F4AA5312A}"/>
            </a:ext>
          </a:extLst>
        </xdr:cNvPr>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91457</xdr:rowOff>
    </xdr:from>
    <xdr:ext cx="469744" cy="259045"/>
    <xdr:sp macro="" textlink="">
      <xdr:nvSpPr>
        <xdr:cNvPr id="736" name="n_4mainValue【児童館】&#10;一人当たり面積">
          <a:extLst>
            <a:ext uri="{FF2B5EF4-FFF2-40B4-BE49-F238E27FC236}">
              <a16:creationId xmlns:a16="http://schemas.microsoft.com/office/drawing/2014/main" id="{2464826C-D3B9-4763-B3D6-5DE25E00C2F2}"/>
            </a:ext>
          </a:extLst>
        </xdr:cNvPr>
        <xdr:cNvSpPr txBox="1"/>
      </xdr:nvSpPr>
      <xdr:spPr>
        <a:xfrm>
          <a:off x="18421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6CA62C89-AABF-45B8-8BBB-E146D43E4DB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3544A613-052B-41E7-AF50-1BA21328932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366882A8-D949-4C21-B4D1-74132B87A8A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1621C051-5A9F-4A23-8A8F-7026B396EEB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4ABF4E49-D7CE-4F25-AC72-ABFCD0C9B5F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7350F87C-9B80-430D-B4A4-3FD1C4C4ED5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EE8042B9-0334-4675-83A8-D0FD1FFD6DB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BB9AFB94-C41D-4AFF-AFEC-6DB57302DA2B}"/>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a:extLst>
            <a:ext uri="{FF2B5EF4-FFF2-40B4-BE49-F238E27FC236}">
              <a16:creationId xmlns:a16="http://schemas.microsoft.com/office/drawing/2014/main" id="{DC0262AD-8EDF-44EF-B5EE-E4BA9139464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a:extLst>
            <a:ext uri="{FF2B5EF4-FFF2-40B4-BE49-F238E27FC236}">
              <a16:creationId xmlns:a16="http://schemas.microsoft.com/office/drawing/2014/main" id="{CB63A114-5824-4093-A4D4-B2BC54B33FA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a:extLst>
            <a:ext uri="{FF2B5EF4-FFF2-40B4-BE49-F238E27FC236}">
              <a16:creationId xmlns:a16="http://schemas.microsoft.com/office/drawing/2014/main" id="{3982A15B-743A-451C-A4C7-F146FFDAB70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a:extLst>
            <a:ext uri="{FF2B5EF4-FFF2-40B4-BE49-F238E27FC236}">
              <a16:creationId xmlns:a16="http://schemas.microsoft.com/office/drawing/2014/main" id="{9610C674-F55F-4765-8937-C7601371771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a:extLst>
            <a:ext uri="{FF2B5EF4-FFF2-40B4-BE49-F238E27FC236}">
              <a16:creationId xmlns:a16="http://schemas.microsoft.com/office/drawing/2014/main" id="{522E6B4E-BAB0-4C70-B510-5E67CE571CF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a:extLst>
            <a:ext uri="{FF2B5EF4-FFF2-40B4-BE49-F238E27FC236}">
              <a16:creationId xmlns:a16="http://schemas.microsoft.com/office/drawing/2014/main" id="{044C7F26-96E4-4BFE-8608-C5F8495F57D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a:extLst>
            <a:ext uri="{FF2B5EF4-FFF2-40B4-BE49-F238E27FC236}">
              <a16:creationId xmlns:a16="http://schemas.microsoft.com/office/drawing/2014/main" id="{6F2EC4F8-9C81-45C9-8613-2CE0C3BB550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a:extLst>
            <a:ext uri="{FF2B5EF4-FFF2-40B4-BE49-F238E27FC236}">
              <a16:creationId xmlns:a16="http://schemas.microsoft.com/office/drawing/2014/main" id="{5833ED45-2A14-4D54-B175-257A0A095BB3}"/>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AB8F9364-DD32-4BFB-94FB-2DB255F9FBE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BCB1786B-45DE-4B15-A632-2197FA19FFC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42DD0D44-C8F1-45C8-9983-8F6B04FF2F7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類似団体平均と比較して、交通の要衝であるという特性から、一人当たりの道路延長や橋梁等の有形固定資産額が高い。また、</a:t>
          </a:r>
          <a:r>
            <a:rPr kumimoji="1" lang="ja-JP" altLang="en-US" sz="1100">
              <a:solidFill>
                <a:schemeClr val="dk1"/>
              </a:solidFill>
              <a:effectLst/>
              <a:latin typeface="+mn-lt"/>
              <a:ea typeface="+mn-ea"/>
              <a:cs typeface="+mn-cs"/>
            </a:rPr>
            <a:t>現在も</a:t>
          </a:r>
          <a:r>
            <a:rPr kumimoji="1" lang="ja-JP" altLang="ja-JP" sz="1100">
              <a:solidFill>
                <a:schemeClr val="dk1"/>
              </a:solidFill>
              <a:effectLst/>
              <a:latin typeface="+mn-lt"/>
              <a:ea typeface="+mn-ea"/>
              <a:cs typeface="+mn-cs"/>
            </a:rPr>
            <a:t>人口が増えており保育施設や学校施設の稼働率が高いことから、一人当たりの施設面積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低い傾向にある。</a:t>
          </a:r>
          <a:endParaRPr lang="ja-JP" altLang="ja-JP" sz="1400">
            <a:effectLst/>
          </a:endParaRPr>
        </a:p>
        <a:p>
          <a:r>
            <a:rPr kumimoji="1" lang="ja-JP" altLang="ja-JP" sz="1100">
              <a:solidFill>
                <a:schemeClr val="dk1"/>
              </a:solidFill>
              <a:effectLst/>
              <a:latin typeface="+mn-lt"/>
              <a:ea typeface="+mn-ea"/>
              <a:cs typeface="+mn-cs"/>
            </a:rPr>
            <a:t>　積極的に改修を行ってきた学校施設の減価償却率は類似団体平均よりも低い状態であり、減価償却率が類似団体より高</a:t>
          </a:r>
          <a:r>
            <a:rPr kumimoji="1" lang="ja-JP" altLang="en-US" sz="1100">
              <a:solidFill>
                <a:schemeClr val="dk1"/>
              </a:solidFill>
              <a:effectLst/>
              <a:latin typeface="+mn-lt"/>
              <a:ea typeface="+mn-ea"/>
              <a:cs typeface="+mn-cs"/>
            </a:rPr>
            <a:t>い状態が続いていた</a:t>
          </a:r>
          <a:r>
            <a:rPr kumimoji="1" lang="ja-JP" altLang="ja-JP" sz="1100">
              <a:solidFill>
                <a:schemeClr val="dk1"/>
              </a:solidFill>
              <a:effectLst/>
              <a:latin typeface="+mn-lt"/>
              <a:ea typeface="+mn-ea"/>
              <a:cs typeface="+mn-cs"/>
            </a:rPr>
            <a:t>児童館についても、長寿命化</a:t>
          </a:r>
          <a:r>
            <a:rPr kumimoji="1" lang="ja-JP" altLang="en-US" sz="1100">
              <a:solidFill>
                <a:schemeClr val="dk1"/>
              </a:solidFill>
              <a:effectLst/>
              <a:latin typeface="+mn-lt"/>
              <a:ea typeface="+mn-ea"/>
              <a:cs typeface="+mn-cs"/>
            </a:rPr>
            <a:t>改修</a:t>
          </a:r>
          <a:r>
            <a:rPr kumimoji="1" lang="ja-JP" altLang="ja-JP" sz="1100">
              <a:solidFill>
                <a:schemeClr val="dk1"/>
              </a:solidFill>
              <a:effectLst/>
              <a:latin typeface="+mn-lt"/>
              <a:ea typeface="+mn-ea"/>
              <a:cs typeface="+mn-cs"/>
            </a:rPr>
            <a:t>の実施により、</a:t>
          </a:r>
          <a:r>
            <a:rPr kumimoji="1" lang="ja-JP" altLang="en-US" sz="1100">
              <a:solidFill>
                <a:schemeClr val="dk1"/>
              </a:solidFill>
              <a:effectLst/>
              <a:latin typeface="+mn-lt"/>
              <a:ea typeface="+mn-ea"/>
              <a:cs typeface="+mn-cs"/>
            </a:rPr>
            <a:t>類似団体平均と同程度の水準となった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市有の公共施設については、公共施設等総合管理計画等に基づいて、引き続き長寿命化を実施していく。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C1FF56E-66BF-44AA-9FF8-58B09DF277F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C8C0232-A072-49C1-A86E-244D2531574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E4F4522-F9BF-42B5-A5A8-232A17CD96A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077789C-915B-43FB-8EC4-657DEEC3DBA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1B351D4-9CF6-40FB-9A83-77A33710425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44FD101-249C-4701-9A85-2FAF5B6F860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3FA84D6-368E-42E6-BE49-AD0C8C50C73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53635E8-A18A-4A0B-84DE-9D4136774CE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4AAA6AF-F396-4C2D-880C-32E788E1535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F4F23CC-DDC9-4245-893E-7C52738DF0B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73,918
72,579
71.72
27,558,834
26,439,601
914,956
15,116,006
17,603,535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FBC5CA4-40E8-40AD-9D01-BB650318026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603391F-BEF8-464E-BC0F-467DCA4ADB7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3E6B9E4-301F-4095-B745-12DE2BC3A84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162C343-81DE-428A-A4AE-7FDFE472144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1F48008-9C89-4CDC-9DE8-99D934BD1EA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2488A5C-B900-41E7-936B-6EE0232FED3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726F7A2-A337-4C9E-9A17-43A13AF5151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38B7DF0-5C94-4F1A-B037-34FB5BE0956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EC8F39-1C69-413D-938B-8E00CC74BBE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5C57CAF-6312-4928-8CB3-4F6F4AC48EF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1B26141-B0A7-4D34-9FAB-B5EE67CF2BE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F018B0D-E38C-4FB1-AFF8-DCDDC124E7D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A6BA36F-8D06-4042-B6E7-83D15B07718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19FEC10-8429-45C2-8A1F-BBAF36B74D3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47B0299-F9B6-487E-8867-16B6DF354AC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8551E5C-DE33-49D9-89F3-ADA1081C9C9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DAC8204-0CCB-497B-A57E-E0952091983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8332DC2-8199-49C9-B3EB-235651140DA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3C5AAAB-80A0-43FD-9A32-6B85404C2B7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126D70E-5111-4FFF-A254-82EF6900C34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A6BCBB1-F82C-49CD-9925-667E0191765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50BC88C-6371-41AD-95D4-59A37B5F0F3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FC48EA5-7048-4F95-B432-90C94809893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ECDF88F-E0C4-42CF-912B-D1DD475D68C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7421B59-1DD8-4B07-AEBB-F4D40DD3ADA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2EE7404-CD5D-4BC7-B4C4-07F2498DA88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C785B82-ECCD-4F11-8B79-190316B2874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4ED51B5-65FF-4273-8655-53C3E42E299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8B3FA2F-9218-4858-9C92-CFB3FB59612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636DB9B-2667-4BBB-BBDE-3C001A674B4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2820569-4569-4808-B452-46C3E2FF9D6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46DE52C-3F03-495E-B4E1-2D79D0A71A3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CF06B78-02BC-4FA7-9869-BFBE2B3DF77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561EBBF-AFC9-42C5-940A-968978A1853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28B15DE-A1FC-46EE-99BF-CA8A1DE5FCE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0DD3312-0116-4AA8-B29C-738F6BA055D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BB8DBE5-17D3-4956-9648-348DDC337CE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71BD9B7-2630-406F-BA42-8FD9DD4E144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965111B-9763-46E1-B015-90CC3AD99E3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50F1605-03D3-4A00-9AA7-3362B05475D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5159C46-4C2F-4A7C-9A8D-B7611F1361F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9853ECF-D99B-471D-9772-FBA72B2EC22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B76267D-45B3-4475-8026-C8CB887E1FB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2A7FD60-A338-46D6-840E-C29F7C0EF28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EF4774F-0C64-46B6-8423-1E470A09D4F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FC2A4C3-3938-4C94-ABC3-D60DEB6D3EB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a:extLst>
            <a:ext uri="{FF2B5EF4-FFF2-40B4-BE49-F238E27FC236}">
              <a16:creationId xmlns:a16="http://schemas.microsoft.com/office/drawing/2014/main" id="{1A88206C-3D4F-4637-9E95-DE165FE205AE}"/>
            </a:ext>
          </a:extLst>
        </xdr:cNvPr>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47C79FC0-EE61-4087-BBCA-0555EC32BCCC}"/>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a:extLst>
            <a:ext uri="{FF2B5EF4-FFF2-40B4-BE49-F238E27FC236}">
              <a16:creationId xmlns:a16="http://schemas.microsoft.com/office/drawing/2014/main" id="{0E5E2C22-C1CA-45F9-BE8E-5E85002B2A38}"/>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F314A3B2-E942-4514-A221-6BBEB503F13D}"/>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091F6D09-C022-42A1-B25B-41538441EC7F}"/>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a:extLst>
            <a:ext uri="{FF2B5EF4-FFF2-40B4-BE49-F238E27FC236}">
              <a16:creationId xmlns:a16="http://schemas.microsoft.com/office/drawing/2014/main" id="{2CF3A57D-105B-4172-9A83-E5617F36C384}"/>
            </a:ext>
          </a:extLst>
        </xdr:cNvPr>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a:extLst>
            <a:ext uri="{FF2B5EF4-FFF2-40B4-BE49-F238E27FC236}">
              <a16:creationId xmlns:a16="http://schemas.microsoft.com/office/drawing/2014/main" id="{67587F1B-65E3-4BC8-9B32-C87803B98EDE}"/>
            </a:ext>
          </a:extLst>
        </xdr:cNvPr>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a:extLst>
            <a:ext uri="{FF2B5EF4-FFF2-40B4-BE49-F238E27FC236}">
              <a16:creationId xmlns:a16="http://schemas.microsoft.com/office/drawing/2014/main" id="{C0CA464B-6AA9-444B-BAFB-148EDB6813EB}"/>
            </a:ext>
          </a:extLst>
        </xdr:cNvPr>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a:extLst>
            <a:ext uri="{FF2B5EF4-FFF2-40B4-BE49-F238E27FC236}">
              <a16:creationId xmlns:a16="http://schemas.microsoft.com/office/drawing/2014/main" id="{85108785-6D8F-4272-8332-1FCA654795DE}"/>
            </a:ext>
          </a:extLst>
        </xdr:cNvPr>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a:extLst>
            <a:ext uri="{FF2B5EF4-FFF2-40B4-BE49-F238E27FC236}">
              <a16:creationId xmlns:a16="http://schemas.microsoft.com/office/drawing/2014/main" id="{5C30AC1C-D78C-413D-A6B5-B1769B208EA2}"/>
            </a:ext>
          </a:extLst>
        </xdr:cNvPr>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a:extLst>
            <a:ext uri="{FF2B5EF4-FFF2-40B4-BE49-F238E27FC236}">
              <a16:creationId xmlns:a16="http://schemas.microsoft.com/office/drawing/2014/main" id="{18B39D17-0584-4952-963E-B485E1D1C26C}"/>
            </a:ext>
          </a:extLst>
        </xdr:cNvPr>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24F6532-F4F9-4AD8-9571-ED5DE1EEE01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BA99CB3-6467-49D6-9D86-426EF9BAD33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118EE89-7726-4CDA-BCC8-18B5A29ADA7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547D854-70F1-4D46-AA69-F8963CCBA2C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DAA5CF0-26A0-4B16-BDD5-163D9C21F0B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74" name="楕円 73">
          <a:extLst>
            <a:ext uri="{FF2B5EF4-FFF2-40B4-BE49-F238E27FC236}">
              <a16:creationId xmlns:a16="http://schemas.microsoft.com/office/drawing/2014/main" id="{40C2737C-0F1C-4441-A51A-7C0AF18CDAFC}"/>
            </a:ext>
          </a:extLst>
        </xdr:cNvPr>
        <xdr:cNvSpPr/>
      </xdr:nvSpPr>
      <xdr:spPr>
        <a:xfrm>
          <a:off x="45847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158949</xdr:rowOff>
    </xdr:from>
    <xdr:ext cx="405111" cy="259045"/>
    <xdr:sp macro="" textlink="">
      <xdr:nvSpPr>
        <xdr:cNvPr id="75" name="【図書館】&#10;有形固定資産減価償却率該当値テキスト">
          <a:extLst>
            <a:ext uri="{FF2B5EF4-FFF2-40B4-BE49-F238E27FC236}">
              <a16:creationId xmlns:a16="http://schemas.microsoft.com/office/drawing/2014/main" id="{D9AB2104-9802-43EB-BDB3-0F4BA43CF77F}"/>
            </a:ext>
          </a:extLst>
        </xdr:cNvPr>
        <xdr:cNvSpPr txBox="1"/>
      </xdr:nvSpPr>
      <xdr:spPr>
        <a:xfrm>
          <a:off x="4673600"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157662</xdr:rowOff>
    </xdr:from>
    <xdr:to>
      <xdr:col>20</xdr:col>
      <xdr:colOff>38100</xdr:colOff>
      <xdr:row>39</xdr:row>
      <xdr:rowOff>87812</xdr:rowOff>
    </xdr:to>
    <xdr:sp macro="" textlink="">
      <xdr:nvSpPr>
        <xdr:cNvPr id="76" name="楕円 75">
          <a:extLst>
            <a:ext uri="{FF2B5EF4-FFF2-40B4-BE49-F238E27FC236}">
              <a16:creationId xmlns:a16="http://schemas.microsoft.com/office/drawing/2014/main" id="{A064C8B5-CB0B-4188-8A74-D023639AFF7C}"/>
            </a:ext>
          </a:extLst>
        </xdr:cNvPr>
        <xdr:cNvSpPr/>
      </xdr:nvSpPr>
      <xdr:spPr>
        <a:xfrm>
          <a:off x="3746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37012</xdr:rowOff>
    </xdr:from>
    <xdr:to>
      <xdr:col>24</xdr:col>
      <xdr:colOff>63500</xdr:colOff>
      <xdr:row>39</xdr:row>
      <xdr:rowOff>59872</xdr:rowOff>
    </xdr:to>
    <xdr:cxnSp macro="">
      <xdr:nvCxnSpPr>
        <xdr:cNvPr id="77" name="直線コネクタ 76">
          <a:extLst>
            <a:ext uri="{FF2B5EF4-FFF2-40B4-BE49-F238E27FC236}">
              <a16:creationId xmlns:a16="http://schemas.microsoft.com/office/drawing/2014/main" id="{6E798A99-FF8D-4F92-939B-E33DD44DB60B}"/>
            </a:ext>
          </a:extLst>
        </xdr:cNvPr>
        <xdr:cNvCxnSpPr/>
      </xdr:nvCxnSpPr>
      <xdr:spPr>
        <a:xfrm>
          <a:off x="3797300" y="672356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141333</xdr:rowOff>
    </xdr:from>
    <xdr:to>
      <xdr:col>15</xdr:col>
      <xdr:colOff>101600</xdr:colOff>
      <xdr:row>39</xdr:row>
      <xdr:rowOff>71483</xdr:rowOff>
    </xdr:to>
    <xdr:sp macro="" textlink="">
      <xdr:nvSpPr>
        <xdr:cNvPr id="78" name="楕円 77">
          <a:extLst>
            <a:ext uri="{FF2B5EF4-FFF2-40B4-BE49-F238E27FC236}">
              <a16:creationId xmlns:a16="http://schemas.microsoft.com/office/drawing/2014/main" id="{936B62E7-94D8-45AC-A603-37D047403E0B}"/>
            </a:ext>
          </a:extLst>
        </xdr:cNvPr>
        <xdr:cNvSpPr/>
      </xdr:nvSpPr>
      <xdr:spPr>
        <a:xfrm>
          <a:off x="2857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20683</xdr:rowOff>
    </xdr:from>
    <xdr:to>
      <xdr:col>19</xdr:col>
      <xdr:colOff>177800</xdr:colOff>
      <xdr:row>39</xdr:row>
      <xdr:rowOff>37012</xdr:rowOff>
    </xdr:to>
    <xdr:cxnSp macro="">
      <xdr:nvCxnSpPr>
        <xdr:cNvPr id="79" name="直線コネクタ 78">
          <a:extLst>
            <a:ext uri="{FF2B5EF4-FFF2-40B4-BE49-F238E27FC236}">
              <a16:creationId xmlns:a16="http://schemas.microsoft.com/office/drawing/2014/main" id="{4D590859-0958-4DDE-B858-D765FAB2B159}"/>
            </a:ext>
          </a:extLst>
        </xdr:cNvPr>
        <xdr:cNvCxnSpPr/>
      </xdr:nvCxnSpPr>
      <xdr:spPr>
        <a:xfrm>
          <a:off x="2908300" y="670723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142966</xdr:rowOff>
    </xdr:from>
    <xdr:to>
      <xdr:col>10</xdr:col>
      <xdr:colOff>165100</xdr:colOff>
      <xdr:row>39</xdr:row>
      <xdr:rowOff>73116</xdr:rowOff>
    </xdr:to>
    <xdr:sp macro="" textlink="">
      <xdr:nvSpPr>
        <xdr:cNvPr id="80" name="楕円 79">
          <a:extLst>
            <a:ext uri="{FF2B5EF4-FFF2-40B4-BE49-F238E27FC236}">
              <a16:creationId xmlns:a16="http://schemas.microsoft.com/office/drawing/2014/main" id="{421B6448-95E2-47CF-B5AC-AC80D6503884}"/>
            </a:ext>
          </a:extLst>
        </xdr:cNvPr>
        <xdr:cNvSpPr/>
      </xdr:nvSpPr>
      <xdr:spPr>
        <a:xfrm>
          <a:off x="1968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20683</xdr:rowOff>
    </xdr:from>
    <xdr:to>
      <xdr:col>15</xdr:col>
      <xdr:colOff>50800</xdr:colOff>
      <xdr:row>39</xdr:row>
      <xdr:rowOff>22316</xdr:rowOff>
    </xdr:to>
    <xdr:cxnSp macro="">
      <xdr:nvCxnSpPr>
        <xdr:cNvPr id="81" name="直線コネクタ 80">
          <a:extLst>
            <a:ext uri="{FF2B5EF4-FFF2-40B4-BE49-F238E27FC236}">
              <a16:creationId xmlns:a16="http://schemas.microsoft.com/office/drawing/2014/main" id="{C452D4C9-A07E-48A3-AFCD-F56B85141B60}"/>
            </a:ext>
          </a:extLst>
        </xdr:cNvPr>
        <xdr:cNvCxnSpPr/>
      </xdr:nvCxnSpPr>
      <xdr:spPr>
        <a:xfrm flipV="1">
          <a:off x="2019300" y="670723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95613</xdr:rowOff>
    </xdr:from>
    <xdr:to>
      <xdr:col>6</xdr:col>
      <xdr:colOff>38100</xdr:colOff>
      <xdr:row>39</xdr:row>
      <xdr:rowOff>25763</xdr:rowOff>
    </xdr:to>
    <xdr:sp macro="" textlink="">
      <xdr:nvSpPr>
        <xdr:cNvPr id="82" name="楕円 81">
          <a:extLst>
            <a:ext uri="{FF2B5EF4-FFF2-40B4-BE49-F238E27FC236}">
              <a16:creationId xmlns:a16="http://schemas.microsoft.com/office/drawing/2014/main" id="{3F089821-FD9B-4368-87E0-44B155677E2F}"/>
            </a:ext>
          </a:extLst>
        </xdr:cNvPr>
        <xdr:cNvSpPr/>
      </xdr:nvSpPr>
      <xdr:spPr>
        <a:xfrm>
          <a:off x="1079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146413</xdr:rowOff>
    </xdr:from>
    <xdr:to>
      <xdr:col>10</xdr:col>
      <xdr:colOff>114300</xdr:colOff>
      <xdr:row>39</xdr:row>
      <xdr:rowOff>22316</xdr:rowOff>
    </xdr:to>
    <xdr:cxnSp macro="">
      <xdr:nvCxnSpPr>
        <xdr:cNvPr id="83" name="直線コネクタ 82">
          <a:extLst>
            <a:ext uri="{FF2B5EF4-FFF2-40B4-BE49-F238E27FC236}">
              <a16:creationId xmlns:a16="http://schemas.microsoft.com/office/drawing/2014/main" id="{F5442151-2F08-4A36-A393-4A4D716F9C62}"/>
            </a:ext>
          </a:extLst>
        </xdr:cNvPr>
        <xdr:cNvCxnSpPr/>
      </xdr:nvCxnSpPr>
      <xdr:spPr>
        <a:xfrm>
          <a:off x="1130300" y="666151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a:extLst>
            <a:ext uri="{FF2B5EF4-FFF2-40B4-BE49-F238E27FC236}">
              <a16:creationId xmlns:a16="http://schemas.microsoft.com/office/drawing/2014/main" id="{1947DB32-6834-42D5-ADC8-9B1703C73C00}"/>
            </a:ext>
          </a:extLst>
        </xdr:cNvPr>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a:extLst>
            <a:ext uri="{FF2B5EF4-FFF2-40B4-BE49-F238E27FC236}">
              <a16:creationId xmlns:a16="http://schemas.microsoft.com/office/drawing/2014/main" id="{25A3644C-4335-47FB-982F-E759E5051D83}"/>
            </a:ext>
          </a:extLst>
        </xdr:cNvPr>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a:extLst>
            <a:ext uri="{FF2B5EF4-FFF2-40B4-BE49-F238E27FC236}">
              <a16:creationId xmlns:a16="http://schemas.microsoft.com/office/drawing/2014/main" id="{2865EFAF-66C7-4757-A8D3-246EA096DEE9}"/>
            </a:ext>
          </a:extLst>
        </xdr:cNvPr>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7" name="n_4aveValue【図書館】&#10;有形固定資産減価償却率">
          <a:extLst>
            <a:ext uri="{FF2B5EF4-FFF2-40B4-BE49-F238E27FC236}">
              <a16:creationId xmlns:a16="http://schemas.microsoft.com/office/drawing/2014/main" id="{135AD0E0-1E5A-489C-8675-99BFCA044C97}"/>
            </a:ext>
          </a:extLst>
        </xdr:cNvPr>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78939</xdr:rowOff>
    </xdr:from>
    <xdr:ext cx="405111" cy="259045"/>
    <xdr:sp macro="" textlink="">
      <xdr:nvSpPr>
        <xdr:cNvPr id="88" name="n_1mainValue【図書館】&#10;有形固定資産減価償却率">
          <a:extLst>
            <a:ext uri="{FF2B5EF4-FFF2-40B4-BE49-F238E27FC236}">
              <a16:creationId xmlns:a16="http://schemas.microsoft.com/office/drawing/2014/main" id="{6FB3A0FB-DF69-4B1A-8A99-F9807BBFC205}"/>
            </a:ext>
          </a:extLst>
        </xdr:cNvPr>
        <xdr:cNvSpPr txBox="1"/>
      </xdr:nvSpPr>
      <xdr:spPr>
        <a:xfrm>
          <a:off x="35820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62610</xdr:rowOff>
    </xdr:from>
    <xdr:ext cx="405111" cy="259045"/>
    <xdr:sp macro="" textlink="">
      <xdr:nvSpPr>
        <xdr:cNvPr id="89" name="n_2mainValue【図書館】&#10;有形固定資産減価償却率">
          <a:extLst>
            <a:ext uri="{FF2B5EF4-FFF2-40B4-BE49-F238E27FC236}">
              <a16:creationId xmlns:a16="http://schemas.microsoft.com/office/drawing/2014/main" id="{D813660D-58F0-47FB-9A83-301F12F3F884}"/>
            </a:ext>
          </a:extLst>
        </xdr:cNvPr>
        <xdr:cNvSpPr txBox="1"/>
      </xdr:nvSpPr>
      <xdr:spPr>
        <a:xfrm>
          <a:off x="27057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64243</xdr:rowOff>
    </xdr:from>
    <xdr:ext cx="405111" cy="259045"/>
    <xdr:sp macro="" textlink="">
      <xdr:nvSpPr>
        <xdr:cNvPr id="90" name="n_3mainValue【図書館】&#10;有形固定資産減価償却率">
          <a:extLst>
            <a:ext uri="{FF2B5EF4-FFF2-40B4-BE49-F238E27FC236}">
              <a16:creationId xmlns:a16="http://schemas.microsoft.com/office/drawing/2014/main" id="{8B3C7ED3-9E4F-411A-AC0A-F7B90FE41F33}"/>
            </a:ext>
          </a:extLst>
        </xdr:cNvPr>
        <xdr:cNvSpPr txBox="1"/>
      </xdr:nvSpPr>
      <xdr:spPr>
        <a:xfrm>
          <a:off x="1816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16890</xdr:rowOff>
    </xdr:from>
    <xdr:ext cx="405111" cy="259045"/>
    <xdr:sp macro="" textlink="">
      <xdr:nvSpPr>
        <xdr:cNvPr id="91" name="n_4mainValue【図書館】&#10;有形固定資産減価償却率">
          <a:extLst>
            <a:ext uri="{FF2B5EF4-FFF2-40B4-BE49-F238E27FC236}">
              <a16:creationId xmlns:a16="http://schemas.microsoft.com/office/drawing/2014/main" id="{3948AFF3-1C07-4659-A0DD-7D3251E92DA2}"/>
            </a:ext>
          </a:extLst>
        </xdr:cNvPr>
        <xdr:cNvSpPr txBox="1"/>
      </xdr:nvSpPr>
      <xdr:spPr>
        <a:xfrm>
          <a:off x="927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BD54E88-207C-40B5-9453-B7F3493EBFC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0E198D3-E028-47D5-AB80-CE9A396C93B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77BE719-9477-464A-8881-C74B0682C2C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1F69790-26C8-402D-A3C8-0DADC4325D2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40BF43B-34A9-4F9B-A5B0-16BBE730368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2BCD18A-D991-440F-81EF-59A3D3609C4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E643D2C-9A56-4143-B69C-D0F70079BBC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A8AA9E8-B581-4F57-B2FA-A319ED42871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818E4D7-EA01-4BBF-880B-41BA1ABA620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FF3B3EE-F615-4ACB-BCFA-33024D95166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C6646CFD-B812-4924-A6EB-E7053B48B5E9}"/>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FA36EF67-4EC5-4880-8D41-15286F192F38}"/>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C7B28219-019D-4243-B4D2-9699BE75F25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824687C9-8152-4653-9B01-E3CA620C164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D52B8703-8229-4381-859A-933767D2FE5A}"/>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9FF9EABB-D2B8-4C38-9101-BBEBCEBB300C}"/>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896E8DA5-B94C-41A3-914D-1FC1925EA3C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C312E93-8E99-4032-8756-521BCC32E48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9F945265-1791-4FEB-B533-6BB1E1E2669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62E62F52-E089-4E0E-AB6B-9F0D4913E4C3}"/>
            </a:ext>
          </a:extLst>
        </xdr:cNvPr>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093779C3-0CA4-4537-819E-2A1593D68575}"/>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B7A0F41B-9B9E-4653-8924-CC46CCDA0895}"/>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a:extLst>
            <a:ext uri="{FF2B5EF4-FFF2-40B4-BE49-F238E27FC236}">
              <a16:creationId xmlns:a16="http://schemas.microsoft.com/office/drawing/2014/main" id="{5FDE838B-F1D4-4468-9B20-D1DF8DB313EC}"/>
            </a:ext>
          </a:extLst>
        </xdr:cNvPr>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a:extLst>
            <a:ext uri="{FF2B5EF4-FFF2-40B4-BE49-F238E27FC236}">
              <a16:creationId xmlns:a16="http://schemas.microsoft.com/office/drawing/2014/main" id="{F910D7E7-1D3B-4528-95AB-770A0C9B966B}"/>
            </a:ext>
          </a:extLst>
        </xdr:cNvPr>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a:extLst>
            <a:ext uri="{FF2B5EF4-FFF2-40B4-BE49-F238E27FC236}">
              <a16:creationId xmlns:a16="http://schemas.microsoft.com/office/drawing/2014/main" id="{2D8E15C6-9449-4332-8EEA-DA63DF1FCFF2}"/>
            </a:ext>
          </a:extLst>
        </xdr:cNvPr>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a:extLst>
            <a:ext uri="{FF2B5EF4-FFF2-40B4-BE49-F238E27FC236}">
              <a16:creationId xmlns:a16="http://schemas.microsoft.com/office/drawing/2014/main" id="{1AE7E17A-D7D7-4D95-9359-15650AFD5B7E}"/>
            </a:ext>
          </a:extLst>
        </xdr:cNvPr>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2D6CE915-445F-47C1-9918-6CF73B9E5632}"/>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BE7F7548-8BFC-4DE3-B774-7AA650F644A5}"/>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a:extLst>
            <a:ext uri="{FF2B5EF4-FFF2-40B4-BE49-F238E27FC236}">
              <a16:creationId xmlns:a16="http://schemas.microsoft.com/office/drawing/2014/main" id="{DE0CD23F-C3E5-435C-A823-6CD0527E09D1}"/>
            </a:ext>
          </a:extLst>
        </xdr:cNvPr>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C5273F86-F135-40FB-9F14-A6A7D9D3A23D}"/>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D97D36C-88C0-4DB6-9B08-74B664B0ECA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5F7A682-FDAD-4C5B-A507-227E1BAEE2D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508374C-D295-43C7-8EF2-A5A65585126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1F38CE6-A0F1-4D1B-BD2A-2436D29B7C6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1845388-95FD-44F3-83F2-6396F964075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27" name="楕円 126">
          <a:extLst>
            <a:ext uri="{FF2B5EF4-FFF2-40B4-BE49-F238E27FC236}">
              <a16:creationId xmlns:a16="http://schemas.microsoft.com/office/drawing/2014/main" id="{0B247E03-590E-4B7C-99D0-6DDA3F2A4E9C}"/>
            </a:ext>
          </a:extLst>
        </xdr:cNvPr>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106697</xdr:rowOff>
    </xdr:from>
    <xdr:ext cx="469744" cy="259045"/>
    <xdr:sp macro="" textlink="">
      <xdr:nvSpPr>
        <xdr:cNvPr id="128" name="【図書館】&#10;一人当たり面積該当値テキスト">
          <a:extLst>
            <a:ext uri="{FF2B5EF4-FFF2-40B4-BE49-F238E27FC236}">
              <a16:creationId xmlns:a16="http://schemas.microsoft.com/office/drawing/2014/main" id="{81676C68-8D6D-4E2C-BDDA-CEC9F6EDB43D}"/>
            </a:ext>
          </a:extLst>
        </xdr:cNvPr>
        <xdr:cNvSpPr txBox="1"/>
      </xdr:nvSpPr>
      <xdr:spPr>
        <a:xfrm>
          <a:off x="10515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29" name="楕円 128">
          <a:extLst>
            <a:ext uri="{FF2B5EF4-FFF2-40B4-BE49-F238E27FC236}">
              <a16:creationId xmlns:a16="http://schemas.microsoft.com/office/drawing/2014/main" id="{23EBF455-4951-4DE9-A779-C7E22503B381}"/>
            </a:ext>
          </a:extLst>
        </xdr:cNvPr>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7620</xdr:rowOff>
    </xdr:to>
    <xdr:cxnSp macro="">
      <xdr:nvCxnSpPr>
        <xdr:cNvPr id="130" name="直線コネクタ 129">
          <a:extLst>
            <a:ext uri="{FF2B5EF4-FFF2-40B4-BE49-F238E27FC236}">
              <a16:creationId xmlns:a16="http://schemas.microsoft.com/office/drawing/2014/main" id="{7B6E46B1-BBF8-4711-985C-570971EFEFEA}"/>
            </a:ext>
          </a:extLst>
        </xdr:cNvPr>
        <xdr:cNvCxnSpPr/>
      </xdr:nvCxnSpPr>
      <xdr:spPr>
        <a:xfrm>
          <a:off x="9639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31" name="楕円 130">
          <a:extLst>
            <a:ext uri="{FF2B5EF4-FFF2-40B4-BE49-F238E27FC236}">
              <a16:creationId xmlns:a16="http://schemas.microsoft.com/office/drawing/2014/main" id="{571A97A8-62EE-4B6E-8CC5-3CABFC438FAD}"/>
            </a:ext>
          </a:extLst>
        </xdr:cNvPr>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7620</xdr:rowOff>
    </xdr:to>
    <xdr:cxnSp macro="">
      <xdr:nvCxnSpPr>
        <xdr:cNvPr id="132" name="直線コネクタ 131">
          <a:extLst>
            <a:ext uri="{FF2B5EF4-FFF2-40B4-BE49-F238E27FC236}">
              <a16:creationId xmlns:a16="http://schemas.microsoft.com/office/drawing/2014/main" id="{1F420E67-41A7-4E32-B253-1F539AFDE202}"/>
            </a:ext>
          </a:extLst>
        </xdr:cNvPr>
        <xdr:cNvCxnSpPr/>
      </xdr:nvCxnSpPr>
      <xdr:spPr>
        <a:xfrm>
          <a:off x="8750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3" name="楕円 132">
          <a:extLst>
            <a:ext uri="{FF2B5EF4-FFF2-40B4-BE49-F238E27FC236}">
              <a16:creationId xmlns:a16="http://schemas.microsoft.com/office/drawing/2014/main" id="{F505E2C9-6A4E-4C63-BC2A-A67457B24073}"/>
            </a:ext>
          </a:extLst>
        </xdr:cNvPr>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7620</xdr:rowOff>
    </xdr:to>
    <xdr:cxnSp macro="">
      <xdr:nvCxnSpPr>
        <xdr:cNvPr id="134" name="直線コネクタ 133">
          <a:extLst>
            <a:ext uri="{FF2B5EF4-FFF2-40B4-BE49-F238E27FC236}">
              <a16:creationId xmlns:a16="http://schemas.microsoft.com/office/drawing/2014/main" id="{E01C9FA9-D347-496F-8313-1421DCBC404F}"/>
            </a:ext>
          </a:extLst>
        </xdr:cNvPr>
        <xdr:cNvCxnSpPr/>
      </xdr:nvCxnSpPr>
      <xdr:spPr>
        <a:xfrm>
          <a:off x="7861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35" name="楕円 134">
          <a:extLst>
            <a:ext uri="{FF2B5EF4-FFF2-40B4-BE49-F238E27FC236}">
              <a16:creationId xmlns:a16="http://schemas.microsoft.com/office/drawing/2014/main" id="{B8F0EA22-BE63-4AF8-BFD5-BAE1B4C83CFC}"/>
            </a:ext>
          </a:extLst>
        </xdr:cNvPr>
        <xdr:cNvSpPr/>
      </xdr:nvSpPr>
      <xdr:spPr>
        <a:xfrm>
          <a:off x="692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7620</xdr:rowOff>
    </xdr:to>
    <xdr:cxnSp macro="">
      <xdr:nvCxnSpPr>
        <xdr:cNvPr id="136" name="直線コネクタ 135">
          <a:extLst>
            <a:ext uri="{FF2B5EF4-FFF2-40B4-BE49-F238E27FC236}">
              <a16:creationId xmlns:a16="http://schemas.microsoft.com/office/drawing/2014/main" id="{953BCD66-D311-41E0-A6FD-AAAE0923FCD7}"/>
            </a:ext>
          </a:extLst>
        </xdr:cNvPr>
        <xdr:cNvCxnSpPr/>
      </xdr:nvCxnSpPr>
      <xdr:spPr>
        <a:xfrm>
          <a:off x="6972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a:extLst>
            <a:ext uri="{FF2B5EF4-FFF2-40B4-BE49-F238E27FC236}">
              <a16:creationId xmlns:a16="http://schemas.microsoft.com/office/drawing/2014/main" id="{5CA99405-9AC2-4AD9-B9D1-CDBAB2E27917}"/>
            </a:ext>
          </a:extLst>
        </xdr:cNvPr>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a:extLst>
            <a:ext uri="{FF2B5EF4-FFF2-40B4-BE49-F238E27FC236}">
              <a16:creationId xmlns:a16="http://schemas.microsoft.com/office/drawing/2014/main" id="{5963A4C5-9B67-4A8E-B154-4018668E096E}"/>
            </a:ext>
          </a:extLst>
        </xdr:cNvPr>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9" name="n_3aveValue【図書館】&#10;一人当たり面積">
          <a:extLst>
            <a:ext uri="{FF2B5EF4-FFF2-40B4-BE49-F238E27FC236}">
              <a16:creationId xmlns:a16="http://schemas.microsoft.com/office/drawing/2014/main" id="{EB232595-1ED1-4ECA-B50B-41DDAA13212D}"/>
            </a:ext>
          </a:extLst>
        </xdr:cNvPr>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a:extLst>
            <a:ext uri="{FF2B5EF4-FFF2-40B4-BE49-F238E27FC236}">
              <a16:creationId xmlns:a16="http://schemas.microsoft.com/office/drawing/2014/main" id="{5D46CD2C-B9DC-4A9E-9ABF-E11D6D01DD02}"/>
            </a:ext>
          </a:extLst>
        </xdr:cNvPr>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41" name="n_1mainValue【図書館】&#10;一人当たり面積">
          <a:extLst>
            <a:ext uri="{FF2B5EF4-FFF2-40B4-BE49-F238E27FC236}">
              <a16:creationId xmlns:a16="http://schemas.microsoft.com/office/drawing/2014/main" id="{38C09D80-DB7A-4546-8957-C7B51AE4164C}"/>
            </a:ext>
          </a:extLst>
        </xdr:cNvPr>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42" name="n_2mainValue【図書館】&#10;一人当たり面積">
          <a:extLst>
            <a:ext uri="{FF2B5EF4-FFF2-40B4-BE49-F238E27FC236}">
              <a16:creationId xmlns:a16="http://schemas.microsoft.com/office/drawing/2014/main" id="{193ED360-5344-4BAD-97EB-5505D99E5270}"/>
            </a:ext>
          </a:extLst>
        </xdr:cNvPr>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49547</xdr:rowOff>
    </xdr:from>
    <xdr:ext cx="469744" cy="259045"/>
    <xdr:sp macro="" textlink="">
      <xdr:nvSpPr>
        <xdr:cNvPr id="143" name="n_3mainValue【図書館】&#10;一人当たり面積">
          <a:extLst>
            <a:ext uri="{FF2B5EF4-FFF2-40B4-BE49-F238E27FC236}">
              <a16:creationId xmlns:a16="http://schemas.microsoft.com/office/drawing/2014/main" id="{8FAE3584-0A10-4EF5-8F21-2A22B28FB1B4}"/>
            </a:ext>
          </a:extLst>
        </xdr:cNvPr>
        <xdr:cNvSpPr txBox="1"/>
      </xdr:nvSpPr>
      <xdr:spPr>
        <a:xfrm>
          <a:off x="7626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49547</xdr:rowOff>
    </xdr:from>
    <xdr:ext cx="469744" cy="259045"/>
    <xdr:sp macro="" textlink="">
      <xdr:nvSpPr>
        <xdr:cNvPr id="144" name="n_4mainValue【図書館】&#10;一人当たり面積">
          <a:extLst>
            <a:ext uri="{FF2B5EF4-FFF2-40B4-BE49-F238E27FC236}">
              <a16:creationId xmlns:a16="http://schemas.microsoft.com/office/drawing/2014/main" id="{FB389FB6-36D0-4CF6-9B7E-EB1C062C23AC}"/>
            </a:ext>
          </a:extLst>
        </xdr:cNvPr>
        <xdr:cNvSpPr txBox="1"/>
      </xdr:nvSpPr>
      <xdr:spPr>
        <a:xfrm>
          <a:off x="6737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A5248CE4-0086-4DA5-BFED-0974C3A2616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CDFE2252-9CDC-45C6-B933-5EED7ECC476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ADB1A680-AC28-4446-9D90-67719CCC958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6F27ECCF-1A01-4D76-8616-9B36B0DC296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6DAEDF10-9767-42DC-BE99-FD7F81C4E8F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A52A5CB-E986-4D2C-9F11-020599587E7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56213EB3-3B6A-434A-AC1B-A83A7CB20CC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5D543423-FEDD-46A6-9E7A-832020346CF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96917E1-4F3D-4843-9514-E1A9852CE69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53A75ECE-865E-473E-988D-11382F7CD86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A8549636-66FE-42A4-89F6-6F1CADCAC02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BFBCD5DD-CAB2-4089-8978-8742E097BF8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2EB4C8F9-6EF1-4EFA-AD7E-B95C128DBC9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5E8AD074-4FC7-4203-8CA0-CDB1BE4A4A2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7E284B97-23A0-49A8-BCDB-9F11B22493A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4F8C6455-1696-4C33-B559-2332B8F6F11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159F4B00-69D5-4958-A7D3-92A5821FB57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24E7599C-F30A-4657-A0D0-F5A3C90F63E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4FF82401-78F0-4EBB-8BEC-BFF44BD0C81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C57C4173-E18C-4077-82AE-EBAADDADB37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8E0B3CA3-0242-4F73-BDF7-4901D0452A4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273270F9-E50F-48C8-B5CD-6DE5ED1377E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F1057F70-0984-4FEA-A15B-AF6943EA350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9C8DE0CA-78BD-41A9-9C01-0AF431F691D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a:extLst>
            <a:ext uri="{FF2B5EF4-FFF2-40B4-BE49-F238E27FC236}">
              <a16:creationId xmlns:a16="http://schemas.microsoft.com/office/drawing/2014/main" id="{4DC62161-DA3F-4F59-9919-C67DE7FF2526}"/>
            </a:ext>
          </a:extLst>
        </xdr:cNvPr>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3046A60D-BDF9-460A-9B88-A091CF088865}"/>
            </a:ext>
          </a:extLst>
        </xdr:cNvPr>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a:extLst>
            <a:ext uri="{FF2B5EF4-FFF2-40B4-BE49-F238E27FC236}">
              <a16:creationId xmlns:a16="http://schemas.microsoft.com/office/drawing/2014/main" id="{FF6C1B20-472E-4830-8A94-7005C3CA597F}"/>
            </a:ext>
          </a:extLst>
        </xdr:cNvPr>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4688A617-1566-4AAE-8A60-D023DB01E82F}"/>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a:extLst>
            <a:ext uri="{FF2B5EF4-FFF2-40B4-BE49-F238E27FC236}">
              <a16:creationId xmlns:a16="http://schemas.microsoft.com/office/drawing/2014/main" id="{56A6A9E1-13BE-4757-95D1-1A11321FF372}"/>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DF2B3A33-729E-433C-BF35-C5B890875AFC}"/>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a:extLst>
            <a:ext uri="{FF2B5EF4-FFF2-40B4-BE49-F238E27FC236}">
              <a16:creationId xmlns:a16="http://schemas.microsoft.com/office/drawing/2014/main" id="{5CD869B0-40E9-484E-B5F5-129DBD4190F2}"/>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a:extLst>
            <a:ext uri="{FF2B5EF4-FFF2-40B4-BE49-F238E27FC236}">
              <a16:creationId xmlns:a16="http://schemas.microsoft.com/office/drawing/2014/main" id="{B81D638D-1E24-4A3A-A804-965F53B48242}"/>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a:extLst>
            <a:ext uri="{FF2B5EF4-FFF2-40B4-BE49-F238E27FC236}">
              <a16:creationId xmlns:a16="http://schemas.microsoft.com/office/drawing/2014/main" id="{D83E1BBB-D8C6-44D0-BCC1-F969D6FAFE5D}"/>
            </a:ext>
          </a:extLst>
        </xdr:cNvPr>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a:extLst>
            <a:ext uri="{FF2B5EF4-FFF2-40B4-BE49-F238E27FC236}">
              <a16:creationId xmlns:a16="http://schemas.microsoft.com/office/drawing/2014/main" id="{AA3C86D2-88BF-4557-A3A2-0B06E453A98D}"/>
            </a:ext>
          </a:extLst>
        </xdr:cNvPr>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a:extLst>
            <a:ext uri="{FF2B5EF4-FFF2-40B4-BE49-F238E27FC236}">
              <a16:creationId xmlns:a16="http://schemas.microsoft.com/office/drawing/2014/main" id="{48C9B533-E005-4BCA-A873-E39E4A912FE5}"/>
            </a:ext>
          </a:extLst>
        </xdr:cNvPr>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345C15F8-C69B-4C6B-AAF3-2F5600797D0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B4E744B4-76EF-4018-B00D-79E068278C6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E6EAC1C-1660-4411-9E5C-172C82DEDF8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743CB7C-7C06-45DC-B558-B794411F9EE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2A3D83A-E8F6-4057-9D91-19C58327AB5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128270</xdr:rowOff>
    </xdr:from>
    <xdr:to>
      <xdr:col>24</xdr:col>
      <xdr:colOff>114300</xdr:colOff>
      <xdr:row>63</xdr:row>
      <xdr:rowOff>58420</xdr:rowOff>
    </xdr:to>
    <xdr:sp macro="" textlink="">
      <xdr:nvSpPr>
        <xdr:cNvPr id="185" name="楕円 184">
          <a:extLst>
            <a:ext uri="{FF2B5EF4-FFF2-40B4-BE49-F238E27FC236}">
              <a16:creationId xmlns:a16="http://schemas.microsoft.com/office/drawing/2014/main" id="{00253A02-ED12-4DD2-A705-F3B66B29BAC8}"/>
            </a:ext>
          </a:extLst>
        </xdr:cNvPr>
        <xdr:cNvSpPr/>
      </xdr:nvSpPr>
      <xdr:spPr>
        <a:xfrm>
          <a:off x="4584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106697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35F7E668-C5C4-432B-B5DB-2647C70B8118}"/>
            </a:ext>
          </a:extLst>
        </xdr:cNvPr>
        <xdr:cNvSpPr txBox="1"/>
      </xdr:nvSpPr>
      <xdr:spPr>
        <a:xfrm>
          <a:off x="4673600"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120650</xdr:rowOff>
    </xdr:from>
    <xdr:to>
      <xdr:col>20</xdr:col>
      <xdr:colOff>38100</xdr:colOff>
      <xdr:row>63</xdr:row>
      <xdr:rowOff>50800</xdr:rowOff>
    </xdr:to>
    <xdr:sp macro="" textlink="">
      <xdr:nvSpPr>
        <xdr:cNvPr id="187" name="楕円 186">
          <a:extLst>
            <a:ext uri="{FF2B5EF4-FFF2-40B4-BE49-F238E27FC236}">
              <a16:creationId xmlns:a16="http://schemas.microsoft.com/office/drawing/2014/main" id="{08BDD1E9-0B90-423B-8EC2-5F6CCD9AC127}"/>
            </a:ext>
          </a:extLst>
        </xdr:cNvPr>
        <xdr:cNvSpPr/>
      </xdr:nvSpPr>
      <xdr:spPr>
        <a:xfrm>
          <a:off x="3746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0</xdr:rowOff>
    </xdr:from>
    <xdr:to>
      <xdr:col>24</xdr:col>
      <xdr:colOff>63500</xdr:colOff>
      <xdr:row>63</xdr:row>
      <xdr:rowOff>7620</xdr:rowOff>
    </xdr:to>
    <xdr:cxnSp macro="">
      <xdr:nvCxnSpPr>
        <xdr:cNvPr id="188" name="直線コネクタ 187">
          <a:extLst>
            <a:ext uri="{FF2B5EF4-FFF2-40B4-BE49-F238E27FC236}">
              <a16:creationId xmlns:a16="http://schemas.microsoft.com/office/drawing/2014/main" id="{9075165C-2F5F-4379-A6D3-945C61D2E3EC}"/>
            </a:ext>
          </a:extLst>
        </xdr:cNvPr>
        <xdr:cNvCxnSpPr/>
      </xdr:nvCxnSpPr>
      <xdr:spPr>
        <a:xfrm>
          <a:off x="3797300" y="108013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93980</xdr:rowOff>
    </xdr:from>
    <xdr:to>
      <xdr:col>15</xdr:col>
      <xdr:colOff>101600</xdr:colOff>
      <xdr:row>63</xdr:row>
      <xdr:rowOff>24130</xdr:rowOff>
    </xdr:to>
    <xdr:sp macro="" textlink="">
      <xdr:nvSpPr>
        <xdr:cNvPr id="189" name="楕円 188">
          <a:extLst>
            <a:ext uri="{FF2B5EF4-FFF2-40B4-BE49-F238E27FC236}">
              <a16:creationId xmlns:a16="http://schemas.microsoft.com/office/drawing/2014/main" id="{49F29F2E-EA29-4655-A2F6-941E63D209C9}"/>
            </a:ext>
          </a:extLst>
        </xdr:cNvPr>
        <xdr:cNvSpPr/>
      </xdr:nvSpPr>
      <xdr:spPr>
        <a:xfrm>
          <a:off x="2857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144780</xdr:rowOff>
    </xdr:from>
    <xdr:to>
      <xdr:col>19</xdr:col>
      <xdr:colOff>177800</xdr:colOff>
      <xdr:row>63</xdr:row>
      <xdr:rowOff>0</xdr:rowOff>
    </xdr:to>
    <xdr:cxnSp macro="">
      <xdr:nvCxnSpPr>
        <xdr:cNvPr id="190" name="直線コネクタ 189">
          <a:extLst>
            <a:ext uri="{FF2B5EF4-FFF2-40B4-BE49-F238E27FC236}">
              <a16:creationId xmlns:a16="http://schemas.microsoft.com/office/drawing/2014/main" id="{7E9B8947-B1F7-43A7-8B5B-488C97C7AC44}"/>
            </a:ext>
          </a:extLst>
        </xdr:cNvPr>
        <xdr:cNvCxnSpPr/>
      </xdr:nvCxnSpPr>
      <xdr:spPr>
        <a:xfrm>
          <a:off x="2908300" y="10774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61595</xdr:rowOff>
    </xdr:from>
    <xdr:to>
      <xdr:col>10</xdr:col>
      <xdr:colOff>165100</xdr:colOff>
      <xdr:row>62</xdr:row>
      <xdr:rowOff>163195</xdr:rowOff>
    </xdr:to>
    <xdr:sp macro="" textlink="">
      <xdr:nvSpPr>
        <xdr:cNvPr id="191" name="楕円 190">
          <a:extLst>
            <a:ext uri="{FF2B5EF4-FFF2-40B4-BE49-F238E27FC236}">
              <a16:creationId xmlns:a16="http://schemas.microsoft.com/office/drawing/2014/main" id="{1417E0C3-F505-4BE9-9F98-759D3C87AE0E}"/>
            </a:ext>
          </a:extLst>
        </xdr:cNvPr>
        <xdr:cNvSpPr/>
      </xdr:nvSpPr>
      <xdr:spPr>
        <a:xfrm>
          <a:off x="1968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112395</xdr:rowOff>
    </xdr:from>
    <xdr:to>
      <xdr:col>15</xdr:col>
      <xdr:colOff>50800</xdr:colOff>
      <xdr:row>62</xdr:row>
      <xdr:rowOff>144780</xdr:rowOff>
    </xdr:to>
    <xdr:cxnSp macro="">
      <xdr:nvCxnSpPr>
        <xdr:cNvPr id="192" name="直線コネクタ 191">
          <a:extLst>
            <a:ext uri="{FF2B5EF4-FFF2-40B4-BE49-F238E27FC236}">
              <a16:creationId xmlns:a16="http://schemas.microsoft.com/office/drawing/2014/main" id="{1E83EE35-77A4-4831-AA2E-936F405C7FF6}"/>
            </a:ext>
          </a:extLst>
        </xdr:cNvPr>
        <xdr:cNvCxnSpPr/>
      </xdr:nvCxnSpPr>
      <xdr:spPr>
        <a:xfrm>
          <a:off x="2019300" y="107422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170180</xdr:rowOff>
    </xdr:from>
    <xdr:to>
      <xdr:col>6</xdr:col>
      <xdr:colOff>38100</xdr:colOff>
      <xdr:row>62</xdr:row>
      <xdr:rowOff>100330</xdr:rowOff>
    </xdr:to>
    <xdr:sp macro="" textlink="">
      <xdr:nvSpPr>
        <xdr:cNvPr id="193" name="楕円 192">
          <a:extLst>
            <a:ext uri="{FF2B5EF4-FFF2-40B4-BE49-F238E27FC236}">
              <a16:creationId xmlns:a16="http://schemas.microsoft.com/office/drawing/2014/main" id="{AFA45B5A-5AE0-474B-9521-BFD5F1DF2914}"/>
            </a:ext>
          </a:extLst>
        </xdr:cNvPr>
        <xdr:cNvSpPr/>
      </xdr:nvSpPr>
      <xdr:spPr>
        <a:xfrm>
          <a:off x="1079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49530</xdr:rowOff>
    </xdr:from>
    <xdr:to>
      <xdr:col>10</xdr:col>
      <xdr:colOff>114300</xdr:colOff>
      <xdr:row>62</xdr:row>
      <xdr:rowOff>112395</xdr:rowOff>
    </xdr:to>
    <xdr:cxnSp macro="">
      <xdr:nvCxnSpPr>
        <xdr:cNvPr id="194" name="直線コネクタ 193">
          <a:extLst>
            <a:ext uri="{FF2B5EF4-FFF2-40B4-BE49-F238E27FC236}">
              <a16:creationId xmlns:a16="http://schemas.microsoft.com/office/drawing/2014/main" id="{22A7C170-2DB0-45CB-A52A-8B7660A5ECD0}"/>
            </a:ext>
          </a:extLst>
        </xdr:cNvPr>
        <xdr:cNvCxnSpPr/>
      </xdr:nvCxnSpPr>
      <xdr:spPr>
        <a:xfrm>
          <a:off x="1130300" y="106794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95" name="n_1aveValue【体育館・プール】&#10;有形固定資産減価償却率">
          <a:extLst>
            <a:ext uri="{FF2B5EF4-FFF2-40B4-BE49-F238E27FC236}">
              <a16:creationId xmlns:a16="http://schemas.microsoft.com/office/drawing/2014/main" id="{8FA13886-4EDD-43E7-90D4-36E95DA32D7E}"/>
            </a:ext>
          </a:extLst>
        </xdr:cNvPr>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6" name="n_2aveValue【体育館・プール】&#10;有形固定資産減価償却率">
          <a:extLst>
            <a:ext uri="{FF2B5EF4-FFF2-40B4-BE49-F238E27FC236}">
              <a16:creationId xmlns:a16="http://schemas.microsoft.com/office/drawing/2014/main" id="{921FD126-C75D-4BC9-98B9-A2958924639F}"/>
            </a:ext>
          </a:extLst>
        </xdr:cNvPr>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7" name="n_3aveValue【体育館・プール】&#10;有形固定資産減価償却率">
          <a:extLst>
            <a:ext uri="{FF2B5EF4-FFF2-40B4-BE49-F238E27FC236}">
              <a16:creationId xmlns:a16="http://schemas.microsoft.com/office/drawing/2014/main" id="{BD9E87F7-B574-413D-BFF1-3C678FD23EE0}"/>
            </a:ext>
          </a:extLst>
        </xdr:cNvPr>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8" name="n_4aveValue【体育館・プール】&#10;有形固定資産減価償却率">
          <a:extLst>
            <a:ext uri="{FF2B5EF4-FFF2-40B4-BE49-F238E27FC236}">
              <a16:creationId xmlns:a16="http://schemas.microsoft.com/office/drawing/2014/main" id="{AAB60878-4D57-4E71-87F4-9EAE0125E54E}"/>
            </a:ext>
          </a:extLst>
        </xdr:cNvPr>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41927</xdr:rowOff>
    </xdr:from>
    <xdr:ext cx="405111" cy="259045"/>
    <xdr:sp macro="" textlink="">
      <xdr:nvSpPr>
        <xdr:cNvPr id="199" name="n_1mainValue【体育館・プール】&#10;有形固定資産減価償却率">
          <a:extLst>
            <a:ext uri="{FF2B5EF4-FFF2-40B4-BE49-F238E27FC236}">
              <a16:creationId xmlns:a16="http://schemas.microsoft.com/office/drawing/2014/main" id="{AE3C955C-7277-4986-8E05-3CBA9569F912}"/>
            </a:ext>
          </a:extLst>
        </xdr:cNvPr>
        <xdr:cNvSpPr txBox="1"/>
      </xdr:nvSpPr>
      <xdr:spPr>
        <a:xfrm>
          <a:off x="35820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15257</xdr:rowOff>
    </xdr:from>
    <xdr:ext cx="405111" cy="259045"/>
    <xdr:sp macro="" textlink="">
      <xdr:nvSpPr>
        <xdr:cNvPr id="200" name="n_2mainValue【体育館・プール】&#10;有形固定資産減価償却率">
          <a:extLst>
            <a:ext uri="{FF2B5EF4-FFF2-40B4-BE49-F238E27FC236}">
              <a16:creationId xmlns:a16="http://schemas.microsoft.com/office/drawing/2014/main" id="{F0A5A69A-21B7-488A-B1A7-423A8006812B}"/>
            </a:ext>
          </a:extLst>
        </xdr:cNvPr>
        <xdr:cNvSpPr txBox="1"/>
      </xdr:nvSpPr>
      <xdr:spPr>
        <a:xfrm>
          <a:off x="2705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154322</xdr:rowOff>
    </xdr:from>
    <xdr:ext cx="405111" cy="259045"/>
    <xdr:sp macro="" textlink="">
      <xdr:nvSpPr>
        <xdr:cNvPr id="201" name="n_3mainValue【体育館・プール】&#10;有形固定資産減価償却率">
          <a:extLst>
            <a:ext uri="{FF2B5EF4-FFF2-40B4-BE49-F238E27FC236}">
              <a16:creationId xmlns:a16="http://schemas.microsoft.com/office/drawing/2014/main" id="{81CFAFFF-75FB-414E-80C3-C2D409488535}"/>
            </a:ext>
          </a:extLst>
        </xdr:cNvPr>
        <xdr:cNvSpPr txBox="1"/>
      </xdr:nvSpPr>
      <xdr:spPr>
        <a:xfrm>
          <a:off x="18167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91457</xdr:rowOff>
    </xdr:from>
    <xdr:ext cx="405111" cy="259045"/>
    <xdr:sp macro="" textlink="">
      <xdr:nvSpPr>
        <xdr:cNvPr id="202" name="n_4mainValue【体育館・プール】&#10;有形固定資産減価償却率">
          <a:extLst>
            <a:ext uri="{FF2B5EF4-FFF2-40B4-BE49-F238E27FC236}">
              <a16:creationId xmlns:a16="http://schemas.microsoft.com/office/drawing/2014/main" id="{3E36ADCD-4759-4538-98F6-0EFAE226C334}"/>
            </a:ext>
          </a:extLst>
        </xdr:cNvPr>
        <xdr:cNvSpPr txBox="1"/>
      </xdr:nvSpPr>
      <xdr:spPr>
        <a:xfrm>
          <a:off x="927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D0ABA580-47AA-44B1-8C90-2DDF8C11E29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DE60DC43-0349-41F9-9970-CC65FFED224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127A50B3-9213-42EB-8B07-1425A1C9A42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A764FFA4-6C28-4D30-9735-AE9913A608C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82E453C5-054E-4AF8-8134-C9AEC50BF45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9CB65ABB-B34E-4AD9-AD02-D49DDBB5B55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8A3F08A3-7855-48FF-8029-1D6A60D9DB7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9616544E-7198-408B-981B-014F4CD60AE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3BE2DDD-0381-413E-9445-E094CDCD06B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6A9CD9D5-2B22-4DBA-B4A5-E4D5D3F2B72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3408859B-E185-44C3-AEBD-5C5D836253E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FE083941-889F-418B-8D7B-FA0C61EB3EB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00477AD8-2C05-4B3A-B5DA-FECAFD44FE8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C6BE4F6C-0CF2-4B94-B444-5E72844041B3}"/>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61C251B8-023C-4095-BFA1-98D97C0B84A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3B5C1E11-700F-44E3-BF17-1CF9AC15057A}"/>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EF4F80CE-37E9-43F9-8E38-2049F8C9394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A22FFB5A-07C6-416A-AE8B-B3C367702628}"/>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AE049E4A-3FE8-4C8A-AB73-82A6F15CDC3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7DD93CA3-A7B6-4949-9C07-12B84158F0E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3C2506AB-BF74-4D86-9ED9-BE5970CEF40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51B4B1BC-A65A-49C7-AFDB-06C40969ACA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290F6F62-B8C0-4C0D-8EFC-312AB23395B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9D444E42-C6B1-4EDE-AC6B-D6632D35535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9A150A8B-B46E-41BB-A1DC-E4478EBE9A3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7551529F-8267-49B0-BF6B-AA4E1D22F45D}"/>
            </a:ext>
          </a:extLst>
        </xdr:cNvPr>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877095D9-B3F6-4AA6-A61D-915CDAAF426A}"/>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D2347A24-6374-4913-AD66-84F11C71D4A5}"/>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a:extLst>
            <a:ext uri="{FF2B5EF4-FFF2-40B4-BE49-F238E27FC236}">
              <a16:creationId xmlns:a16="http://schemas.microsoft.com/office/drawing/2014/main" id="{92D4349F-F59D-4B00-B055-687B6928781A}"/>
            </a:ext>
          </a:extLst>
        </xdr:cNvPr>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a:extLst>
            <a:ext uri="{FF2B5EF4-FFF2-40B4-BE49-F238E27FC236}">
              <a16:creationId xmlns:a16="http://schemas.microsoft.com/office/drawing/2014/main" id="{1F746936-6284-479E-B88C-0772C8AF52D9}"/>
            </a:ext>
          </a:extLst>
        </xdr:cNvPr>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a:extLst>
            <a:ext uri="{FF2B5EF4-FFF2-40B4-BE49-F238E27FC236}">
              <a16:creationId xmlns:a16="http://schemas.microsoft.com/office/drawing/2014/main" id="{8E3A9FCF-1016-4C2A-A1BF-07A52DB99995}"/>
            </a:ext>
          </a:extLst>
        </xdr:cNvPr>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a:extLst>
            <a:ext uri="{FF2B5EF4-FFF2-40B4-BE49-F238E27FC236}">
              <a16:creationId xmlns:a16="http://schemas.microsoft.com/office/drawing/2014/main" id="{B412CD7B-DFD0-45E1-9D56-05D613ADBED0}"/>
            </a:ext>
          </a:extLst>
        </xdr:cNvPr>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EDE31083-D074-4F6D-95CB-9B383FF6492F}"/>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a:extLst>
            <a:ext uri="{FF2B5EF4-FFF2-40B4-BE49-F238E27FC236}">
              <a16:creationId xmlns:a16="http://schemas.microsoft.com/office/drawing/2014/main" id="{3F583481-880D-432E-8C03-4FEFC7DD5F80}"/>
            </a:ext>
          </a:extLst>
        </xdr:cNvPr>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a:extLst>
            <a:ext uri="{FF2B5EF4-FFF2-40B4-BE49-F238E27FC236}">
              <a16:creationId xmlns:a16="http://schemas.microsoft.com/office/drawing/2014/main" id="{FC4E8640-D29A-4647-AD76-BED618EA4A05}"/>
            </a:ext>
          </a:extLst>
        </xdr:cNvPr>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a:extLst>
            <a:ext uri="{FF2B5EF4-FFF2-40B4-BE49-F238E27FC236}">
              <a16:creationId xmlns:a16="http://schemas.microsoft.com/office/drawing/2014/main" id="{AD5BD6E5-F339-4656-B56A-32519DD27C58}"/>
            </a:ext>
          </a:extLst>
        </xdr:cNvPr>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61FD8AD-36F1-45C0-80D5-6555AFB27B0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597111D-81D1-4F3C-857A-E66EE9D2B92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EC2CA87-B734-43AF-9629-8EE8B727A9C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7B83B8F-2016-4041-8DD0-9493A5BC2AA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423D05B-34AE-4C4C-80AA-E0751836ADE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83094</xdr:rowOff>
    </xdr:from>
    <xdr:to>
      <xdr:col>55</xdr:col>
      <xdr:colOff>50800</xdr:colOff>
      <xdr:row>64</xdr:row>
      <xdr:rowOff>13244</xdr:rowOff>
    </xdr:to>
    <xdr:sp macro="" textlink="">
      <xdr:nvSpPr>
        <xdr:cNvPr id="244" name="楕円 243">
          <a:extLst>
            <a:ext uri="{FF2B5EF4-FFF2-40B4-BE49-F238E27FC236}">
              <a16:creationId xmlns:a16="http://schemas.microsoft.com/office/drawing/2014/main" id="{F662509A-7B9B-43D3-B905-698E7150196D}"/>
            </a:ext>
          </a:extLst>
        </xdr:cNvPr>
        <xdr:cNvSpPr/>
      </xdr:nvSpPr>
      <xdr:spPr>
        <a:xfrm>
          <a:off x="10426700" y="108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61521</xdr:rowOff>
    </xdr:from>
    <xdr:ext cx="469744" cy="259045"/>
    <xdr:sp macro="" textlink="">
      <xdr:nvSpPr>
        <xdr:cNvPr id="245" name="【体育館・プール】&#10;一人当たり面積該当値テキスト">
          <a:extLst>
            <a:ext uri="{FF2B5EF4-FFF2-40B4-BE49-F238E27FC236}">
              <a16:creationId xmlns:a16="http://schemas.microsoft.com/office/drawing/2014/main" id="{EB6C6966-2466-460A-929F-0E284ABD3EA8}"/>
            </a:ext>
          </a:extLst>
        </xdr:cNvPr>
        <xdr:cNvSpPr txBox="1"/>
      </xdr:nvSpPr>
      <xdr:spPr>
        <a:xfrm>
          <a:off x="10515600" y="108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81462</xdr:rowOff>
    </xdr:from>
    <xdr:to>
      <xdr:col>50</xdr:col>
      <xdr:colOff>165100</xdr:colOff>
      <xdr:row>64</xdr:row>
      <xdr:rowOff>11612</xdr:rowOff>
    </xdr:to>
    <xdr:sp macro="" textlink="">
      <xdr:nvSpPr>
        <xdr:cNvPr id="246" name="楕円 245">
          <a:extLst>
            <a:ext uri="{FF2B5EF4-FFF2-40B4-BE49-F238E27FC236}">
              <a16:creationId xmlns:a16="http://schemas.microsoft.com/office/drawing/2014/main" id="{1F78FC8C-7308-4534-AA1B-55F085B305E3}"/>
            </a:ext>
          </a:extLst>
        </xdr:cNvPr>
        <xdr:cNvSpPr/>
      </xdr:nvSpPr>
      <xdr:spPr>
        <a:xfrm>
          <a:off x="9588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132262</xdr:rowOff>
    </xdr:from>
    <xdr:to>
      <xdr:col>55</xdr:col>
      <xdr:colOff>0</xdr:colOff>
      <xdr:row>63</xdr:row>
      <xdr:rowOff>133894</xdr:rowOff>
    </xdr:to>
    <xdr:cxnSp macro="">
      <xdr:nvCxnSpPr>
        <xdr:cNvPr id="247" name="直線コネクタ 246">
          <a:extLst>
            <a:ext uri="{FF2B5EF4-FFF2-40B4-BE49-F238E27FC236}">
              <a16:creationId xmlns:a16="http://schemas.microsoft.com/office/drawing/2014/main" id="{EA39B34D-F005-4782-9E37-E952E0861A9C}"/>
            </a:ext>
          </a:extLst>
        </xdr:cNvPr>
        <xdr:cNvCxnSpPr/>
      </xdr:nvCxnSpPr>
      <xdr:spPr>
        <a:xfrm>
          <a:off x="9639300" y="1093361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81462</xdr:rowOff>
    </xdr:from>
    <xdr:to>
      <xdr:col>46</xdr:col>
      <xdr:colOff>38100</xdr:colOff>
      <xdr:row>64</xdr:row>
      <xdr:rowOff>11612</xdr:rowOff>
    </xdr:to>
    <xdr:sp macro="" textlink="">
      <xdr:nvSpPr>
        <xdr:cNvPr id="248" name="楕円 247">
          <a:extLst>
            <a:ext uri="{FF2B5EF4-FFF2-40B4-BE49-F238E27FC236}">
              <a16:creationId xmlns:a16="http://schemas.microsoft.com/office/drawing/2014/main" id="{913276AB-20C1-4D56-B9B4-D181E790E561}"/>
            </a:ext>
          </a:extLst>
        </xdr:cNvPr>
        <xdr:cNvSpPr/>
      </xdr:nvSpPr>
      <xdr:spPr>
        <a:xfrm>
          <a:off x="8699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132262</xdr:rowOff>
    </xdr:from>
    <xdr:to>
      <xdr:col>50</xdr:col>
      <xdr:colOff>114300</xdr:colOff>
      <xdr:row>63</xdr:row>
      <xdr:rowOff>132262</xdr:rowOff>
    </xdr:to>
    <xdr:cxnSp macro="">
      <xdr:nvCxnSpPr>
        <xdr:cNvPr id="249" name="直線コネクタ 248">
          <a:extLst>
            <a:ext uri="{FF2B5EF4-FFF2-40B4-BE49-F238E27FC236}">
              <a16:creationId xmlns:a16="http://schemas.microsoft.com/office/drawing/2014/main" id="{71EFE545-B60F-4482-8B41-D551968FF6F9}"/>
            </a:ext>
          </a:extLst>
        </xdr:cNvPr>
        <xdr:cNvCxnSpPr/>
      </xdr:nvCxnSpPr>
      <xdr:spPr>
        <a:xfrm>
          <a:off x="8750300" y="1093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79828</xdr:rowOff>
    </xdr:from>
    <xdr:to>
      <xdr:col>41</xdr:col>
      <xdr:colOff>101600</xdr:colOff>
      <xdr:row>64</xdr:row>
      <xdr:rowOff>9978</xdr:rowOff>
    </xdr:to>
    <xdr:sp macro="" textlink="">
      <xdr:nvSpPr>
        <xdr:cNvPr id="250" name="楕円 249">
          <a:extLst>
            <a:ext uri="{FF2B5EF4-FFF2-40B4-BE49-F238E27FC236}">
              <a16:creationId xmlns:a16="http://schemas.microsoft.com/office/drawing/2014/main" id="{03B555A4-099A-47D6-97FA-5B166CF349C1}"/>
            </a:ext>
          </a:extLst>
        </xdr:cNvPr>
        <xdr:cNvSpPr/>
      </xdr:nvSpPr>
      <xdr:spPr>
        <a:xfrm>
          <a:off x="7810500" y="108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130628</xdr:rowOff>
    </xdr:from>
    <xdr:to>
      <xdr:col>45</xdr:col>
      <xdr:colOff>177800</xdr:colOff>
      <xdr:row>63</xdr:row>
      <xdr:rowOff>132262</xdr:rowOff>
    </xdr:to>
    <xdr:cxnSp macro="">
      <xdr:nvCxnSpPr>
        <xdr:cNvPr id="251" name="直線コネクタ 250">
          <a:extLst>
            <a:ext uri="{FF2B5EF4-FFF2-40B4-BE49-F238E27FC236}">
              <a16:creationId xmlns:a16="http://schemas.microsoft.com/office/drawing/2014/main" id="{3610FD8E-87D3-4095-A01B-BE3266385906}"/>
            </a:ext>
          </a:extLst>
        </xdr:cNvPr>
        <xdr:cNvCxnSpPr/>
      </xdr:nvCxnSpPr>
      <xdr:spPr>
        <a:xfrm>
          <a:off x="7861300" y="1093197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78196</xdr:rowOff>
    </xdr:from>
    <xdr:to>
      <xdr:col>36</xdr:col>
      <xdr:colOff>165100</xdr:colOff>
      <xdr:row>64</xdr:row>
      <xdr:rowOff>8346</xdr:rowOff>
    </xdr:to>
    <xdr:sp macro="" textlink="">
      <xdr:nvSpPr>
        <xdr:cNvPr id="252" name="楕円 251">
          <a:extLst>
            <a:ext uri="{FF2B5EF4-FFF2-40B4-BE49-F238E27FC236}">
              <a16:creationId xmlns:a16="http://schemas.microsoft.com/office/drawing/2014/main" id="{34B81ACC-CC89-469C-9C7F-963ACBCB0046}"/>
            </a:ext>
          </a:extLst>
        </xdr:cNvPr>
        <xdr:cNvSpPr/>
      </xdr:nvSpPr>
      <xdr:spPr>
        <a:xfrm>
          <a:off x="6921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128996</xdr:rowOff>
    </xdr:from>
    <xdr:to>
      <xdr:col>41</xdr:col>
      <xdr:colOff>50800</xdr:colOff>
      <xdr:row>63</xdr:row>
      <xdr:rowOff>130628</xdr:rowOff>
    </xdr:to>
    <xdr:cxnSp macro="">
      <xdr:nvCxnSpPr>
        <xdr:cNvPr id="253" name="直線コネクタ 252">
          <a:extLst>
            <a:ext uri="{FF2B5EF4-FFF2-40B4-BE49-F238E27FC236}">
              <a16:creationId xmlns:a16="http://schemas.microsoft.com/office/drawing/2014/main" id="{8E65DAF1-8D6E-462D-BC71-C59588CD4E54}"/>
            </a:ext>
          </a:extLst>
        </xdr:cNvPr>
        <xdr:cNvCxnSpPr/>
      </xdr:nvCxnSpPr>
      <xdr:spPr>
        <a:xfrm>
          <a:off x="6972300" y="1093034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a:extLst>
            <a:ext uri="{FF2B5EF4-FFF2-40B4-BE49-F238E27FC236}">
              <a16:creationId xmlns:a16="http://schemas.microsoft.com/office/drawing/2014/main" id="{DCDBAE7F-38DE-4012-A68B-46EFF20245F5}"/>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55" name="n_2aveValue【体育館・プール】&#10;一人当たり面積">
          <a:extLst>
            <a:ext uri="{FF2B5EF4-FFF2-40B4-BE49-F238E27FC236}">
              <a16:creationId xmlns:a16="http://schemas.microsoft.com/office/drawing/2014/main" id="{1CEDFC57-85D8-4D07-A168-FAC3E3E4CF7E}"/>
            </a:ext>
          </a:extLst>
        </xdr:cNvPr>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a:extLst>
            <a:ext uri="{FF2B5EF4-FFF2-40B4-BE49-F238E27FC236}">
              <a16:creationId xmlns:a16="http://schemas.microsoft.com/office/drawing/2014/main" id="{80A44E94-5C6C-45DC-8E14-C1ACEEAAA3CB}"/>
            </a:ext>
          </a:extLst>
        </xdr:cNvPr>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57" name="n_4aveValue【体育館・プール】&#10;一人当たり面積">
          <a:extLst>
            <a:ext uri="{FF2B5EF4-FFF2-40B4-BE49-F238E27FC236}">
              <a16:creationId xmlns:a16="http://schemas.microsoft.com/office/drawing/2014/main" id="{33DCE01D-8A00-489A-B0E8-36F953B37DB0}"/>
            </a:ext>
          </a:extLst>
        </xdr:cNvPr>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2739</xdr:rowOff>
    </xdr:from>
    <xdr:ext cx="469744" cy="259045"/>
    <xdr:sp macro="" textlink="">
      <xdr:nvSpPr>
        <xdr:cNvPr id="258" name="n_1mainValue【体育館・プール】&#10;一人当たり面積">
          <a:extLst>
            <a:ext uri="{FF2B5EF4-FFF2-40B4-BE49-F238E27FC236}">
              <a16:creationId xmlns:a16="http://schemas.microsoft.com/office/drawing/2014/main" id="{AD7FC094-D5A2-4C1F-BD1B-C5883E78DE0F}"/>
            </a:ext>
          </a:extLst>
        </xdr:cNvPr>
        <xdr:cNvSpPr txBox="1"/>
      </xdr:nvSpPr>
      <xdr:spPr>
        <a:xfrm>
          <a:off x="9391727" y="1097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2739</xdr:rowOff>
    </xdr:from>
    <xdr:ext cx="469744" cy="259045"/>
    <xdr:sp macro="" textlink="">
      <xdr:nvSpPr>
        <xdr:cNvPr id="259" name="n_2mainValue【体育館・プール】&#10;一人当たり面積">
          <a:extLst>
            <a:ext uri="{FF2B5EF4-FFF2-40B4-BE49-F238E27FC236}">
              <a16:creationId xmlns:a16="http://schemas.microsoft.com/office/drawing/2014/main" id="{0D917595-2C8B-4CA6-8A9B-CEE128253C40}"/>
            </a:ext>
          </a:extLst>
        </xdr:cNvPr>
        <xdr:cNvSpPr txBox="1"/>
      </xdr:nvSpPr>
      <xdr:spPr>
        <a:xfrm>
          <a:off x="8515427" y="1097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1105</xdr:rowOff>
    </xdr:from>
    <xdr:ext cx="469744" cy="259045"/>
    <xdr:sp macro="" textlink="">
      <xdr:nvSpPr>
        <xdr:cNvPr id="260" name="n_3mainValue【体育館・プール】&#10;一人当たり面積">
          <a:extLst>
            <a:ext uri="{FF2B5EF4-FFF2-40B4-BE49-F238E27FC236}">
              <a16:creationId xmlns:a16="http://schemas.microsoft.com/office/drawing/2014/main" id="{F2F7B716-3865-4DA3-94B0-A3A13D5AF275}"/>
            </a:ext>
          </a:extLst>
        </xdr:cNvPr>
        <xdr:cNvSpPr txBox="1"/>
      </xdr:nvSpPr>
      <xdr:spPr>
        <a:xfrm>
          <a:off x="7626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170923</xdr:rowOff>
    </xdr:from>
    <xdr:ext cx="469744" cy="259045"/>
    <xdr:sp macro="" textlink="">
      <xdr:nvSpPr>
        <xdr:cNvPr id="261" name="n_4mainValue【体育館・プール】&#10;一人当たり面積">
          <a:extLst>
            <a:ext uri="{FF2B5EF4-FFF2-40B4-BE49-F238E27FC236}">
              <a16:creationId xmlns:a16="http://schemas.microsoft.com/office/drawing/2014/main" id="{719AD6F5-375A-4EF7-9E61-E7196B56B2BE}"/>
            </a:ext>
          </a:extLst>
        </xdr:cNvPr>
        <xdr:cNvSpPr txBox="1"/>
      </xdr:nvSpPr>
      <xdr:spPr>
        <a:xfrm>
          <a:off x="6737427"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B378F78-1C54-401D-AB68-C7A5DAE4A9F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1A0D3E31-CD02-4F9F-BB42-C253B4296AB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43AAA6F1-6A31-44E7-947C-9E2DAC87E8E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A9A7E58D-7960-4449-A7AF-317A9DCEE19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134F0353-677C-4CF3-947D-37ECFC66B8E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9769F4D6-6DC6-41C6-8ADE-EB9265E0E4E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BAC10656-9A17-45CD-B145-3AB701B2D67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6F944A8C-B1BB-495E-9914-92F08E9F42D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CE0582AE-431B-498E-B7FB-8A23D62D510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CA6E5E0F-5E7C-43B5-BA48-5ADA3AB0F5B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EDEB8B07-4667-4490-AD37-D4E84AD8393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B2CA52FC-6167-4340-B475-8F06BE7FDF7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42841760-9A3E-40A3-98E9-32ACA32F470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90CB80E9-A7B1-4A52-9B44-82CAC038417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B9795312-767E-4516-A1E6-20D89B096C7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4839DAD3-6F88-4576-A667-12C78CC43B1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9C999882-7134-4E9F-A8BA-1D8454E6A9C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24A4835E-64C3-4187-A1A3-CBAA7CC5D61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E2047FB0-610B-49CD-B725-3E872E14A91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728778EF-412A-4BEA-BBF8-8D0BE2D8360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0D610CEA-2093-4AA5-A32F-976B0E47AA4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DF77D0EE-13E5-4B7B-9D57-BC2A7643264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BAA8FC45-2A4F-485A-A598-FA11C308C5F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AADED4F5-9CA2-4729-A292-8C46295BF42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a:extLst>
            <a:ext uri="{FF2B5EF4-FFF2-40B4-BE49-F238E27FC236}">
              <a16:creationId xmlns:a16="http://schemas.microsoft.com/office/drawing/2014/main" id="{1BB0660F-3D24-45EB-8F8C-EC4CD4E601C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a:extLst>
            <a:ext uri="{FF2B5EF4-FFF2-40B4-BE49-F238E27FC236}">
              <a16:creationId xmlns:a16="http://schemas.microsoft.com/office/drawing/2014/main" id="{5E296AFF-E251-49F1-AE5E-E0CB485BDF1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a:extLst>
            <a:ext uri="{FF2B5EF4-FFF2-40B4-BE49-F238E27FC236}">
              <a16:creationId xmlns:a16="http://schemas.microsoft.com/office/drawing/2014/main" id="{330030F7-9188-4F95-B1A3-B0208E65887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a:extLst>
            <a:ext uri="{FF2B5EF4-FFF2-40B4-BE49-F238E27FC236}">
              <a16:creationId xmlns:a16="http://schemas.microsoft.com/office/drawing/2014/main" id="{E9586B27-73A4-4004-B9D7-19DD4D3F896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a:extLst>
            <a:ext uri="{FF2B5EF4-FFF2-40B4-BE49-F238E27FC236}">
              <a16:creationId xmlns:a16="http://schemas.microsoft.com/office/drawing/2014/main" id="{5A2BD2DE-2C8A-47CE-B9C0-2BA73F15945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a:extLst>
            <a:ext uri="{FF2B5EF4-FFF2-40B4-BE49-F238E27FC236}">
              <a16:creationId xmlns:a16="http://schemas.microsoft.com/office/drawing/2014/main" id="{B0F146FF-C2C8-4B80-94B3-ACED04902BE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a:extLst>
            <a:ext uri="{FF2B5EF4-FFF2-40B4-BE49-F238E27FC236}">
              <a16:creationId xmlns:a16="http://schemas.microsoft.com/office/drawing/2014/main" id="{FE83C7E7-2243-4A18-A020-CA66DD50660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a:extLst>
            <a:ext uri="{FF2B5EF4-FFF2-40B4-BE49-F238E27FC236}">
              <a16:creationId xmlns:a16="http://schemas.microsoft.com/office/drawing/2014/main" id="{ED523AF0-4C84-44D6-A862-99F0E673771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a:extLst>
            <a:ext uri="{FF2B5EF4-FFF2-40B4-BE49-F238E27FC236}">
              <a16:creationId xmlns:a16="http://schemas.microsoft.com/office/drawing/2014/main" id="{461DC003-F210-4EC7-9EBA-F4E20D3B8F1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a:extLst>
            <a:ext uri="{FF2B5EF4-FFF2-40B4-BE49-F238E27FC236}">
              <a16:creationId xmlns:a16="http://schemas.microsoft.com/office/drawing/2014/main" id="{6C06C69B-F723-4B5F-BFD1-7B01A3D2A2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a:extLst>
            <a:ext uri="{FF2B5EF4-FFF2-40B4-BE49-F238E27FC236}">
              <a16:creationId xmlns:a16="http://schemas.microsoft.com/office/drawing/2014/main" id="{F742302D-58EE-411E-9CA3-04007CBE7AC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a:extLst>
            <a:ext uri="{FF2B5EF4-FFF2-40B4-BE49-F238E27FC236}">
              <a16:creationId xmlns:a16="http://schemas.microsoft.com/office/drawing/2014/main" id="{C95C35D5-91C4-4964-B6A5-A77CF752722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a:extLst>
            <a:ext uri="{FF2B5EF4-FFF2-40B4-BE49-F238E27FC236}">
              <a16:creationId xmlns:a16="http://schemas.microsoft.com/office/drawing/2014/main" id="{BE072EC9-8887-4D67-BB84-34DDBF80F8C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a:extLst>
            <a:ext uri="{FF2B5EF4-FFF2-40B4-BE49-F238E27FC236}">
              <a16:creationId xmlns:a16="http://schemas.microsoft.com/office/drawing/2014/main" id="{A06F5E28-904D-48CA-83E7-C7E5AAA4FC2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a:extLst>
            <a:ext uri="{FF2B5EF4-FFF2-40B4-BE49-F238E27FC236}">
              <a16:creationId xmlns:a16="http://schemas.microsoft.com/office/drawing/2014/main" id="{F9C048D7-B585-41B2-87DE-4993AAE9BAE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A2ECE1D1-DDFF-4AFC-A398-C308A2F81B7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a:extLst>
            <a:ext uri="{FF2B5EF4-FFF2-40B4-BE49-F238E27FC236}">
              <a16:creationId xmlns:a16="http://schemas.microsoft.com/office/drawing/2014/main" id="{53AABD84-02E0-4ABA-B105-09D94B8A78D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03" name="直線コネクタ 302">
          <a:extLst>
            <a:ext uri="{FF2B5EF4-FFF2-40B4-BE49-F238E27FC236}">
              <a16:creationId xmlns:a16="http://schemas.microsoft.com/office/drawing/2014/main" id="{4A15102E-45C1-4048-9331-E76A81F87287}"/>
            </a:ext>
          </a:extLst>
        </xdr:cNvPr>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04" name="【市民会館】&#10;有形固定資産減価償却率最小値テキスト">
          <a:extLst>
            <a:ext uri="{FF2B5EF4-FFF2-40B4-BE49-F238E27FC236}">
              <a16:creationId xmlns:a16="http://schemas.microsoft.com/office/drawing/2014/main" id="{08C5394E-4C4B-4C32-9FB9-BC55D1B2BF3F}"/>
            </a:ext>
          </a:extLst>
        </xdr:cNvPr>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05" name="直線コネクタ 304">
          <a:extLst>
            <a:ext uri="{FF2B5EF4-FFF2-40B4-BE49-F238E27FC236}">
              <a16:creationId xmlns:a16="http://schemas.microsoft.com/office/drawing/2014/main" id="{26860F37-C554-4CA9-BAD4-8F664830AACC}"/>
            </a:ext>
          </a:extLst>
        </xdr:cNvPr>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06" name="【市民会館】&#10;有形固定資産減価償却率最大値テキスト">
          <a:extLst>
            <a:ext uri="{FF2B5EF4-FFF2-40B4-BE49-F238E27FC236}">
              <a16:creationId xmlns:a16="http://schemas.microsoft.com/office/drawing/2014/main" id="{85944BBF-0DD0-4780-AD1C-691CC1730D98}"/>
            </a:ext>
          </a:extLst>
        </xdr:cNvPr>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07" name="直線コネクタ 306">
          <a:extLst>
            <a:ext uri="{FF2B5EF4-FFF2-40B4-BE49-F238E27FC236}">
              <a16:creationId xmlns:a16="http://schemas.microsoft.com/office/drawing/2014/main" id="{51090763-D399-40C9-90C3-7DCF488952E8}"/>
            </a:ext>
          </a:extLst>
        </xdr:cNvPr>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308" name="【市民会館】&#10;有形固定資産減価償却率平均値テキスト">
          <a:extLst>
            <a:ext uri="{FF2B5EF4-FFF2-40B4-BE49-F238E27FC236}">
              <a16:creationId xmlns:a16="http://schemas.microsoft.com/office/drawing/2014/main" id="{5EB617EB-C011-4957-AADA-59ED76A2A81C}"/>
            </a:ext>
          </a:extLst>
        </xdr:cNvPr>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09" name="フローチャート: 判断 308">
          <a:extLst>
            <a:ext uri="{FF2B5EF4-FFF2-40B4-BE49-F238E27FC236}">
              <a16:creationId xmlns:a16="http://schemas.microsoft.com/office/drawing/2014/main" id="{EB70C1C4-C28F-40FF-AAEB-92B1B28EFC59}"/>
            </a:ext>
          </a:extLst>
        </xdr:cNvPr>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10" name="フローチャート: 判断 309">
          <a:extLst>
            <a:ext uri="{FF2B5EF4-FFF2-40B4-BE49-F238E27FC236}">
              <a16:creationId xmlns:a16="http://schemas.microsoft.com/office/drawing/2014/main" id="{75FB5BCA-DDB5-4F02-A7EF-DB99396985E6}"/>
            </a:ext>
          </a:extLst>
        </xdr:cNvPr>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11" name="フローチャート: 判断 310">
          <a:extLst>
            <a:ext uri="{FF2B5EF4-FFF2-40B4-BE49-F238E27FC236}">
              <a16:creationId xmlns:a16="http://schemas.microsoft.com/office/drawing/2014/main" id="{04D3FF2E-13BC-4F66-8580-99951A0A7B5E}"/>
            </a:ext>
          </a:extLst>
        </xdr:cNvPr>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12" name="フローチャート: 判断 311">
          <a:extLst>
            <a:ext uri="{FF2B5EF4-FFF2-40B4-BE49-F238E27FC236}">
              <a16:creationId xmlns:a16="http://schemas.microsoft.com/office/drawing/2014/main" id="{8D79D891-645A-41FD-B32F-312CF0FF6FEA}"/>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13" name="フローチャート: 判断 312">
          <a:extLst>
            <a:ext uri="{FF2B5EF4-FFF2-40B4-BE49-F238E27FC236}">
              <a16:creationId xmlns:a16="http://schemas.microsoft.com/office/drawing/2014/main" id="{D27E9B6D-AE85-499D-9988-8B7BAC360353}"/>
            </a:ext>
          </a:extLst>
        </xdr:cNvPr>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CA89FFEC-C0D0-467A-AA39-2400C55E706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B8CD0A4B-89F4-459C-9F01-EA1D32DACCE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B5625CC1-DC26-4ABC-8E88-B40ADABDA1D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416B201F-B59C-4288-A94F-F0FF6600A0A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E4CD604E-01E1-49E9-AD04-ACA839A1BDE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116839</xdr:rowOff>
    </xdr:from>
    <xdr:to>
      <xdr:col>24</xdr:col>
      <xdr:colOff>114300</xdr:colOff>
      <xdr:row>109</xdr:row>
      <xdr:rowOff>46989</xdr:rowOff>
    </xdr:to>
    <xdr:sp macro="" textlink="">
      <xdr:nvSpPr>
        <xdr:cNvPr id="319" name="楕円 318">
          <a:extLst>
            <a:ext uri="{FF2B5EF4-FFF2-40B4-BE49-F238E27FC236}">
              <a16:creationId xmlns:a16="http://schemas.microsoft.com/office/drawing/2014/main" id="{8B8BFBBE-51EA-4792-BBFB-9F177DEAD531}"/>
            </a:ext>
          </a:extLst>
        </xdr:cNvPr>
        <xdr:cNvSpPr/>
      </xdr:nvSpPr>
      <xdr:spPr>
        <a:xfrm>
          <a:off x="45847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31766</xdr:rowOff>
    </xdr:from>
    <xdr:ext cx="405111" cy="259045"/>
    <xdr:sp macro="" textlink="">
      <xdr:nvSpPr>
        <xdr:cNvPr id="320" name="【市民会館】&#10;有形固定資産減価償却率該当値テキスト">
          <a:extLst>
            <a:ext uri="{FF2B5EF4-FFF2-40B4-BE49-F238E27FC236}">
              <a16:creationId xmlns:a16="http://schemas.microsoft.com/office/drawing/2014/main" id="{E534D1AF-B395-4361-9707-6352A70A6B25}"/>
            </a:ext>
          </a:extLst>
        </xdr:cNvPr>
        <xdr:cNvSpPr txBox="1"/>
      </xdr:nvSpPr>
      <xdr:spPr>
        <a:xfrm>
          <a:off x="4673600" y="1854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116839</xdr:rowOff>
    </xdr:from>
    <xdr:to>
      <xdr:col>20</xdr:col>
      <xdr:colOff>38100</xdr:colOff>
      <xdr:row>109</xdr:row>
      <xdr:rowOff>46989</xdr:rowOff>
    </xdr:to>
    <xdr:sp macro="" textlink="">
      <xdr:nvSpPr>
        <xdr:cNvPr id="321" name="楕円 320">
          <a:extLst>
            <a:ext uri="{FF2B5EF4-FFF2-40B4-BE49-F238E27FC236}">
              <a16:creationId xmlns:a16="http://schemas.microsoft.com/office/drawing/2014/main" id="{F0D91027-FC21-4027-839E-4736C7BCE604}"/>
            </a:ext>
          </a:extLst>
        </xdr:cNvPr>
        <xdr:cNvSpPr/>
      </xdr:nvSpPr>
      <xdr:spPr>
        <a:xfrm>
          <a:off x="3746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167639</xdr:rowOff>
    </xdr:from>
    <xdr:to>
      <xdr:col>24</xdr:col>
      <xdr:colOff>63500</xdr:colOff>
      <xdr:row>108</xdr:row>
      <xdr:rowOff>167639</xdr:rowOff>
    </xdr:to>
    <xdr:cxnSp macro="">
      <xdr:nvCxnSpPr>
        <xdr:cNvPr id="322" name="直線コネクタ 321">
          <a:extLst>
            <a:ext uri="{FF2B5EF4-FFF2-40B4-BE49-F238E27FC236}">
              <a16:creationId xmlns:a16="http://schemas.microsoft.com/office/drawing/2014/main" id="{2A648186-AF43-4CFF-8403-2EF62A80C76E}"/>
            </a:ext>
          </a:extLst>
        </xdr:cNvPr>
        <xdr:cNvCxnSpPr/>
      </xdr:nvCxnSpPr>
      <xdr:spPr>
        <a:xfrm>
          <a:off x="3797300" y="18684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116839</xdr:rowOff>
    </xdr:from>
    <xdr:to>
      <xdr:col>15</xdr:col>
      <xdr:colOff>101600</xdr:colOff>
      <xdr:row>109</xdr:row>
      <xdr:rowOff>46989</xdr:rowOff>
    </xdr:to>
    <xdr:sp macro="" textlink="">
      <xdr:nvSpPr>
        <xdr:cNvPr id="323" name="楕円 322">
          <a:extLst>
            <a:ext uri="{FF2B5EF4-FFF2-40B4-BE49-F238E27FC236}">
              <a16:creationId xmlns:a16="http://schemas.microsoft.com/office/drawing/2014/main" id="{C80CC8A4-2134-411D-9AB1-CBE3A6566F1A}"/>
            </a:ext>
          </a:extLst>
        </xdr:cNvPr>
        <xdr:cNvSpPr/>
      </xdr:nvSpPr>
      <xdr:spPr>
        <a:xfrm>
          <a:off x="2857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167639</xdr:rowOff>
    </xdr:from>
    <xdr:to>
      <xdr:col>19</xdr:col>
      <xdr:colOff>177800</xdr:colOff>
      <xdr:row>108</xdr:row>
      <xdr:rowOff>167639</xdr:rowOff>
    </xdr:to>
    <xdr:cxnSp macro="">
      <xdr:nvCxnSpPr>
        <xdr:cNvPr id="324" name="直線コネクタ 323">
          <a:extLst>
            <a:ext uri="{FF2B5EF4-FFF2-40B4-BE49-F238E27FC236}">
              <a16:creationId xmlns:a16="http://schemas.microsoft.com/office/drawing/2014/main" id="{379BF327-B3C3-4FB7-9F69-AB987511FEBB}"/>
            </a:ext>
          </a:extLst>
        </xdr:cNvPr>
        <xdr:cNvCxnSpPr/>
      </xdr:nvCxnSpPr>
      <xdr:spPr>
        <a:xfrm>
          <a:off x="2908300" y="18684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125005</xdr:rowOff>
    </xdr:from>
    <xdr:to>
      <xdr:col>10</xdr:col>
      <xdr:colOff>165100</xdr:colOff>
      <xdr:row>109</xdr:row>
      <xdr:rowOff>55155</xdr:rowOff>
    </xdr:to>
    <xdr:sp macro="" textlink="">
      <xdr:nvSpPr>
        <xdr:cNvPr id="325" name="楕円 324">
          <a:extLst>
            <a:ext uri="{FF2B5EF4-FFF2-40B4-BE49-F238E27FC236}">
              <a16:creationId xmlns:a16="http://schemas.microsoft.com/office/drawing/2014/main" id="{92948C09-B2BD-44AF-B3AC-D8D158E9D57F}"/>
            </a:ext>
          </a:extLst>
        </xdr:cNvPr>
        <xdr:cNvSpPr/>
      </xdr:nvSpPr>
      <xdr:spPr>
        <a:xfrm>
          <a:off x="1968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167639</xdr:rowOff>
    </xdr:from>
    <xdr:to>
      <xdr:col>15</xdr:col>
      <xdr:colOff>50800</xdr:colOff>
      <xdr:row>109</xdr:row>
      <xdr:rowOff>4355</xdr:rowOff>
    </xdr:to>
    <xdr:cxnSp macro="">
      <xdr:nvCxnSpPr>
        <xdr:cNvPr id="326" name="直線コネクタ 325">
          <a:extLst>
            <a:ext uri="{FF2B5EF4-FFF2-40B4-BE49-F238E27FC236}">
              <a16:creationId xmlns:a16="http://schemas.microsoft.com/office/drawing/2014/main" id="{B9FBE70A-F30E-40F9-B03E-E9084FD53EF8}"/>
            </a:ext>
          </a:extLst>
        </xdr:cNvPr>
        <xdr:cNvCxnSpPr/>
      </xdr:nvCxnSpPr>
      <xdr:spPr>
        <a:xfrm flipV="1">
          <a:off x="2019300" y="18684239"/>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120106</xdr:rowOff>
    </xdr:from>
    <xdr:to>
      <xdr:col>6</xdr:col>
      <xdr:colOff>38100</xdr:colOff>
      <xdr:row>109</xdr:row>
      <xdr:rowOff>50256</xdr:rowOff>
    </xdr:to>
    <xdr:sp macro="" textlink="">
      <xdr:nvSpPr>
        <xdr:cNvPr id="327" name="楕円 326">
          <a:extLst>
            <a:ext uri="{FF2B5EF4-FFF2-40B4-BE49-F238E27FC236}">
              <a16:creationId xmlns:a16="http://schemas.microsoft.com/office/drawing/2014/main" id="{25877879-1F88-46F6-B278-2689056C124B}"/>
            </a:ext>
          </a:extLst>
        </xdr:cNvPr>
        <xdr:cNvSpPr/>
      </xdr:nvSpPr>
      <xdr:spPr>
        <a:xfrm>
          <a:off x="1079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170906</xdr:rowOff>
    </xdr:from>
    <xdr:to>
      <xdr:col>10</xdr:col>
      <xdr:colOff>114300</xdr:colOff>
      <xdr:row>109</xdr:row>
      <xdr:rowOff>4355</xdr:rowOff>
    </xdr:to>
    <xdr:cxnSp macro="">
      <xdr:nvCxnSpPr>
        <xdr:cNvPr id="328" name="直線コネクタ 327">
          <a:extLst>
            <a:ext uri="{FF2B5EF4-FFF2-40B4-BE49-F238E27FC236}">
              <a16:creationId xmlns:a16="http://schemas.microsoft.com/office/drawing/2014/main" id="{7189810F-3ABF-4A7C-A524-CE0CF758D64A}"/>
            </a:ext>
          </a:extLst>
        </xdr:cNvPr>
        <xdr:cNvCxnSpPr/>
      </xdr:nvCxnSpPr>
      <xdr:spPr>
        <a:xfrm>
          <a:off x="1130300" y="186875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329" name="n_1aveValue【市民会館】&#10;有形固定資産減価償却率">
          <a:extLst>
            <a:ext uri="{FF2B5EF4-FFF2-40B4-BE49-F238E27FC236}">
              <a16:creationId xmlns:a16="http://schemas.microsoft.com/office/drawing/2014/main" id="{50B21636-3CAD-4111-ACF7-D5D346702E86}"/>
            </a:ext>
          </a:extLst>
        </xdr:cNvPr>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330" name="n_2aveValue【市民会館】&#10;有形固定資産減価償却率">
          <a:extLst>
            <a:ext uri="{FF2B5EF4-FFF2-40B4-BE49-F238E27FC236}">
              <a16:creationId xmlns:a16="http://schemas.microsoft.com/office/drawing/2014/main" id="{B5E48F5E-4738-40B3-A088-9201B0716538}"/>
            </a:ext>
          </a:extLst>
        </xdr:cNvPr>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331" name="n_3aveValue【市民会館】&#10;有形固定資産減価償却率">
          <a:extLst>
            <a:ext uri="{FF2B5EF4-FFF2-40B4-BE49-F238E27FC236}">
              <a16:creationId xmlns:a16="http://schemas.microsoft.com/office/drawing/2014/main" id="{ED67A42D-210B-4740-9915-CF2A6EC02B9A}"/>
            </a:ext>
          </a:extLst>
        </xdr:cNvPr>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332" name="n_4aveValue【市民会館】&#10;有形固定資産減価償却率">
          <a:extLst>
            <a:ext uri="{FF2B5EF4-FFF2-40B4-BE49-F238E27FC236}">
              <a16:creationId xmlns:a16="http://schemas.microsoft.com/office/drawing/2014/main" id="{A8CB1C43-5D63-450D-B07F-8704B0A1E7B1}"/>
            </a:ext>
          </a:extLst>
        </xdr:cNvPr>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38116</xdr:rowOff>
    </xdr:from>
    <xdr:ext cx="405111" cy="259045"/>
    <xdr:sp macro="" textlink="">
      <xdr:nvSpPr>
        <xdr:cNvPr id="333" name="n_1mainValue【市民会館】&#10;有形固定資産減価償却率">
          <a:extLst>
            <a:ext uri="{FF2B5EF4-FFF2-40B4-BE49-F238E27FC236}">
              <a16:creationId xmlns:a16="http://schemas.microsoft.com/office/drawing/2014/main" id="{27FF7183-77DC-4363-8B7C-F639F0521C63}"/>
            </a:ext>
          </a:extLst>
        </xdr:cNvPr>
        <xdr:cNvSpPr txBox="1"/>
      </xdr:nvSpPr>
      <xdr:spPr>
        <a:xfrm>
          <a:off x="3582044"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38116</xdr:rowOff>
    </xdr:from>
    <xdr:ext cx="405111" cy="259045"/>
    <xdr:sp macro="" textlink="">
      <xdr:nvSpPr>
        <xdr:cNvPr id="334" name="n_2mainValue【市民会館】&#10;有形固定資産減価償却率">
          <a:extLst>
            <a:ext uri="{FF2B5EF4-FFF2-40B4-BE49-F238E27FC236}">
              <a16:creationId xmlns:a16="http://schemas.microsoft.com/office/drawing/2014/main" id="{F8E5EF8F-9280-4236-A43F-E85A6275BFD4}"/>
            </a:ext>
          </a:extLst>
        </xdr:cNvPr>
        <xdr:cNvSpPr txBox="1"/>
      </xdr:nvSpPr>
      <xdr:spPr>
        <a:xfrm>
          <a:off x="2705744"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46282</xdr:rowOff>
    </xdr:from>
    <xdr:ext cx="405111" cy="259045"/>
    <xdr:sp macro="" textlink="">
      <xdr:nvSpPr>
        <xdr:cNvPr id="335" name="n_3mainValue【市民会館】&#10;有形固定資産減価償却率">
          <a:extLst>
            <a:ext uri="{FF2B5EF4-FFF2-40B4-BE49-F238E27FC236}">
              <a16:creationId xmlns:a16="http://schemas.microsoft.com/office/drawing/2014/main" id="{ACF7AB84-3AB1-4D34-BCD7-17B4A03F8F79}"/>
            </a:ext>
          </a:extLst>
        </xdr:cNvPr>
        <xdr:cNvSpPr txBox="1"/>
      </xdr:nvSpPr>
      <xdr:spPr>
        <a:xfrm>
          <a:off x="1816744" y="1873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41383</xdr:rowOff>
    </xdr:from>
    <xdr:ext cx="405111" cy="259045"/>
    <xdr:sp macro="" textlink="">
      <xdr:nvSpPr>
        <xdr:cNvPr id="336" name="n_4mainValue【市民会館】&#10;有形固定資産減価償却率">
          <a:extLst>
            <a:ext uri="{FF2B5EF4-FFF2-40B4-BE49-F238E27FC236}">
              <a16:creationId xmlns:a16="http://schemas.microsoft.com/office/drawing/2014/main" id="{1785934D-6A79-4F80-870F-7BCB3ED1A2CA}"/>
            </a:ext>
          </a:extLst>
        </xdr:cNvPr>
        <xdr:cNvSpPr txBox="1"/>
      </xdr:nvSpPr>
      <xdr:spPr>
        <a:xfrm>
          <a:off x="927744" y="1872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6033E3DD-8C7E-4938-B5DB-B34549205F0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200EB8A2-8F57-4723-87A0-20D6EC07945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882449F8-4021-426C-AEEF-9B4E66DFD05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5754618B-E2E7-4B7C-8E22-5EA4CD47DE5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D5E3FCBB-3DB1-4DB9-9641-D281BD21C3D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236F1AA7-D49E-457C-82AF-E5BA48C3F3F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84C438F8-B218-431B-A51E-BFE0E858FCE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ACD948E3-4D27-43E4-926F-2DB4D0B3BF0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a16="http://schemas.microsoft.com/office/drawing/2014/main" id="{FC71A7F8-DDE6-431D-BC06-50BEAD7A019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id="{63354F9A-FC1C-413C-92EA-EFF7D7A7357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7" name="直線コネクタ 346">
          <a:extLst>
            <a:ext uri="{FF2B5EF4-FFF2-40B4-BE49-F238E27FC236}">
              <a16:creationId xmlns:a16="http://schemas.microsoft.com/office/drawing/2014/main" id="{B7B28BF3-5E65-48A3-94AA-8A963E7433A4}"/>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8" name="テキスト ボックス 347">
          <a:extLst>
            <a:ext uri="{FF2B5EF4-FFF2-40B4-BE49-F238E27FC236}">
              <a16:creationId xmlns:a16="http://schemas.microsoft.com/office/drawing/2014/main" id="{3697518D-1A20-48A4-8E7C-654DC9F1AA75}"/>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9" name="直線コネクタ 348">
          <a:extLst>
            <a:ext uri="{FF2B5EF4-FFF2-40B4-BE49-F238E27FC236}">
              <a16:creationId xmlns:a16="http://schemas.microsoft.com/office/drawing/2014/main" id="{45B1BF45-01DE-4A5C-A75D-278843EE86CB}"/>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0" name="テキスト ボックス 349">
          <a:extLst>
            <a:ext uri="{FF2B5EF4-FFF2-40B4-BE49-F238E27FC236}">
              <a16:creationId xmlns:a16="http://schemas.microsoft.com/office/drawing/2014/main" id="{DAF872A6-E38D-4F5D-A590-6DAD49899103}"/>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1" name="直線コネクタ 350">
          <a:extLst>
            <a:ext uri="{FF2B5EF4-FFF2-40B4-BE49-F238E27FC236}">
              <a16:creationId xmlns:a16="http://schemas.microsoft.com/office/drawing/2014/main" id="{CC293269-2E2D-4483-9B81-DB63043393B8}"/>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2" name="テキスト ボックス 351">
          <a:extLst>
            <a:ext uri="{FF2B5EF4-FFF2-40B4-BE49-F238E27FC236}">
              <a16:creationId xmlns:a16="http://schemas.microsoft.com/office/drawing/2014/main" id="{3C341B24-1584-4B16-909A-45A950BC6E7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3" name="直線コネクタ 352">
          <a:extLst>
            <a:ext uri="{FF2B5EF4-FFF2-40B4-BE49-F238E27FC236}">
              <a16:creationId xmlns:a16="http://schemas.microsoft.com/office/drawing/2014/main" id="{610C6C7C-FFBC-45D7-A7D7-87C00C6A9D37}"/>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4" name="テキスト ボックス 353">
          <a:extLst>
            <a:ext uri="{FF2B5EF4-FFF2-40B4-BE49-F238E27FC236}">
              <a16:creationId xmlns:a16="http://schemas.microsoft.com/office/drawing/2014/main" id="{21A493DA-ECDA-420F-BE82-76DA8FA9A3F5}"/>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5" name="直線コネクタ 354">
          <a:extLst>
            <a:ext uri="{FF2B5EF4-FFF2-40B4-BE49-F238E27FC236}">
              <a16:creationId xmlns:a16="http://schemas.microsoft.com/office/drawing/2014/main" id="{CA1D57DD-288F-4A22-A3DF-28295051741F}"/>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6" name="テキスト ボックス 355">
          <a:extLst>
            <a:ext uri="{FF2B5EF4-FFF2-40B4-BE49-F238E27FC236}">
              <a16:creationId xmlns:a16="http://schemas.microsoft.com/office/drawing/2014/main" id="{ED36A1C6-9E99-4872-8AA2-2D83A1366736}"/>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7" name="直線コネクタ 356">
          <a:extLst>
            <a:ext uri="{FF2B5EF4-FFF2-40B4-BE49-F238E27FC236}">
              <a16:creationId xmlns:a16="http://schemas.microsoft.com/office/drawing/2014/main" id="{E0279A48-F520-47E3-A0FC-A7833514B84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8" name="テキスト ボックス 357">
          <a:extLst>
            <a:ext uri="{FF2B5EF4-FFF2-40B4-BE49-F238E27FC236}">
              <a16:creationId xmlns:a16="http://schemas.microsoft.com/office/drawing/2014/main" id="{1A163190-0120-4FD0-A689-51B9AD75F07F}"/>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17CD0D54-F454-455E-B760-C3993C9275E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FE475178-B37F-43FE-93AB-F3DB7E9FF0D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0BFF7F7D-FF89-4E15-BE88-4C0B03A1619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362" name="直線コネクタ 361">
          <a:extLst>
            <a:ext uri="{FF2B5EF4-FFF2-40B4-BE49-F238E27FC236}">
              <a16:creationId xmlns:a16="http://schemas.microsoft.com/office/drawing/2014/main" id="{64477F9D-A1E1-4716-A97C-0F636EC42BA8}"/>
            </a:ext>
          </a:extLst>
        </xdr:cNvPr>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363" name="【市民会館】&#10;一人当たり面積最小値テキスト">
          <a:extLst>
            <a:ext uri="{FF2B5EF4-FFF2-40B4-BE49-F238E27FC236}">
              <a16:creationId xmlns:a16="http://schemas.microsoft.com/office/drawing/2014/main" id="{15F50692-C689-4106-A2E7-76AEDCDD8AA2}"/>
            </a:ext>
          </a:extLst>
        </xdr:cNvPr>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364" name="直線コネクタ 363">
          <a:extLst>
            <a:ext uri="{FF2B5EF4-FFF2-40B4-BE49-F238E27FC236}">
              <a16:creationId xmlns:a16="http://schemas.microsoft.com/office/drawing/2014/main" id="{E712896C-368F-419B-A942-9493B31E194F}"/>
            </a:ext>
          </a:extLst>
        </xdr:cNvPr>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65" name="【市民会館】&#10;一人当たり面積最大値テキスト">
          <a:extLst>
            <a:ext uri="{FF2B5EF4-FFF2-40B4-BE49-F238E27FC236}">
              <a16:creationId xmlns:a16="http://schemas.microsoft.com/office/drawing/2014/main" id="{2C415336-8DEA-419C-A4AB-2EF2E0D94C80}"/>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66" name="直線コネクタ 365">
          <a:extLst>
            <a:ext uri="{FF2B5EF4-FFF2-40B4-BE49-F238E27FC236}">
              <a16:creationId xmlns:a16="http://schemas.microsoft.com/office/drawing/2014/main" id="{6AA483F7-E322-4E8C-9534-9DB698B1891E}"/>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367" name="【市民会館】&#10;一人当たり面積平均値テキスト">
          <a:extLst>
            <a:ext uri="{FF2B5EF4-FFF2-40B4-BE49-F238E27FC236}">
              <a16:creationId xmlns:a16="http://schemas.microsoft.com/office/drawing/2014/main" id="{241DFE11-9AA6-4ED7-B2B6-F5380B106E68}"/>
            </a:ext>
          </a:extLst>
        </xdr:cNvPr>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368" name="フローチャート: 判断 367">
          <a:extLst>
            <a:ext uri="{FF2B5EF4-FFF2-40B4-BE49-F238E27FC236}">
              <a16:creationId xmlns:a16="http://schemas.microsoft.com/office/drawing/2014/main" id="{7846E7E5-B9CA-4BE7-9638-37CE50FAF559}"/>
            </a:ext>
          </a:extLst>
        </xdr:cNvPr>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369" name="フローチャート: 判断 368">
          <a:extLst>
            <a:ext uri="{FF2B5EF4-FFF2-40B4-BE49-F238E27FC236}">
              <a16:creationId xmlns:a16="http://schemas.microsoft.com/office/drawing/2014/main" id="{280637EA-25C9-4B84-B007-DE92B8788D7F}"/>
            </a:ext>
          </a:extLst>
        </xdr:cNvPr>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370" name="フローチャート: 判断 369">
          <a:extLst>
            <a:ext uri="{FF2B5EF4-FFF2-40B4-BE49-F238E27FC236}">
              <a16:creationId xmlns:a16="http://schemas.microsoft.com/office/drawing/2014/main" id="{F94D9560-5790-4C95-8362-4D4CCE51798B}"/>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371" name="フローチャート: 判断 370">
          <a:extLst>
            <a:ext uri="{FF2B5EF4-FFF2-40B4-BE49-F238E27FC236}">
              <a16:creationId xmlns:a16="http://schemas.microsoft.com/office/drawing/2014/main" id="{DCCD047F-5D66-46F5-AB70-BBB32DECD760}"/>
            </a:ext>
          </a:extLst>
        </xdr:cNvPr>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372" name="フローチャート: 判断 371">
          <a:extLst>
            <a:ext uri="{FF2B5EF4-FFF2-40B4-BE49-F238E27FC236}">
              <a16:creationId xmlns:a16="http://schemas.microsoft.com/office/drawing/2014/main" id="{7EB62427-C96A-45DE-8577-813305445E36}"/>
            </a:ext>
          </a:extLst>
        </xdr:cNvPr>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41E88165-5FDA-4682-B5E7-FADDDAB3E3E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F5B00F56-08DE-43B7-A5B1-9F0C1172497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DEF93BA5-CB81-4828-B4D3-943D0FDB0E5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623708BA-C056-4E38-9987-0E40C0B16EA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3FF80144-19B9-4207-A6DD-91861F5774A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10705</xdr:rowOff>
    </xdr:from>
    <xdr:to>
      <xdr:col>55</xdr:col>
      <xdr:colOff>50800</xdr:colOff>
      <xdr:row>107</xdr:row>
      <xdr:rowOff>112305</xdr:rowOff>
    </xdr:to>
    <xdr:sp macro="" textlink="">
      <xdr:nvSpPr>
        <xdr:cNvPr id="378" name="楕円 377">
          <a:extLst>
            <a:ext uri="{FF2B5EF4-FFF2-40B4-BE49-F238E27FC236}">
              <a16:creationId xmlns:a16="http://schemas.microsoft.com/office/drawing/2014/main" id="{B117BA1C-0220-4310-8D49-A11B4B4BC785}"/>
            </a:ext>
          </a:extLst>
        </xdr:cNvPr>
        <xdr:cNvSpPr/>
      </xdr:nvSpPr>
      <xdr:spPr>
        <a:xfrm>
          <a:off x="10426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160582</xdr:rowOff>
    </xdr:from>
    <xdr:ext cx="469744" cy="259045"/>
    <xdr:sp macro="" textlink="">
      <xdr:nvSpPr>
        <xdr:cNvPr id="379" name="【市民会館】&#10;一人当たり面積該当値テキスト">
          <a:extLst>
            <a:ext uri="{FF2B5EF4-FFF2-40B4-BE49-F238E27FC236}">
              <a16:creationId xmlns:a16="http://schemas.microsoft.com/office/drawing/2014/main" id="{B591797D-99F7-47A0-9347-F78E140C5791}"/>
            </a:ext>
          </a:extLst>
        </xdr:cNvPr>
        <xdr:cNvSpPr txBox="1"/>
      </xdr:nvSpPr>
      <xdr:spPr>
        <a:xfrm>
          <a:off x="10515600"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10705</xdr:rowOff>
    </xdr:from>
    <xdr:to>
      <xdr:col>50</xdr:col>
      <xdr:colOff>165100</xdr:colOff>
      <xdr:row>107</xdr:row>
      <xdr:rowOff>112305</xdr:rowOff>
    </xdr:to>
    <xdr:sp macro="" textlink="">
      <xdr:nvSpPr>
        <xdr:cNvPr id="380" name="楕円 379">
          <a:extLst>
            <a:ext uri="{FF2B5EF4-FFF2-40B4-BE49-F238E27FC236}">
              <a16:creationId xmlns:a16="http://schemas.microsoft.com/office/drawing/2014/main" id="{E572A237-58E5-4AE6-930C-79D44427AB14}"/>
            </a:ext>
          </a:extLst>
        </xdr:cNvPr>
        <xdr:cNvSpPr/>
      </xdr:nvSpPr>
      <xdr:spPr>
        <a:xfrm>
          <a:off x="9588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61505</xdr:rowOff>
    </xdr:from>
    <xdr:to>
      <xdr:col>55</xdr:col>
      <xdr:colOff>0</xdr:colOff>
      <xdr:row>107</xdr:row>
      <xdr:rowOff>61505</xdr:rowOff>
    </xdr:to>
    <xdr:cxnSp macro="">
      <xdr:nvCxnSpPr>
        <xdr:cNvPr id="381" name="直線コネクタ 380">
          <a:extLst>
            <a:ext uri="{FF2B5EF4-FFF2-40B4-BE49-F238E27FC236}">
              <a16:creationId xmlns:a16="http://schemas.microsoft.com/office/drawing/2014/main" id="{18D7B76B-742D-4560-9EB5-D677CE490EB5}"/>
            </a:ext>
          </a:extLst>
        </xdr:cNvPr>
        <xdr:cNvCxnSpPr/>
      </xdr:nvCxnSpPr>
      <xdr:spPr>
        <a:xfrm>
          <a:off x="9639300" y="184066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7438</xdr:rowOff>
    </xdr:from>
    <xdr:to>
      <xdr:col>46</xdr:col>
      <xdr:colOff>38100</xdr:colOff>
      <xdr:row>107</xdr:row>
      <xdr:rowOff>109038</xdr:rowOff>
    </xdr:to>
    <xdr:sp macro="" textlink="">
      <xdr:nvSpPr>
        <xdr:cNvPr id="382" name="楕円 381">
          <a:extLst>
            <a:ext uri="{FF2B5EF4-FFF2-40B4-BE49-F238E27FC236}">
              <a16:creationId xmlns:a16="http://schemas.microsoft.com/office/drawing/2014/main" id="{FAD8E934-C916-4A06-8051-A4AF9F373B4E}"/>
            </a:ext>
          </a:extLst>
        </xdr:cNvPr>
        <xdr:cNvSpPr/>
      </xdr:nvSpPr>
      <xdr:spPr>
        <a:xfrm>
          <a:off x="8699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58238</xdr:rowOff>
    </xdr:from>
    <xdr:to>
      <xdr:col>50</xdr:col>
      <xdr:colOff>114300</xdr:colOff>
      <xdr:row>107</xdr:row>
      <xdr:rowOff>61505</xdr:rowOff>
    </xdr:to>
    <xdr:cxnSp macro="">
      <xdr:nvCxnSpPr>
        <xdr:cNvPr id="383" name="直線コネクタ 382">
          <a:extLst>
            <a:ext uri="{FF2B5EF4-FFF2-40B4-BE49-F238E27FC236}">
              <a16:creationId xmlns:a16="http://schemas.microsoft.com/office/drawing/2014/main" id="{176D0E76-AF07-4F4F-9EC9-CAE89CC77DA1}"/>
            </a:ext>
          </a:extLst>
        </xdr:cNvPr>
        <xdr:cNvCxnSpPr/>
      </xdr:nvCxnSpPr>
      <xdr:spPr>
        <a:xfrm>
          <a:off x="8750300" y="184033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7438</xdr:rowOff>
    </xdr:from>
    <xdr:to>
      <xdr:col>41</xdr:col>
      <xdr:colOff>101600</xdr:colOff>
      <xdr:row>107</xdr:row>
      <xdr:rowOff>109038</xdr:rowOff>
    </xdr:to>
    <xdr:sp macro="" textlink="">
      <xdr:nvSpPr>
        <xdr:cNvPr id="384" name="楕円 383">
          <a:extLst>
            <a:ext uri="{FF2B5EF4-FFF2-40B4-BE49-F238E27FC236}">
              <a16:creationId xmlns:a16="http://schemas.microsoft.com/office/drawing/2014/main" id="{08A83582-D08F-4981-ADCC-8CFD94DCE852}"/>
            </a:ext>
          </a:extLst>
        </xdr:cNvPr>
        <xdr:cNvSpPr/>
      </xdr:nvSpPr>
      <xdr:spPr>
        <a:xfrm>
          <a:off x="7810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58238</xdr:rowOff>
    </xdr:from>
    <xdr:to>
      <xdr:col>45</xdr:col>
      <xdr:colOff>177800</xdr:colOff>
      <xdr:row>107</xdr:row>
      <xdr:rowOff>58238</xdr:rowOff>
    </xdr:to>
    <xdr:cxnSp macro="">
      <xdr:nvCxnSpPr>
        <xdr:cNvPr id="385" name="直線コネクタ 384">
          <a:extLst>
            <a:ext uri="{FF2B5EF4-FFF2-40B4-BE49-F238E27FC236}">
              <a16:creationId xmlns:a16="http://schemas.microsoft.com/office/drawing/2014/main" id="{60BD453E-4F14-4DBC-BD7A-4739F0FC562D}"/>
            </a:ext>
          </a:extLst>
        </xdr:cNvPr>
        <xdr:cNvCxnSpPr/>
      </xdr:nvCxnSpPr>
      <xdr:spPr>
        <a:xfrm>
          <a:off x="7861300" y="18403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4173</xdr:rowOff>
    </xdr:from>
    <xdr:to>
      <xdr:col>36</xdr:col>
      <xdr:colOff>165100</xdr:colOff>
      <xdr:row>107</xdr:row>
      <xdr:rowOff>105773</xdr:rowOff>
    </xdr:to>
    <xdr:sp macro="" textlink="">
      <xdr:nvSpPr>
        <xdr:cNvPr id="386" name="楕円 385">
          <a:extLst>
            <a:ext uri="{FF2B5EF4-FFF2-40B4-BE49-F238E27FC236}">
              <a16:creationId xmlns:a16="http://schemas.microsoft.com/office/drawing/2014/main" id="{F989F063-E9D7-4B26-9784-4F1483451649}"/>
            </a:ext>
          </a:extLst>
        </xdr:cNvPr>
        <xdr:cNvSpPr/>
      </xdr:nvSpPr>
      <xdr:spPr>
        <a:xfrm>
          <a:off x="6921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54973</xdr:rowOff>
    </xdr:from>
    <xdr:to>
      <xdr:col>41</xdr:col>
      <xdr:colOff>50800</xdr:colOff>
      <xdr:row>107</xdr:row>
      <xdr:rowOff>58238</xdr:rowOff>
    </xdr:to>
    <xdr:cxnSp macro="">
      <xdr:nvCxnSpPr>
        <xdr:cNvPr id="387" name="直線コネクタ 386">
          <a:extLst>
            <a:ext uri="{FF2B5EF4-FFF2-40B4-BE49-F238E27FC236}">
              <a16:creationId xmlns:a16="http://schemas.microsoft.com/office/drawing/2014/main" id="{C6C9E693-18A8-4E59-83EB-054B14B88C07}"/>
            </a:ext>
          </a:extLst>
        </xdr:cNvPr>
        <xdr:cNvCxnSpPr/>
      </xdr:nvCxnSpPr>
      <xdr:spPr>
        <a:xfrm>
          <a:off x="6972300" y="18400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388" name="n_1aveValue【市民会館】&#10;一人当たり面積">
          <a:extLst>
            <a:ext uri="{FF2B5EF4-FFF2-40B4-BE49-F238E27FC236}">
              <a16:creationId xmlns:a16="http://schemas.microsoft.com/office/drawing/2014/main" id="{1EFF6A02-C74F-40AC-BA94-4D201CDC8452}"/>
            </a:ext>
          </a:extLst>
        </xdr:cNvPr>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389" name="n_2aveValue【市民会館】&#10;一人当たり面積">
          <a:extLst>
            <a:ext uri="{FF2B5EF4-FFF2-40B4-BE49-F238E27FC236}">
              <a16:creationId xmlns:a16="http://schemas.microsoft.com/office/drawing/2014/main" id="{684930DD-852B-4C25-BEDA-BEC19F9542A5}"/>
            </a:ext>
          </a:extLst>
        </xdr:cNvPr>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390" name="n_3aveValue【市民会館】&#10;一人当たり面積">
          <a:extLst>
            <a:ext uri="{FF2B5EF4-FFF2-40B4-BE49-F238E27FC236}">
              <a16:creationId xmlns:a16="http://schemas.microsoft.com/office/drawing/2014/main" id="{168127ED-1389-46EA-A9A1-DC52E7317690}"/>
            </a:ext>
          </a:extLst>
        </xdr:cNvPr>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391" name="n_4aveValue【市民会館】&#10;一人当たり面積">
          <a:extLst>
            <a:ext uri="{FF2B5EF4-FFF2-40B4-BE49-F238E27FC236}">
              <a16:creationId xmlns:a16="http://schemas.microsoft.com/office/drawing/2014/main" id="{09FEE67E-3E46-440B-BC9C-AF7BA74BD994}"/>
            </a:ext>
          </a:extLst>
        </xdr:cNvPr>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103432</xdr:rowOff>
    </xdr:from>
    <xdr:ext cx="469744" cy="259045"/>
    <xdr:sp macro="" textlink="">
      <xdr:nvSpPr>
        <xdr:cNvPr id="392" name="n_1mainValue【市民会館】&#10;一人当たり面積">
          <a:extLst>
            <a:ext uri="{FF2B5EF4-FFF2-40B4-BE49-F238E27FC236}">
              <a16:creationId xmlns:a16="http://schemas.microsoft.com/office/drawing/2014/main" id="{414064AE-D948-4450-878B-1FE02F73598E}"/>
            </a:ext>
          </a:extLst>
        </xdr:cNvPr>
        <xdr:cNvSpPr txBox="1"/>
      </xdr:nvSpPr>
      <xdr:spPr>
        <a:xfrm>
          <a:off x="93917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100165</xdr:rowOff>
    </xdr:from>
    <xdr:ext cx="469744" cy="259045"/>
    <xdr:sp macro="" textlink="">
      <xdr:nvSpPr>
        <xdr:cNvPr id="393" name="n_2mainValue【市民会館】&#10;一人当たり面積">
          <a:extLst>
            <a:ext uri="{FF2B5EF4-FFF2-40B4-BE49-F238E27FC236}">
              <a16:creationId xmlns:a16="http://schemas.microsoft.com/office/drawing/2014/main" id="{A9504F01-5F15-4B4C-B000-5D60023DFE42}"/>
            </a:ext>
          </a:extLst>
        </xdr:cNvPr>
        <xdr:cNvSpPr txBox="1"/>
      </xdr:nvSpPr>
      <xdr:spPr>
        <a:xfrm>
          <a:off x="8515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100165</xdr:rowOff>
    </xdr:from>
    <xdr:ext cx="469744" cy="259045"/>
    <xdr:sp macro="" textlink="">
      <xdr:nvSpPr>
        <xdr:cNvPr id="394" name="n_3mainValue【市民会館】&#10;一人当たり面積">
          <a:extLst>
            <a:ext uri="{FF2B5EF4-FFF2-40B4-BE49-F238E27FC236}">
              <a16:creationId xmlns:a16="http://schemas.microsoft.com/office/drawing/2014/main" id="{F2D160F6-0059-4FC0-B1C6-EF23B222CFED}"/>
            </a:ext>
          </a:extLst>
        </xdr:cNvPr>
        <xdr:cNvSpPr txBox="1"/>
      </xdr:nvSpPr>
      <xdr:spPr>
        <a:xfrm>
          <a:off x="7626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96900</xdr:rowOff>
    </xdr:from>
    <xdr:ext cx="469744" cy="259045"/>
    <xdr:sp macro="" textlink="">
      <xdr:nvSpPr>
        <xdr:cNvPr id="395" name="n_4mainValue【市民会館】&#10;一人当たり面積">
          <a:extLst>
            <a:ext uri="{FF2B5EF4-FFF2-40B4-BE49-F238E27FC236}">
              <a16:creationId xmlns:a16="http://schemas.microsoft.com/office/drawing/2014/main" id="{0345FB25-E5E6-4EDC-A246-FF5C05116A64}"/>
            </a:ext>
          </a:extLst>
        </xdr:cNvPr>
        <xdr:cNvSpPr txBox="1"/>
      </xdr:nvSpPr>
      <xdr:spPr>
        <a:xfrm>
          <a:off x="6737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87615AA4-B44F-4C6E-A3FF-D4C80053642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9782AE89-B566-4EFF-9FF7-1F99A93A89D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518F4374-3E88-4025-A73D-97678514BFB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852E87FF-D19A-46F2-B53D-E92257300C2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31287CA8-9826-4539-BF40-5BB112F1E63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977176B5-2659-49B1-91F6-E989D5CAF3E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5FE82B4-61D5-46B0-92A0-4281D3A8573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F88A1D47-FFE7-4DF3-9C55-E83F4235943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D9739270-54C7-467C-9F96-34C6667AE01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4BF0FE61-EE05-40F0-B4A0-87E216B57C8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D172DC62-5690-4C17-8B6D-D768A1DE141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802F43BF-BB88-4F22-85CF-6B07F9B76C6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69825EED-E7BB-449E-A21B-13C1BD10397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19E4F58C-335C-40C0-9363-F8997071CAC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38D41D75-72F6-49D7-BBA2-2C57D65FC1B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D5457250-576B-45DF-B393-CC9B0934800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53D215A0-6868-41ED-ABB3-743F04BB676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A4D19B36-40DC-4976-AC35-9D396A394D4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25B488D5-9C31-469C-B3D3-EAC4429FFAC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E2CE535D-2F0C-4B6F-9EF7-2DDEB659F08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32A9EC8A-5C2E-4E0A-AADD-89AA3C009DA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70C3E854-A4CB-45B0-B2F0-11DDABBF495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CF09C450-94F6-48BB-A1F2-AD50E66A10B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F860976E-A948-41C3-AF56-3723AE191D6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a:extLst>
            <a:ext uri="{FF2B5EF4-FFF2-40B4-BE49-F238E27FC236}">
              <a16:creationId xmlns:a16="http://schemas.microsoft.com/office/drawing/2014/main" id="{AB195E52-5689-4563-AB6B-62815FF2910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21" name="直線コネクタ 420">
          <a:extLst>
            <a:ext uri="{FF2B5EF4-FFF2-40B4-BE49-F238E27FC236}">
              <a16:creationId xmlns:a16="http://schemas.microsoft.com/office/drawing/2014/main" id="{52DB2B99-CC40-4E51-9F81-A1C77DF7F1CD}"/>
            </a:ext>
          </a:extLst>
        </xdr:cNvPr>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2" name="【一般廃棄物処理施設】&#10;有形固定資産減価償却率最小値テキスト">
          <a:extLst>
            <a:ext uri="{FF2B5EF4-FFF2-40B4-BE49-F238E27FC236}">
              <a16:creationId xmlns:a16="http://schemas.microsoft.com/office/drawing/2014/main" id="{57B82B20-8D0E-4ACF-90BD-398C3ED4A073}"/>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3" name="直線コネクタ 422">
          <a:extLst>
            <a:ext uri="{FF2B5EF4-FFF2-40B4-BE49-F238E27FC236}">
              <a16:creationId xmlns:a16="http://schemas.microsoft.com/office/drawing/2014/main" id="{2CCA94CF-A3FA-440B-9305-DCF1019A9677}"/>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24" name="【一般廃棄物処理施設】&#10;有形固定資産減価償却率最大値テキスト">
          <a:extLst>
            <a:ext uri="{FF2B5EF4-FFF2-40B4-BE49-F238E27FC236}">
              <a16:creationId xmlns:a16="http://schemas.microsoft.com/office/drawing/2014/main" id="{EC6D8949-E9DB-42E0-BF3A-8CD0F292FA49}"/>
            </a:ext>
          </a:extLst>
        </xdr:cNvPr>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25" name="直線コネクタ 424">
          <a:extLst>
            <a:ext uri="{FF2B5EF4-FFF2-40B4-BE49-F238E27FC236}">
              <a16:creationId xmlns:a16="http://schemas.microsoft.com/office/drawing/2014/main" id="{60F779AF-776C-4151-AA36-5B11609912D6}"/>
            </a:ext>
          </a:extLst>
        </xdr:cNvPr>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426" name="【一般廃棄物処理施設】&#10;有形固定資産減価償却率平均値テキスト">
          <a:extLst>
            <a:ext uri="{FF2B5EF4-FFF2-40B4-BE49-F238E27FC236}">
              <a16:creationId xmlns:a16="http://schemas.microsoft.com/office/drawing/2014/main" id="{288EBF33-CE48-4A7D-8B37-5CB601B4D2E3}"/>
            </a:ext>
          </a:extLst>
        </xdr:cNvPr>
        <xdr:cNvSpPr txBox="1"/>
      </xdr:nvSpPr>
      <xdr:spPr>
        <a:xfrm>
          <a:off x="163576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27" name="フローチャート: 判断 426">
          <a:extLst>
            <a:ext uri="{FF2B5EF4-FFF2-40B4-BE49-F238E27FC236}">
              <a16:creationId xmlns:a16="http://schemas.microsoft.com/office/drawing/2014/main" id="{D96BD16B-BA5E-4E65-9E32-54A0F43BB52C}"/>
            </a:ext>
          </a:extLst>
        </xdr:cNvPr>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28" name="フローチャート: 判断 427">
          <a:extLst>
            <a:ext uri="{FF2B5EF4-FFF2-40B4-BE49-F238E27FC236}">
              <a16:creationId xmlns:a16="http://schemas.microsoft.com/office/drawing/2014/main" id="{E60C701C-1407-48B7-BAAF-0C47EC253AA5}"/>
            </a:ext>
          </a:extLst>
        </xdr:cNvPr>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29" name="フローチャート: 判断 428">
          <a:extLst>
            <a:ext uri="{FF2B5EF4-FFF2-40B4-BE49-F238E27FC236}">
              <a16:creationId xmlns:a16="http://schemas.microsoft.com/office/drawing/2014/main" id="{16CDADE1-881E-4DD9-82D9-2C1D8DEDC2CA}"/>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30" name="フローチャート: 判断 429">
          <a:extLst>
            <a:ext uri="{FF2B5EF4-FFF2-40B4-BE49-F238E27FC236}">
              <a16:creationId xmlns:a16="http://schemas.microsoft.com/office/drawing/2014/main" id="{F3F2DCD2-88BE-4669-A75B-992E446EEFD3}"/>
            </a:ext>
          </a:extLst>
        </xdr:cNvPr>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431" name="フローチャート: 判断 430">
          <a:extLst>
            <a:ext uri="{FF2B5EF4-FFF2-40B4-BE49-F238E27FC236}">
              <a16:creationId xmlns:a16="http://schemas.microsoft.com/office/drawing/2014/main" id="{4E5F6C79-E4CE-4713-B94A-D8F755EA8767}"/>
            </a:ext>
          </a:extLst>
        </xdr:cNvPr>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93CAC9F-BE1A-4F1D-AFB6-3834215A3F9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C5AE21C-D57A-43E8-9536-A6979EB6886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1A66AB8-8F50-4BD9-A4D3-BCE2170CDA4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2842D54-8D2F-4876-90CE-CCBD5A910CA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C922AA03-F34F-43EA-A29E-EE055B30AE8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37" name="楕円 436">
          <a:extLst>
            <a:ext uri="{FF2B5EF4-FFF2-40B4-BE49-F238E27FC236}">
              <a16:creationId xmlns:a16="http://schemas.microsoft.com/office/drawing/2014/main" id="{EABF2CEF-A875-40E4-B2E6-B9B3AABEED88}"/>
            </a:ext>
          </a:extLst>
        </xdr:cNvPr>
        <xdr:cNvSpPr/>
      </xdr:nvSpPr>
      <xdr:spPr>
        <a:xfrm>
          <a:off x="162687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54808</xdr:rowOff>
    </xdr:from>
    <xdr:ext cx="405111" cy="259045"/>
    <xdr:sp macro="" textlink="">
      <xdr:nvSpPr>
        <xdr:cNvPr id="438" name="【一般廃棄物処理施設】&#10;有形固定資産減価償却率該当値テキスト">
          <a:extLst>
            <a:ext uri="{FF2B5EF4-FFF2-40B4-BE49-F238E27FC236}">
              <a16:creationId xmlns:a16="http://schemas.microsoft.com/office/drawing/2014/main" id="{233E153C-073E-4D29-9D29-DB510376AA4E}"/>
            </a:ext>
          </a:extLst>
        </xdr:cNvPr>
        <xdr:cNvSpPr txBox="1"/>
      </xdr:nvSpPr>
      <xdr:spPr>
        <a:xfrm>
          <a:off x="16357600" y="639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xdr:rowOff>
    </xdr:from>
    <xdr:to>
      <xdr:col>81</xdr:col>
      <xdr:colOff>101600</xdr:colOff>
      <xdr:row>38</xdr:row>
      <xdr:rowOff>102507</xdr:rowOff>
    </xdr:to>
    <xdr:sp macro="" textlink="">
      <xdr:nvSpPr>
        <xdr:cNvPr id="439" name="楕円 438">
          <a:extLst>
            <a:ext uri="{FF2B5EF4-FFF2-40B4-BE49-F238E27FC236}">
              <a16:creationId xmlns:a16="http://schemas.microsoft.com/office/drawing/2014/main" id="{8221171F-3F35-4E6C-8132-327DED104BE6}"/>
            </a:ext>
          </a:extLst>
        </xdr:cNvPr>
        <xdr:cNvSpPr/>
      </xdr:nvSpPr>
      <xdr:spPr>
        <a:xfrm>
          <a:off x="15430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51707</xdr:rowOff>
    </xdr:from>
    <xdr:to>
      <xdr:col>85</xdr:col>
      <xdr:colOff>127000</xdr:colOff>
      <xdr:row>38</xdr:row>
      <xdr:rowOff>82731</xdr:rowOff>
    </xdr:to>
    <xdr:cxnSp macro="">
      <xdr:nvCxnSpPr>
        <xdr:cNvPr id="440" name="直線コネクタ 439">
          <a:extLst>
            <a:ext uri="{FF2B5EF4-FFF2-40B4-BE49-F238E27FC236}">
              <a16:creationId xmlns:a16="http://schemas.microsoft.com/office/drawing/2014/main" id="{A3A4821A-7671-4476-A7C0-155CE9C259A5}"/>
            </a:ext>
          </a:extLst>
        </xdr:cNvPr>
        <xdr:cNvCxnSpPr/>
      </xdr:nvCxnSpPr>
      <xdr:spPr>
        <a:xfrm>
          <a:off x="15481300" y="65668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115207</xdr:rowOff>
    </xdr:from>
    <xdr:to>
      <xdr:col>76</xdr:col>
      <xdr:colOff>165100</xdr:colOff>
      <xdr:row>38</xdr:row>
      <xdr:rowOff>45357</xdr:rowOff>
    </xdr:to>
    <xdr:sp macro="" textlink="">
      <xdr:nvSpPr>
        <xdr:cNvPr id="441" name="楕円 440">
          <a:extLst>
            <a:ext uri="{FF2B5EF4-FFF2-40B4-BE49-F238E27FC236}">
              <a16:creationId xmlns:a16="http://schemas.microsoft.com/office/drawing/2014/main" id="{C933781E-EB9A-42AC-929E-912A113EBF6A}"/>
            </a:ext>
          </a:extLst>
        </xdr:cNvPr>
        <xdr:cNvSpPr/>
      </xdr:nvSpPr>
      <xdr:spPr>
        <a:xfrm>
          <a:off x="14541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166007</xdr:rowOff>
    </xdr:from>
    <xdr:to>
      <xdr:col>81</xdr:col>
      <xdr:colOff>50800</xdr:colOff>
      <xdr:row>38</xdr:row>
      <xdr:rowOff>51707</xdr:rowOff>
    </xdr:to>
    <xdr:cxnSp macro="">
      <xdr:nvCxnSpPr>
        <xdr:cNvPr id="442" name="直線コネクタ 441">
          <a:extLst>
            <a:ext uri="{FF2B5EF4-FFF2-40B4-BE49-F238E27FC236}">
              <a16:creationId xmlns:a16="http://schemas.microsoft.com/office/drawing/2014/main" id="{681D2969-6EFE-44EB-9AE5-0BFFB35A38D7}"/>
            </a:ext>
          </a:extLst>
        </xdr:cNvPr>
        <xdr:cNvCxnSpPr/>
      </xdr:nvCxnSpPr>
      <xdr:spPr>
        <a:xfrm>
          <a:off x="14592300" y="650965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907</xdr:rowOff>
    </xdr:from>
    <xdr:to>
      <xdr:col>72</xdr:col>
      <xdr:colOff>38100</xdr:colOff>
      <xdr:row>39</xdr:row>
      <xdr:rowOff>102507</xdr:rowOff>
    </xdr:to>
    <xdr:sp macro="" textlink="">
      <xdr:nvSpPr>
        <xdr:cNvPr id="443" name="楕円 442">
          <a:extLst>
            <a:ext uri="{FF2B5EF4-FFF2-40B4-BE49-F238E27FC236}">
              <a16:creationId xmlns:a16="http://schemas.microsoft.com/office/drawing/2014/main" id="{C0E2918D-9E41-4987-A82D-E23C6A262966}"/>
            </a:ext>
          </a:extLst>
        </xdr:cNvPr>
        <xdr:cNvSpPr/>
      </xdr:nvSpPr>
      <xdr:spPr>
        <a:xfrm>
          <a:off x="13652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166007</xdr:rowOff>
    </xdr:from>
    <xdr:to>
      <xdr:col>76</xdr:col>
      <xdr:colOff>114300</xdr:colOff>
      <xdr:row>39</xdr:row>
      <xdr:rowOff>51707</xdr:rowOff>
    </xdr:to>
    <xdr:cxnSp macro="">
      <xdr:nvCxnSpPr>
        <xdr:cNvPr id="444" name="直線コネクタ 443">
          <a:extLst>
            <a:ext uri="{FF2B5EF4-FFF2-40B4-BE49-F238E27FC236}">
              <a16:creationId xmlns:a16="http://schemas.microsoft.com/office/drawing/2014/main" id="{7DB80359-A8F8-4C27-A937-C9C07DD3653A}"/>
            </a:ext>
          </a:extLst>
        </xdr:cNvPr>
        <xdr:cNvCxnSpPr/>
      </xdr:nvCxnSpPr>
      <xdr:spPr>
        <a:xfrm flipV="1">
          <a:off x="13703300" y="65096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6A8F8B09-5242-4728-8B58-6EA2AA212A3F}"/>
            </a:ext>
          </a:extLst>
        </xdr:cNvPr>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95243AE2-4620-4353-AC0B-BAB91E228E0C}"/>
            </a:ext>
          </a:extLst>
        </xdr:cNvPr>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1645FD53-F2AD-4B80-9A0E-8F588D1E5841}"/>
            </a:ext>
          </a:extLst>
        </xdr:cNvPr>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FA385065-F0D6-480B-953E-908484EF7529}"/>
            </a:ext>
          </a:extLst>
        </xdr:cNvPr>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119034</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47270DB9-86F2-4B1E-97F5-E30A239F7646}"/>
            </a:ext>
          </a:extLst>
        </xdr:cNvPr>
        <xdr:cNvSpPr txBox="1"/>
      </xdr:nvSpPr>
      <xdr:spPr>
        <a:xfrm>
          <a:off x="15266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61884</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3C798C32-E9EE-4E49-B72F-DD89B8BDE510}"/>
            </a:ext>
          </a:extLst>
        </xdr:cNvPr>
        <xdr:cNvSpPr txBox="1"/>
      </xdr:nvSpPr>
      <xdr:spPr>
        <a:xfrm>
          <a:off x="14389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93634</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FA28CFF5-4270-4C66-8A88-2E143A3181EF}"/>
            </a:ext>
          </a:extLst>
        </xdr:cNvPr>
        <xdr:cNvSpPr txBox="1"/>
      </xdr:nvSpPr>
      <xdr:spPr>
        <a:xfrm>
          <a:off x="13500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891C3CF6-14D6-4459-B4D7-F62E8E7A684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A65EC295-8B00-460D-8691-994B20C7CF8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8B8F4ECB-372C-482C-A10B-71A034A7E2A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3254722C-BB46-4F18-B645-9A9AC0487E9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F9653C90-6FF9-42D9-B622-0F34A9CE719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550A204-CC10-4C6E-A5FC-F9DE8AAEB65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C49025CB-19D1-4284-9830-583EBED4798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526E589C-C04F-4183-8148-CE281C77730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ADD8F16A-FD83-4B37-BD1F-2A00AF01AB9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868992C2-754E-427E-A452-6845FE253D4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a:extLst>
            <a:ext uri="{FF2B5EF4-FFF2-40B4-BE49-F238E27FC236}">
              <a16:creationId xmlns:a16="http://schemas.microsoft.com/office/drawing/2014/main" id="{DFDD0FB3-211A-4005-A2E1-6B887DA381F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3" name="テキスト ボックス 462">
          <a:extLst>
            <a:ext uri="{FF2B5EF4-FFF2-40B4-BE49-F238E27FC236}">
              <a16:creationId xmlns:a16="http://schemas.microsoft.com/office/drawing/2014/main" id="{B80C742A-27D6-46A1-8C0D-99A72E5F42D3}"/>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a:extLst>
            <a:ext uri="{FF2B5EF4-FFF2-40B4-BE49-F238E27FC236}">
              <a16:creationId xmlns:a16="http://schemas.microsoft.com/office/drawing/2014/main" id="{11FE49C7-5639-4122-B7BC-4E097BC95B7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5" name="テキスト ボックス 464">
          <a:extLst>
            <a:ext uri="{FF2B5EF4-FFF2-40B4-BE49-F238E27FC236}">
              <a16:creationId xmlns:a16="http://schemas.microsoft.com/office/drawing/2014/main" id="{FB31B30B-9E71-4923-8336-A5BA4D35916F}"/>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a:extLst>
            <a:ext uri="{FF2B5EF4-FFF2-40B4-BE49-F238E27FC236}">
              <a16:creationId xmlns:a16="http://schemas.microsoft.com/office/drawing/2014/main" id="{B7280DE1-BB76-4248-BFBB-3843BE6FB9C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7" name="テキスト ボックス 466">
          <a:extLst>
            <a:ext uri="{FF2B5EF4-FFF2-40B4-BE49-F238E27FC236}">
              <a16:creationId xmlns:a16="http://schemas.microsoft.com/office/drawing/2014/main" id="{8E35FBE3-CF11-4CDD-90E4-EB3F4C304905}"/>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a:extLst>
            <a:ext uri="{FF2B5EF4-FFF2-40B4-BE49-F238E27FC236}">
              <a16:creationId xmlns:a16="http://schemas.microsoft.com/office/drawing/2014/main" id="{7C4F68CD-0CF6-409F-A054-381CC374DE9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9" name="テキスト ボックス 468">
          <a:extLst>
            <a:ext uri="{FF2B5EF4-FFF2-40B4-BE49-F238E27FC236}">
              <a16:creationId xmlns:a16="http://schemas.microsoft.com/office/drawing/2014/main" id="{4CF4E675-A090-4413-8D4C-CB2B25F46AF3}"/>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a:extLst>
            <a:ext uri="{FF2B5EF4-FFF2-40B4-BE49-F238E27FC236}">
              <a16:creationId xmlns:a16="http://schemas.microsoft.com/office/drawing/2014/main" id="{1379872F-0F53-457A-9F60-3B1CF93D1A7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1" name="テキスト ボックス 470">
          <a:extLst>
            <a:ext uri="{FF2B5EF4-FFF2-40B4-BE49-F238E27FC236}">
              <a16:creationId xmlns:a16="http://schemas.microsoft.com/office/drawing/2014/main" id="{A233DBEE-B41F-4E50-A0F4-3378E1AF203E}"/>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7D908AC6-1124-4F7D-A52F-1673779FC37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a:extLst>
            <a:ext uri="{FF2B5EF4-FFF2-40B4-BE49-F238E27FC236}">
              <a16:creationId xmlns:a16="http://schemas.microsoft.com/office/drawing/2014/main" id="{9880939B-7389-4C97-9CBA-87411DC72B4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81E6367D-C482-47CC-9C8C-5660E62830E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475" name="直線コネクタ 474">
          <a:extLst>
            <a:ext uri="{FF2B5EF4-FFF2-40B4-BE49-F238E27FC236}">
              <a16:creationId xmlns:a16="http://schemas.microsoft.com/office/drawing/2014/main" id="{E286CDE1-5F94-4C84-A7F7-563F64E394F9}"/>
            </a:ext>
          </a:extLst>
        </xdr:cNvPr>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76" name="【一般廃棄物処理施設】&#10;一人当たり有形固定資産（償却資産）額最小値テキスト">
          <a:extLst>
            <a:ext uri="{FF2B5EF4-FFF2-40B4-BE49-F238E27FC236}">
              <a16:creationId xmlns:a16="http://schemas.microsoft.com/office/drawing/2014/main" id="{F8681C1C-E0AF-4926-90E9-C6367685E496}"/>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477" name="直線コネクタ 476">
          <a:extLst>
            <a:ext uri="{FF2B5EF4-FFF2-40B4-BE49-F238E27FC236}">
              <a16:creationId xmlns:a16="http://schemas.microsoft.com/office/drawing/2014/main" id="{C4E8D1DB-DDB2-4773-891C-265037DE92CD}"/>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478" name="【一般廃棄物処理施設】&#10;一人当たり有形固定資産（償却資産）額最大値テキスト">
          <a:extLst>
            <a:ext uri="{FF2B5EF4-FFF2-40B4-BE49-F238E27FC236}">
              <a16:creationId xmlns:a16="http://schemas.microsoft.com/office/drawing/2014/main" id="{72529C0E-9C04-497B-865C-AAC5C50EFC2E}"/>
            </a:ext>
          </a:extLst>
        </xdr:cNvPr>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479" name="直線コネクタ 478">
          <a:extLst>
            <a:ext uri="{FF2B5EF4-FFF2-40B4-BE49-F238E27FC236}">
              <a16:creationId xmlns:a16="http://schemas.microsoft.com/office/drawing/2014/main" id="{560723D9-5792-404E-B546-A252E850A618}"/>
            </a:ext>
          </a:extLst>
        </xdr:cNvPr>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480" name="【一般廃棄物処理施設】&#10;一人当たり有形固定資産（償却資産）額平均値テキスト">
          <a:extLst>
            <a:ext uri="{FF2B5EF4-FFF2-40B4-BE49-F238E27FC236}">
              <a16:creationId xmlns:a16="http://schemas.microsoft.com/office/drawing/2014/main" id="{4ADA65C1-7BA1-4ACB-80E1-58CAFF6D685B}"/>
            </a:ext>
          </a:extLst>
        </xdr:cNvPr>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481" name="フローチャート: 判断 480">
          <a:extLst>
            <a:ext uri="{FF2B5EF4-FFF2-40B4-BE49-F238E27FC236}">
              <a16:creationId xmlns:a16="http://schemas.microsoft.com/office/drawing/2014/main" id="{AD35367B-F163-4DBE-B569-D6BE7BFCE363}"/>
            </a:ext>
          </a:extLst>
        </xdr:cNvPr>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482" name="フローチャート: 判断 481">
          <a:extLst>
            <a:ext uri="{FF2B5EF4-FFF2-40B4-BE49-F238E27FC236}">
              <a16:creationId xmlns:a16="http://schemas.microsoft.com/office/drawing/2014/main" id="{0E2B690C-C260-4825-80A6-11C3BE9FCB5B}"/>
            </a:ext>
          </a:extLst>
        </xdr:cNvPr>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483" name="フローチャート: 判断 482">
          <a:extLst>
            <a:ext uri="{FF2B5EF4-FFF2-40B4-BE49-F238E27FC236}">
              <a16:creationId xmlns:a16="http://schemas.microsoft.com/office/drawing/2014/main" id="{3483C81C-3FC8-4998-8CB1-9BDA350CB1E0}"/>
            </a:ext>
          </a:extLst>
        </xdr:cNvPr>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484" name="フローチャート: 判断 483">
          <a:extLst>
            <a:ext uri="{FF2B5EF4-FFF2-40B4-BE49-F238E27FC236}">
              <a16:creationId xmlns:a16="http://schemas.microsoft.com/office/drawing/2014/main" id="{7F0F1D84-0520-4E05-941C-D031832E0E76}"/>
            </a:ext>
          </a:extLst>
        </xdr:cNvPr>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485" name="フローチャート: 判断 484">
          <a:extLst>
            <a:ext uri="{FF2B5EF4-FFF2-40B4-BE49-F238E27FC236}">
              <a16:creationId xmlns:a16="http://schemas.microsoft.com/office/drawing/2014/main" id="{BC0E96E7-5BED-46DD-BE47-B3E81BECCCBA}"/>
            </a:ext>
          </a:extLst>
        </xdr:cNvPr>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816FEA6-C68D-496F-8D84-A59C1D4E63C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968EDA6-E1EB-4456-BEB7-9E101BCE47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0C67B45-5E73-4738-A6EB-E1893FAC81B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1237CD1-9E8A-4239-AE3C-3EC9AECEA80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B90A3F3-2904-4438-8524-F15534E7AAC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124354</xdr:rowOff>
    </xdr:from>
    <xdr:to>
      <xdr:col>116</xdr:col>
      <xdr:colOff>114300</xdr:colOff>
      <xdr:row>41</xdr:row>
      <xdr:rowOff>54504</xdr:rowOff>
    </xdr:to>
    <xdr:sp macro="" textlink="">
      <xdr:nvSpPr>
        <xdr:cNvPr id="491" name="楕円 490">
          <a:extLst>
            <a:ext uri="{FF2B5EF4-FFF2-40B4-BE49-F238E27FC236}">
              <a16:creationId xmlns:a16="http://schemas.microsoft.com/office/drawing/2014/main" id="{7E8D497D-B686-4FBE-95F2-C7E8781DA6A4}"/>
            </a:ext>
          </a:extLst>
        </xdr:cNvPr>
        <xdr:cNvSpPr/>
      </xdr:nvSpPr>
      <xdr:spPr>
        <a:xfrm>
          <a:off x="22110700" y="698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102781</xdr:rowOff>
    </xdr:from>
    <xdr:ext cx="534377" cy="259045"/>
    <xdr:sp macro="" textlink="">
      <xdr:nvSpPr>
        <xdr:cNvPr id="492" name="【一般廃棄物処理施設】&#10;一人当たり有形固定資産（償却資産）額該当値テキスト">
          <a:extLst>
            <a:ext uri="{FF2B5EF4-FFF2-40B4-BE49-F238E27FC236}">
              <a16:creationId xmlns:a16="http://schemas.microsoft.com/office/drawing/2014/main" id="{5C3CDC80-0388-4F45-9D45-7B47598648B0}"/>
            </a:ext>
          </a:extLst>
        </xdr:cNvPr>
        <xdr:cNvSpPr txBox="1"/>
      </xdr:nvSpPr>
      <xdr:spPr>
        <a:xfrm>
          <a:off x="22199600" y="69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131196</xdr:rowOff>
    </xdr:from>
    <xdr:to>
      <xdr:col>112</xdr:col>
      <xdr:colOff>38100</xdr:colOff>
      <xdr:row>41</xdr:row>
      <xdr:rowOff>61346</xdr:rowOff>
    </xdr:to>
    <xdr:sp macro="" textlink="">
      <xdr:nvSpPr>
        <xdr:cNvPr id="493" name="楕円 492">
          <a:extLst>
            <a:ext uri="{FF2B5EF4-FFF2-40B4-BE49-F238E27FC236}">
              <a16:creationId xmlns:a16="http://schemas.microsoft.com/office/drawing/2014/main" id="{129C5FE8-3F52-40D0-B1AF-213941BDEFAA}"/>
            </a:ext>
          </a:extLst>
        </xdr:cNvPr>
        <xdr:cNvSpPr/>
      </xdr:nvSpPr>
      <xdr:spPr>
        <a:xfrm>
          <a:off x="21272500" y="698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3704</xdr:rowOff>
    </xdr:from>
    <xdr:to>
      <xdr:col>116</xdr:col>
      <xdr:colOff>63500</xdr:colOff>
      <xdr:row>41</xdr:row>
      <xdr:rowOff>10546</xdr:rowOff>
    </xdr:to>
    <xdr:cxnSp macro="">
      <xdr:nvCxnSpPr>
        <xdr:cNvPr id="494" name="直線コネクタ 493">
          <a:extLst>
            <a:ext uri="{FF2B5EF4-FFF2-40B4-BE49-F238E27FC236}">
              <a16:creationId xmlns:a16="http://schemas.microsoft.com/office/drawing/2014/main" id="{75980BEF-66C4-4A52-A0A0-DED3D8A19884}"/>
            </a:ext>
          </a:extLst>
        </xdr:cNvPr>
        <xdr:cNvCxnSpPr/>
      </xdr:nvCxnSpPr>
      <xdr:spPr>
        <a:xfrm flipV="1">
          <a:off x="21323300" y="7033154"/>
          <a:ext cx="838200" cy="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133017</xdr:rowOff>
    </xdr:from>
    <xdr:to>
      <xdr:col>107</xdr:col>
      <xdr:colOff>101600</xdr:colOff>
      <xdr:row>41</xdr:row>
      <xdr:rowOff>63167</xdr:rowOff>
    </xdr:to>
    <xdr:sp macro="" textlink="">
      <xdr:nvSpPr>
        <xdr:cNvPr id="495" name="楕円 494">
          <a:extLst>
            <a:ext uri="{FF2B5EF4-FFF2-40B4-BE49-F238E27FC236}">
              <a16:creationId xmlns:a16="http://schemas.microsoft.com/office/drawing/2014/main" id="{EF9FF083-A69B-4A9D-99DF-6D1065E365FA}"/>
            </a:ext>
          </a:extLst>
        </xdr:cNvPr>
        <xdr:cNvSpPr/>
      </xdr:nvSpPr>
      <xdr:spPr>
        <a:xfrm>
          <a:off x="20383500" y="699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10546</xdr:rowOff>
    </xdr:from>
    <xdr:to>
      <xdr:col>111</xdr:col>
      <xdr:colOff>177800</xdr:colOff>
      <xdr:row>41</xdr:row>
      <xdr:rowOff>12367</xdr:rowOff>
    </xdr:to>
    <xdr:cxnSp macro="">
      <xdr:nvCxnSpPr>
        <xdr:cNvPr id="496" name="直線コネクタ 495">
          <a:extLst>
            <a:ext uri="{FF2B5EF4-FFF2-40B4-BE49-F238E27FC236}">
              <a16:creationId xmlns:a16="http://schemas.microsoft.com/office/drawing/2014/main" id="{822933C2-9663-4691-BA0E-C2F128294062}"/>
            </a:ext>
          </a:extLst>
        </xdr:cNvPr>
        <xdr:cNvCxnSpPr/>
      </xdr:nvCxnSpPr>
      <xdr:spPr>
        <a:xfrm flipV="1">
          <a:off x="20434300" y="7039996"/>
          <a:ext cx="889000" cy="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52694</xdr:rowOff>
    </xdr:from>
    <xdr:to>
      <xdr:col>102</xdr:col>
      <xdr:colOff>165100</xdr:colOff>
      <xdr:row>38</xdr:row>
      <xdr:rowOff>154294</xdr:rowOff>
    </xdr:to>
    <xdr:sp macro="" textlink="">
      <xdr:nvSpPr>
        <xdr:cNvPr id="497" name="楕円 496">
          <a:extLst>
            <a:ext uri="{FF2B5EF4-FFF2-40B4-BE49-F238E27FC236}">
              <a16:creationId xmlns:a16="http://schemas.microsoft.com/office/drawing/2014/main" id="{B6B3AB2A-347B-47F6-8818-1FA9434A8007}"/>
            </a:ext>
          </a:extLst>
        </xdr:cNvPr>
        <xdr:cNvSpPr/>
      </xdr:nvSpPr>
      <xdr:spPr>
        <a:xfrm>
          <a:off x="19494500" y="656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103494</xdr:rowOff>
    </xdr:from>
    <xdr:to>
      <xdr:col>107</xdr:col>
      <xdr:colOff>50800</xdr:colOff>
      <xdr:row>41</xdr:row>
      <xdr:rowOff>12367</xdr:rowOff>
    </xdr:to>
    <xdr:cxnSp macro="">
      <xdr:nvCxnSpPr>
        <xdr:cNvPr id="498" name="直線コネクタ 497">
          <a:extLst>
            <a:ext uri="{FF2B5EF4-FFF2-40B4-BE49-F238E27FC236}">
              <a16:creationId xmlns:a16="http://schemas.microsoft.com/office/drawing/2014/main" id="{424E34EE-CFE4-46AC-997A-CC6CD6719C08}"/>
            </a:ext>
          </a:extLst>
        </xdr:cNvPr>
        <xdr:cNvCxnSpPr/>
      </xdr:nvCxnSpPr>
      <xdr:spPr>
        <a:xfrm>
          <a:off x="19545300" y="6618594"/>
          <a:ext cx="889000" cy="42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499" name="n_1aveValue【一般廃棄物処理施設】&#10;一人当たり有形固定資産（償却資産）額">
          <a:extLst>
            <a:ext uri="{FF2B5EF4-FFF2-40B4-BE49-F238E27FC236}">
              <a16:creationId xmlns:a16="http://schemas.microsoft.com/office/drawing/2014/main" id="{092DC6C7-4C20-4A7C-A654-76A69EBDC568}"/>
            </a:ext>
          </a:extLst>
        </xdr:cNvPr>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00" name="n_2aveValue【一般廃棄物処理施設】&#10;一人当たり有形固定資産（償却資産）額">
          <a:extLst>
            <a:ext uri="{FF2B5EF4-FFF2-40B4-BE49-F238E27FC236}">
              <a16:creationId xmlns:a16="http://schemas.microsoft.com/office/drawing/2014/main" id="{93D33E08-BDA7-43BE-842B-3AF8B99E9344}"/>
            </a:ext>
          </a:extLst>
        </xdr:cNvPr>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92562</xdr:rowOff>
    </xdr:from>
    <xdr:ext cx="534377" cy="259045"/>
    <xdr:sp macro="" textlink="">
      <xdr:nvSpPr>
        <xdr:cNvPr id="501" name="n_3aveValue【一般廃棄物処理施設】&#10;一人当たり有形固定資産（償却資産）額">
          <a:extLst>
            <a:ext uri="{FF2B5EF4-FFF2-40B4-BE49-F238E27FC236}">
              <a16:creationId xmlns:a16="http://schemas.microsoft.com/office/drawing/2014/main" id="{25AC3659-7601-4082-A832-B3780A344FFF}"/>
            </a:ext>
          </a:extLst>
        </xdr:cNvPr>
        <xdr:cNvSpPr txBox="1"/>
      </xdr:nvSpPr>
      <xdr:spPr>
        <a:xfrm>
          <a:off x="19278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02" name="n_4aveValue【一般廃棄物処理施設】&#10;一人当たり有形固定資産（償却資産）額">
          <a:extLst>
            <a:ext uri="{FF2B5EF4-FFF2-40B4-BE49-F238E27FC236}">
              <a16:creationId xmlns:a16="http://schemas.microsoft.com/office/drawing/2014/main" id="{BD4FBF18-3C6D-4CB8-A4DC-E824F18ACFAD}"/>
            </a:ext>
          </a:extLst>
        </xdr:cNvPr>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52473</xdr:rowOff>
    </xdr:from>
    <xdr:ext cx="534377" cy="259045"/>
    <xdr:sp macro="" textlink="">
      <xdr:nvSpPr>
        <xdr:cNvPr id="503" name="n_1mainValue【一般廃棄物処理施設】&#10;一人当たり有形固定資産（償却資産）額">
          <a:extLst>
            <a:ext uri="{FF2B5EF4-FFF2-40B4-BE49-F238E27FC236}">
              <a16:creationId xmlns:a16="http://schemas.microsoft.com/office/drawing/2014/main" id="{8A937533-41FF-43A0-BED6-C530C1F56281}"/>
            </a:ext>
          </a:extLst>
        </xdr:cNvPr>
        <xdr:cNvSpPr txBox="1"/>
      </xdr:nvSpPr>
      <xdr:spPr>
        <a:xfrm>
          <a:off x="21043411" y="708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54294</xdr:rowOff>
    </xdr:from>
    <xdr:ext cx="534377" cy="259045"/>
    <xdr:sp macro="" textlink="">
      <xdr:nvSpPr>
        <xdr:cNvPr id="504" name="n_2mainValue【一般廃棄物処理施設】&#10;一人当たり有形固定資産（償却資産）額">
          <a:extLst>
            <a:ext uri="{FF2B5EF4-FFF2-40B4-BE49-F238E27FC236}">
              <a16:creationId xmlns:a16="http://schemas.microsoft.com/office/drawing/2014/main" id="{87D0DA5B-DA3D-4103-8A90-E2D3CF6BCA1B}"/>
            </a:ext>
          </a:extLst>
        </xdr:cNvPr>
        <xdr:cNvSpPr txBox="1"/>
      </xdr:nvSpPr>
      <xdr:spPr>
        <a:xfrm>
          <a:off x="20167111" y="708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170822</xdr:rowOff>
    </xdr:from>
    <xdr:ext cx="534377" cy="259045"/>
    <xdr:sp macro="" textlink="">
      <xdr:nvSpPr>
        <xdr:cNvPr id="505" name="n_3mainValue【一般廃棄物処理施設】&#10;一人当たり有形固定資産（償却資産）額">
          <a:extLst>
            <a:ext uri="{FF2B5EF4-FFF2-40B4-BE49-F238E27FC236}">
              <a16:creationId xmlns:a16="http://schemas.microsoft.com/office/drawing/2014/main" id="{BA4AC51A-D4A6-4D8B-BC79-B047B57BA869}"/>
            </a:ext>
          </a:extLst>
        </xdr:cNvPr>
        <xdr:cNvSpPr txBox="1"/>
      </xdr:nvSpPr>
      <xdr:spPr>
        <a:xfrm>
          <a:off x="19278111" y="634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3D763A25-2A05-4DE6-B6FB-26EC40A089D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DC3ECBDE-67D9-4DA9-BFAD-7A9F4785F59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67336DAD-131C-4654-A1E2-562093467CC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881539E7-683A-4B2B-8D07-1CFD11D44EF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A03CE4D9-7F55-41EA-A2EE-18518E014C6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1972C471-8E66-463C-B933-A15CAD3A210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B8FCE750-2C39-4A0F-9992-79EE6E8D75C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33D9E9B7-E9D0-4CC3-806A-78B50CF9C75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FDC7C367-A030-4B80-9961-6542EBC5DB5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7492BAF8-8D32-44C4-A4A0-CC280615838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476E932F-E835-47B2-B5C4-ED2101F6E30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E7F055B6-63DC-4B15-A930-202BC12BD27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8" name="テキスト ボックス 517">
          <a:extLst>
            <a:ext uri="{FF2B5EF4-FFF2-40B4-BE49-F238E27FC236}">
              <a16:creationId xmlns:a16="http://schemas.microsoft.com/office/drawing/2014/main" id="{E76F80BD-AB5B-4BAF-B4C0-A63D6F71442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FF8AFF53-34DF-4A02-9F2C-A9ACCA06D86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951DE75B-9835-47DC-8765-BCAA0796207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A48F6F81-21F0-4163-8BA5-FBF106E874D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5BFCB5A2-4C25-4543-A2F0-5FEC872D127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862890F1-480D-4B99-8F56-A3E459E74F0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99DFEA73-FC97-4E74-954F-C6DA652A408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E338397B-AE9A-4AFB-AC43-6AE32628F4F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5FD4AA52-21C6-4568-B4A0-1B132F1A9EA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2B4C03F7-0317-46AD-A0F0-93D263419D9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8" name="テキスト ボックス 527">
          <a:extLst>
            <a:ext uri="{FF2B5EF4-FFF2-40B4-BE49-F238E27FC236}">
              <a16:creationId xmlns:a16="http://schemas.microsoft.com/office/drawing/2014/main" id="{23092B11-8802-4AD7-BC91-8FA452A6DBA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279FEFE-2E71-489A-A3A0-661AC2E957E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a16="http://schemas.microsoft.com/office/drawing/2014/main" id="{3EA9EA8E-758A-4BC7-80B4-EB0499331D4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531" name="直線コネクタ 530">
          <a:extLst>
            <a:ext uri="{FF2B5EF4-FFF2-40B4-BE49-F238E27FC236}">
              <a16:creationId xmlns:a16="http://schemas.microsoft.com/office/drawing/2014/main" id="{25CEFF39-E5DD-4985-99B6-AAD19F0D976A}"/>
            </a:ext>
          </a:extLst>
        </xdr:cNvPr>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532" name="【保健センター・保健所】&#10;有形固定資産減価償却率最小値テキスト">
          <a:extLst>
            <a:ext uri="{FF2B5EF4-FFF2-40B4-BE49-F238E27FC236}">
              <a16:creationId xmlns:a16="http://schemas.microsoft.com/office/drawing/2014/main" id="{0B68B873-2106-4CAF-A59A-C03F9C1A5205}"/>
            </a:ext>
          </a:extLst>
        </xdr:cNvPr>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533" name="直線コネクタ 532">
          <a:extLst>
            <a:ext uri="{FF2B5EF4-FFF2-40B4-BE49-F238E27FC236}">
              <a16:creationId xmlns:a16="http://schemas.microsoft.com/office/drawing/2014/main" id="{466BDE4B-9F5C-4951-8A13-B427036C8FEC}"/>
            </a:ext>
          </a:extLst>
        </xdr:cNvPr>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534" name="【保健センター・保健所】&#10;有形固定資産減価償却率最大値テキスト">
          <a:extLst>
            <a:ext uri="{FF2B5EF4-FFF2-40B4-BE49-F238E27FC236}">
              <a16:creationId xmlns:a16="http://schemas.microsoft.com/office/drawing/2014/main" id="{77FE4B0B-CA1D-4763-A4C5-FDC6C8F57DA0}"/>
            </a:ext>
          </a:extLst>
        </xdr:cNvPr>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535" name="直線コネクタ 534">
          <a:extLst>
            <a:ext uri="{FF2B5EF4-FFF2-40B4-BE49-F238E27FC236}">
              <a16:creationId xmlns:a16="http://schemas.microsoft.com/office/drawing/2014/main" id="{718E368F-D331-474B-8CCE-D99363407DDE}"/>
            </a:ext>
          </a:extLst>
        </xdr:cNvPr>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536" name="【保健センター・保健所】&#10;有形固定資産減価償却率平均値テキスト">
          <a:extLst>
            <a:ext uri="{FF2B5EF4-FFF2-40B4-BE49-F238E27FC236}">
              <a16:creationId xmlns:a16="http://schemas.microsoft.com/office/drawing/2014/main" id="{4D59F2B3-DF19-4FD2-B191-9B84E17EE764}"/>
            </a:ext>
          </a:extLst>
        </xdr:cNvPr>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37" name="フローチャート: 判断 536">
          <a:extLst>
            <a:ext uri="{FF2B5EF4-FFF2-40B4-BE49-F238E27FC236}">
              <a16:creationId xmlns:a16="http://schemas.microsoft.com/office/drawing/2014/main" id="{0A74D819-E8F7-4FF3-B793-DAA1059621E1}"/>
            </a:ext>
          </a:extLst>
        </xdr:cNvPr>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538" name="フローチャート: 判断 537">
          <a:extLst>
            <a:ext uri="{FF2B5EF4-FFF2-40B4-BE49-F238E27FC236}">
              <a16:creationId xmlns:a16="http://schemas.microsoft.com/office/drawing/2014/main" id="{185CDE60-94BF-4E97-822A-1370A7A43778}"/>
            </a:ext>
          </a:extLst>
        </xdr:cNvPr>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39" name="フローチャート: 判断 538">
          <a:extLst>
            <a:ext uri="{FF2B5EF4-FFF2-40B4-BE49-F238E27FC236}">
              <a16:creationId xmlns:a16="http://schemas.microsoft.com/office/drawing/2014/main" id="{B25D74EC-E8AA-4429-A8C1-F700D66F6669}"/>
            </a:ext>
          </a:extLst>
        </xdr:cNvPr>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540" name="フローチャート: 判断 539">
          <a:extLst>
            <a:ext uri="{FF2B5EF4-FFF2-40B4-BE49-F238E27FC236}">
              <a16:creationId xmlns:a16="http://schemas.microsoft.com/office/drawing/2014/main" id="{7D62A449-DC70-4D20-802E-CA8407F9877D}"/>
            </a:ext>
          </a:extLst>
        </xdr:cNvPr>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541" name="フローチャート: 判断 540">
          <a:extLst>
            <a:ext uri="{FF2B5EF4-FFF2-40B4-BE49-F238E27FC236}">
              <a16:creationId xmlns:a16="http://schemas.microsoft.com/office/drawing/2014/main" id="{CEDB3CB3-0756-4A73-AAEF-E6E91383D823}"/>
            </a:ext>
          </a:extLst>
        </xdr:cNvPr>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DA925AEC-925E-41B2-BC1E-9D5A865AC7F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CF13F33E-7F0C-4459-8DA0-0C29F5D2DB8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DB60B804-FDAD-4577-BC61-AE64E76C95C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16829C1-01A7-4143-8D1B-F457D8932D5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B1AC674-2A33-4319-86AA-C46F14F5A85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14515</xdr:rowOff>
    </xdr:from>
    <xdr:to>
      <xdr:col>85</xdr:col>
      <xdr:colOff>177800</xdr:colOff>
      <xdr:row>64</xdr:row>
      <xdr:rowOff>116115</xdr:rowOff>
    </xdr:to>
    <xdr:sp macro="" textlink="">
      <xdr:nvSpPr>
        <xdr:cNvPr id="547" name="楕円 546">
          <a:extLst>
            <a:ext uri="{FF2B5EF4-FFF2-40B4-BE49-F238E27FC236}">
              <a16:creationId xmlns:a16="http://schemas.microsoft.com/office/drawing/2014/main" id="{F90AF287-1A7A-489A-82F7-5FFFDCA715F8}"/>
            </a:ext>
          </a:extLst>
        </xdr:cNvPr>
        <xdr:cNvSpPr/>
      </xdr:nvSpPr>
      <xdr:spPr>
        <a:xfrm>
          <a:off x="162687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100892</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876705BD-A206-438F-A2D2-7F94B4DCE3F7}"/>
            </a:ext>
          </a:extLst>
        </xdr:cNvPr>
        <xdr:cNvSpPr txBox="1"/>
      </xdr:nvSpPr>
      <xdr:spPr>
        <a:xfrm>
          <a:off x="16357600" y="1090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9616</xdr:rowOff>
    </xdr:from>
    <xdr:to>
      <xdr:col>81</xdr:col>
      <xdr:colOff>101600</xdr:colOff>
      <xdr:row>64</xdr:row>
      <xdr:rowOff>111216</xdr:rowOff>
    </xdr:to>
    <xdr:sp macro="" textlink="">
      <xdr:nvSpPr>
        <xdr:cNvPr id="549" name="楕円 548">
          <a:extLst>
            <a:ext uri="{FF2B5EF4-FFF2-40B4-BE49-F238E27FC236}">
              <a16:creationId xmlns:a16="http://schemas.microsoft.com/office/drawing/2014/main" id="{0A01E701-00AA-4A69-8BDA-5F4ACBB18C49}"/>
            </a:ext>
          </a:extLst>
        </xdr:cNvPr>
        <xdr:cNvSpPr/>
      </xdr:nvSpPr>
      <xdr:spPr>
        <a:xfrm>
          <a:off x="15430500" y="109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60416</xdr:rowOff>
    </xdr:from>
    <xdr:to>
      <xdr:col>85</xdr:col>
      <xdr:colOff>127000</xdr:colOff>
      <xdr:row>64</xdr:row>
      <xdr:rowOff>65315</xdr:rowOff>
    </xdr:to>
    <xdr:cxnSp macro="">
      <xdr:nvCxnSpPr>
        <xdr:cNvPr id="550" name="直線コネクタ 549">
          <a:extLst>
            <a:ext uri="{FF2B5EF4-FFF2-40B4-BE49-F238E27FC236}">
              <a16:creationId xmlns:a16="http://schemas.microsoft.com/office/drawing/2014/main" id="{F3B20C5E-E5E4-4287-A0D7-84E084A26AE6}"/>
            </a:ext>
          </a:extLst>
        </xdr:cNvPr>
        <xdr:cNvCxnSpPr/>
      </xdr:nvCxnSpPr>
      <xdr:spPr>
        <a:xfrm>
          <a:off x="15481300" y="11033216"/>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7983</xdr:rowOff>
    </xdr:from>
    <xdr:to>
      <xdr:col>76</xdr:col>
      <xdr:colOff>165100</xdr:colOff>
      <xdr:row>64</xdr:row>
      <xdr:rowOff>109583</xdr:rowOff>
    </xdr:to>
    <xdr:sp macro="" textlink="">
      <xdr:nvSpPr>
        <xdr:cNvPr id="551" name="楕円 550">
          <a:extLst>
            <a:ext uri="{FF2B5EF4-FFF2-40B4-BE49-F238E27FC236}">
              <a16:creationId xmlns:a16="http://schemas.microsoft.com/office/drawing/2014/main" id="{FBC23A3F-BF29-49E2-9B5F-A2ACB9F3FC12}"/>
            </a:ext>
          </a:extLst>
        </xdr:cNvPr>
        <xdr:cNvSpPr/>
      </xdr:nvSpPr>
      <xdr:spPr>
        <a:xfrm>
          <a:off x="14541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58783</xdr:rowOff>
    </xdr:from>
    <xdr:to>
      <xdr:col>81</xdr:col>
      <xdr:colOff>50800</xdr:colOff>
      <xdr:row>64</xdr:row>
      <xdr:rowOff>60416</xdr:rowOff>
    </xdr:to>
    <xdr:cxnSp macro="">
      <xdr:nvCxnSpPr>
        <xdr:cNvPr id="552" name="直線コネクタ 551">
          <a:extLst>
            <a:ext uri="{FF2B5EF4-FFF2-40B4-BE49-F238E27FC236}">
              <a16:creationId xmlns:a16="http://schemas.microsoft.com/office/drawing/2014/main" id="{189170F0-8EC9-4007-A7D3-ED9B11D2D4DF}"/>
            </a:ext>
          </a:extLst>
        </xdr:cNvPr>
        <xdr:cNvCxnSpPr/>
      </xdr:nvCxnSpPr>
      <xdr:spPr>
        <a:xfrm>
          <a:off x="14592300" y="1103158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3084</xdr:rowOff>
    </xdr:from>
    <xdr:to>
      <xdr:col>72</xdr:col>
      <xdr:colOff>38100</xdr:colOff>
      <xdr:row>64</xdr:row>
      <xdr:rowOff>104684</xdr:rowOff>
    </xdr:to>
    <xdr:sp macro="" textlink="">
      <xdr:nvSpPr>
        <xdr:cNvPr id="553" name="楕円 552">
          <a:extLst>
            <a:ext uri="{FF2B5EF4-FFF2-40B4-BE49-F238E27FC236}">
              <a16:creationId xmlns:a16="http://schemas.microsoft.com/office/drawing/2014/main" id="{BEF0B41A-05AD-4E74-9628-7590D9E423EC}"/>
            </a:ext>
          </a:extLst>
        </xdr:cNvPr>
        <xdr:cNvSpPr/>
      </xdr:nvSpPr>
      <xdr:spPr>
        <a:xfrm>
          <a:off x="13652500" y="109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53884</xdr:rowOff>
    </xdr:from>
    <xdr:to>
      <xdr:col>76</xdr:col>
      <xdr:colOff>114300</xdr:colOff>
      <xdr:row>64</xdr:row>
      <xdr:rowOff>58783</xdr:rowOff>
    </xdr:to>
    <xdr:cxnSp macro="">
      <xdr:nvCxnSpPr>
        <xdr:cNvPr id="554" name="直線コネクタ 553">
          <a:extLst>
            <a:ext uri="{FF2B5EF4-FFF2-40B4-BE49-F238E27FC236}">
              <a16:creationId xmlns:a16="http://schemas.microsoft.com/office/drawing/2014/main" id="{16E6238B-1920-4613-9C01-4FCD40C7BB60}"/>
            </a:ext>
          </a:extLst>
        </xdr:cNvPr>
        <xdr:cNvCxnSpPr/>
      </xdr:nvCxnSpPr>
      <xdr:spPr>
        <a:xfrm>
          <a:off x="13703300" y="1102668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168003</xdr:rowOff>
    </xdr:from>
    <xdr:to>
      <xdr:col>67</xdr:col>
      <xdr:colOff>101600</xdr:colOff>
      <xdr:row>64</xdr:row>
      <xdr:rowOff>98153</xdr:rowOff>
    </xdr:to>
    <xdr:sp macro="" textlink="">
      <xdr:nvSpPr>
        <xdr:cNvPr id="555" name="楕円 554">
          <a:extLst>
            <a:ext uri="{FF2B5EF4-FFF2-40B4-BE49-F238E27FC236}">
              <a16:creationId xmlns:a16="http://schemas.microsoft.com/office/drawing/2014/main" id="{FBEE5607-4091-4F9B-9932-A2F166FA81D7}"/>
            </a:ext>
          </a:extLst>
        </xdr:cNvPr>
        <xdr:cNvSpPr/>
      </xdr:nvSpPr>
      <xdr:spPr>
        <a:xfrm>
          <a:off x="12763500" y="109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47353</xdr:rowOff>
    </xdr:from>
    <xdr:to>
      <xdr:col>71</xdr:col>
      <xdr:colOff>177800</xdr:colOff>
      <xdr:row>64</xdr:row>
      <xdr:rowOff>53884</xdr:rowOff>
    </xdr:to>
    <xdr:cxnSp macro="">
      <xdr:nvCxnSpPr>
        <xdr:cNvPr id="556" name="直線コネクタ 555">
          <a:extLst>
            <a:ext uri="{FF2B5EF4-FFF2-40B4-BE49-F238E27FC236}">
              <a16:creationId xmlns:a16="http://schemas.microsoft.com/office/drawing/2014/main" id="{11F20B96-9879-4904-9C8B-F5872CD39ABF}"/>
            </a:ext>
          </a:extLst>
        </xdr:cNvPr>
        <xdr:cNvCxnSpPr/>
      </xdr:nvCxnSpPr>
      <xdr:spPr>
        <a:xfrm>
          <a:off x="12814300" y="1102015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id="{DCC66C57-2ACA-4347-8DCC-026776B647F5}"/>
            </a:ext>
          </a:extLst>
        </xdr:cNvPr>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58" name="n_2aveValue【保健センター・保健所】&#10;有形固定資産減価償却率">
          <a:extLst>
            <a:ext uri="{FF2B5EF4-FFF2-40B4-BE49-F238E27FC236}">
              <a16:creationId xmlns:a16="http://schemas.microsoft.com/office/drawing/2014/main" id="{9275AF1A-C22E-4719-B38A-5C787B09126A}"/>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id="{79DB779E-4406-4B30-9C18-22C1A2588739}"/>
            </a:ext>
          </a:extLst>
        </xdr:cNvPr>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560" name="n_4aveValue【保健センター・保健所】&#10;有形固定資産減価償却率">
          <a:extLst>
            <a:ext uri="{FF2B5EF4-FFF2-40B4-BE49-F238E27FC236}">
              <a16:creationId xmlns:a16="http://schemas.microsoft.com/office/drawing/2014/main" id="{4AA55D0A-1449-4E38-8FD3-680B75DF47E7}"/>
            </a:ext>
          </a:extLst>
        </xdr:cNvPr>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102343</xdr:rowOff>
    </xdr:from>
    <xdr:ext cx="405111" cy="259045"/>
    <xdr:sp macro="" textlink="">
      <xdr:nvSpPr>
        <xdr:cNvPr id="561" name="n_1mainValue【保健センター・保健所】&#10;有形固定資産減価償却率">
          <a:extLst>
            <a:ext uri="{FF2B5EF4-FFF2-40B4-BE49-F238E27FC236}">
              <a16:creationId xmlns:a16="http://schemas.microsoft.com/office/drawing/2014/main" id="{F5F81727-3952-40D0-9B70-671D8097BF2B}"/>
            </a:ext>
          </a:extLst>
        </xdr:cNvPr>
        <xdr:cNvSpPr txBox="1"/>
      </xdr:nvSpPr>
      <xdr:spPr>
        <a:xfrm>
          <a:off x="15266044" y="1107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100710</xdr:rowOff>
    </xdr:from>
    <xdr:ext cx="405111" cy="259045"/>
    <xdr:sp macro="" textlink="">
      <xdr:nvSpPr>
        <xdr:cNvPr id="562" name="n_2mainValue【保健センター・保健所】&#10;有形固定資産減価償却率">
          <a:extLst>
            <a:ext uri="{FF2B5EF4-FFF2-40B4-BE49-F238E27FC236}">
              <a16:creationId xmlns:a16="http://schemas.microsoft.com/office/drawing/2014/main" id="{7603172B-54DC-4CD0-95F3-A55AB83F6E3B}"/>
            </a:ext>
          </a:extLst>
        </xdr:cNvPr>
        <xdr:cNvSpPr txBox="1"/>
      </xdr:nvSpPr>
      <xdr:spPr>
        <a:xfrm>
          <a:off x="14389744" y="1107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95811</xdr:rowOff>
    </xdr:from>
    <xdr:ext cx="405111" cy="259045"/>
    <xdr:sp macro="" textlink="">
      <xdr:nvSpPr>
        <xdr:cNvPr id="563" name="n_3mainValue【保健センター・保健所】&#10;有形固定資産減価償却率">
          <a:extLst>
            <a:ext uri="{FF2B5EF4-FFF2-40B4-BE49-F238E27FC236}">
              <a16:creationId xmlns:a16="http://schemas.microsoft.com/office/drawing/2014/main" id="{F90FADC6-A20A-4FA7-90FD-A78A1E7F626A}"/>
            </a:ext>
          </a:extLst>
        </xdr:cNvPr>
        <xdr:cNvSpPr txBox="1"/>
      </xdr:nvSpPr>
      <xdr:spPr>
        <a:xfrm>
          <a:off x="13500744" y="1106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89280</xdr:rowOff>
    </xdr:from>
    <xdr:ext cx="405111" cy="259045"/>
    <xdr:sp macro="" textlink="">
      <xdr:nvSpPr>
        <xdr:cNvPr id="564" name="n_4mainValue【保健センター・保健所】&#10;有形固定資産減価償却率">
          <a:extLst>
            <a:ext uri="{FF2B5EF4-FFF2-40B4-BE49-F238E27FC236}">
              <a16:creationId xmlns:a16="http://schemas.microsoft.com/office/drawing/2014/main" id="{3C1BA0F8-F264-4920-90D9-5175BE5D5CA1}"/>
            </a:ext>
          </a:extLst>
        </xdr:cNvPr>
        <xdr:cNvSpPr txBox="1"/>
      </xdr:nvSpPr>
      <xdr:spPr>
        <a:xfrm>
          <a:off x="12611744" y="1106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9E0081C1-54C3-4859-810B-955D818B08D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F089DB3D-ED6D-41E7-B00D-EAFD7ADADDF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1434172-C1C4-4F9A-89A1-D7220C69FE3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CD10D73F-F663-44F6-9D95-CD3CECE61C7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9CE34FD1-37C4-46AA-8F12-C90019B3962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7C4E144E-6685-4672-9F90-EF5A43A7188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C3B1B888-D5D1-499F-9F69-CD0F0520FF0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D35CD4FC-B3AB-4BA1-A6D4-5143F63B6B3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B204FDE9-DB72-479F-8138-26A8E759321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CC13554-9E5D-4666-B218-A3406887F79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75" name="直線コネクタ 574">
          <a:extLst>
            <a:ext uri="{FF2B5EF4-FFF2-40B4-BE49-F238E27FC236}">
              <a16:creationId xmlns:a16="http://schemas.microsoft.com/office/drawing/2014/main" id="{5A3E65DA-1A3D-48A9-A7BA-3389C98879F2}"/>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6" name="テキスト ボックス 575">
          <a:extLst>
            <a:ext uri="{FF2B5EF4-FFF2-40B4-BE49-F238E27FC236}">
              <a16:creationId xmlns:a16="http://schemas.microsoft.com/office/drawing/2014/main" id="{E7854C1E-D93E-4E6D-9D0A-719B44615436}"/>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a:extLst>
            <a:ext uri="{FF2B5EF4-FFF2-40B4-BE49-F238E27FC236}">
              <a16:creationId xmlns:a16="http://schemas.microsoft.com/office/drawing/2014/main" id="{4D7C7C93-9E3B-4290-B10A-BF3516E2AB8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a:extLst>
            <a:ext uri="{FF2B5EF4-FFF2-40B4-BE49-F238E27FC236}">
              <a16:creationId xmlns:a16="http://schemas.microsoft.com/office/drawing/2014/main" id="{1938706C-6BBD-410F-B3DA-E0D735AE97D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9" name="直線コネクタ 578">
          <a:extLst>
            <a:ext uri="{FF2B5EF4-FFF2-40B4-BE49-F238E27FC236}">
              <a16:creationId xmlns:a16="http://schemas.microsoft.com/office/drawing/2014/main" id="{7E524905-BE92-4D0C-9A37-E3C1373B89EF}"/>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0" name="テキスト ボックス 579">
          <a:extLst>
            <a:ext uri="{FF2B5EF4-FFF2-40B4-BE49-F238E27FC236}">
              <a16:creationId xmlns:a16="http://schemas.microsoft.com/office/drawing/2014/main" id="{E3BB6476-A95B-4A1F-81DE-BA4D59F98196}"/>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90F99370-576B-4A80-BFBF-96C7A600F42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9FA1B676-CA67-47D7-8143-D774E291ECA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a:extLst>
            <a:ext uri="{FF2B5EF4-FFF2-40B4-BE49-F238E27FC236}">
              <a16:creationId xmlns:a16="http://schemas.microsoft.com/office/drawing/2014/main" id="{19B6D1B0-A6B1-4B8E-B91F-CEAB71DB1B0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584" name="直線コネクタ 583">
          <a:extLst>
            <a:ext uri="{FF2B5EF4-FFF2-40B4-BE49-F238E27FC236}">
              <a16:creationId xmlns:a16="http://schemas.microsoft.com/office/drawing/2014/main" id="{8C3171B9-6DFC-4074-BB2B-B7347CF4E6B1}"/>
            </a:ext>
          </a:extLst>
        </xdr:cNvPr>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585" name="【保健センター・保健所】&#10;一人当たり面積最小値テキスト">
          <a:extLst>
            <a:ext uri="{FF2B5EF4-FFF2-40B4-BE49-F238E27FC236}">
              <a16:creationId xmlns:a16="http://schemas.microsoft.com/office/drawing/2014/main" id="{298E4367-EBB2-474F-B60F-7B47C7842969}"/>
            </a:ext>
          </a:extLst>
        </xdr:cNvPr>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586" name="直線コネクタ 585">
          <a:extLst>
            <a:ext uri="{FF2B5EF4-FFF2-40B4-BE49-F238E27FC236}">
              <a16:creationId xmlns:a16="http://schemas.microsoft.com/office/drawing/2014/main" id="{A51B2057-F194-47FF-98C0-813D752E7D11}"/>
            </a:ext>
          </a:extLst>
        </xdr:cNvPr>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87" name="【保健センター・保健所】&#10;一人当たり面積最大値テキスト">
          <a:extLst>
            <a:ext uri="{FF2B5EF4-FFF2-40B4-BE49-F238E27FC236}">
              <a16:creationId xmlns:a16="http://schemas.microsoft.com/office/drawing/2014/main" id="{AAD9BB1A-99DB-441C-B0D0-2DA69EB4D3FB}"/>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88" name="直線コネクタ 587">
          <a:extLst>
            <a:ext uri="{FF2B5EF4-FFF2-40B4-BE49-F238E27FC236}">
              <a16:creationId xmlns:a16="http://schemas.microsoft.com/office/drawing/2014/main" id="{1E316835-B122-43A2-8776-943B24362D03}"/>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589" name="【保健センター・保健所】&#10;一人当たり面積平均値テキスト">
          <a:extLst>
            <a:ext uri="{FF2B5EF4-FFF2-40B4-BE49-F238E27FC236}">
              <a16:creationId xmlns:a16="http://schemas.microsoft.com/office/drawing/2014/main" id="{277714A5-08AE-4898-8397-81201C5DB45D}"/>
            </a:ext>
          </a:extLst>
        </xdr:cNvPr>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590" name="フローチャート: 判断 589">
          <a:extLst>
            <a:ext uri="{FF2B5EF4-FFF2-40B4-BE49-F238E27FC236}">
              <a16:creationId xmlns:a16="http://schemas.microsoft.com/office/drawing/2014/main" id="{525DB465-1547-4C49-8D14-3303455A7ACC}"/>
            </a:ext>
          </a:extLst>
        </xdr:cNvPr>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591" name="フローチャート: 判断 590">
          <a:extLst>
            <a:ext uri="{FF2B5EF4-FFF2-40B4-BE49-F238E27FC236}">
              <a16:creationId xmlns:a16="http://schemas.microsoft.com/office/drawing/2014/main" id="{94B707F2-6979-4CDD-A74D-046D7B1FC1A9}"/>
            </a:ext>
          </a:extLst>
        </xdr:cNvPr>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592" name="フローチャート: 判断 591">
          <a:extLst>
            <a:ext uri="{FF2B5EF4-FFF2-40B4-BE49-F238E27FC236}">
              <a16:creationId xmlns:a16="http://schemas.microsoft.com/office/drawing/2014/main" id="{5D3C2FA1-1B02-4FBB-8A6C-A02B8F188F3C}"/>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593" name="フローチャート: 判断 592">
          <a:extLst>
            <a:ext uri="{FF2B5EF4-FFF2-40B4-BE49-F238E27FC236}">
              <a16:creationId xmlns:a16="http://schemas.microsoft.com/office/drawing/2014/main" id="{00E68600-9B27-41CA-B52C-FA40DC07C276}"/>
            </a:ext>
          </a:extLst>
        </xdr:cNvPr>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594" name="フローチャート: 判断 593">
          <a:extLst>
            <a:ext uri="{FF2B5EF4-FFF2-40B4-BE49-F238E27FC236}">
              <a16:creationId xmlns:a16="http://schemas.microsoft.com/office/drawing/2014/main" id="{62785450-8971-4355-8D80-7721CA4D3B21}"/>
            </a:ext>
          </a:extLst>
        </xdr:cNvPr>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D9C602DF-961D-4871-83A1-8C8BC5A153D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DB42B39B-FBB5-4EC6-A002-23164C74439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502638D7-1B5A-4614-B352-E2A3DD4B34B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F160D755-1FFA-43BC-B97D-A7BE7EF33E8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596B0D72-BA33-4045-9830-9F8AD5AE066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600" name="楕円 599">
          <a:extLst>
            <a:ext uri="{FF2B5EF4-FFF2-40B4-BE49-F238E27FC236}">
              <a16:creationId xmlns:a16="http://schemas.microsoft.com/office/drawing/2014/main" id="{3B37BC27-FAE4-487D-B9E4-B101B13127A4}"/>
            </a:ext>
          </a:extLst>
        </xdr:cNvPr>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139082</xdr:rowOff>
    </xdr:from>
    <xdr:ext cx="469744" cy="259045"/>
    <xdr:sp macro="" textlink="">
      <xdr:nvSpPr>
        <xdr:cNvPr id="601" name="【保健センター・保健所】&#10;一人当たり面積該当値テキスト">
          <a:extLst>
            <a:ext uri="{FF2B5EF4-FFF2-40B4-BE49-F238E27FC236}">
              <a16:creationId xmlns:a16="http://schemas.microsoft.com/office/drawing/2014/main" id="{8D479ABF-35C9-445C-8A54-F3C20B057651}"/>
            </a:ext>
          </a:extLst>
        </xdr:cNvPr>
        <xdr:cNvSpPr txBox="1"/>
      </xdr:nvSpPr>
      <xdr:spPr>
        <a:xfrm>
          <a:off x="22199600" y="105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602" name="楕円 601">
          <a:extLst>
            <a:ext uri="{FF2B5EF4-FFF2-40B4-BE49-F238E27FC236}">
              <a16:creationId xmlns:a16="http://schemas.microsoft.com/office/drawing/2014/main" id="{840C16DB-009B-4511-9651-CE5D45E844AF}"/>
            </a:ext>
          </a:extLst>
        </xdr:cNvPr>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91440</xdr:rowOff>
    </xdr:to>
    <xdr:cxnSp macro="">
      <xdr:nvCxnSpPr>
        <xdr:cNvPr id="603" name="直線コネクタ 602">
          <a:extLst>
            <a:ext uri="{FF2B5EF4-FFF2-40B4-BE49-F238E27FC236}">
              <a16:creationId xmlns:a16="http://schemas.microsoft.com/office/drawing/2014/main" id="{D208C45A-0B85-4389-B3A1-488A1880F010}"/>
            </a:ext>
          </a:extLst>
        </xdr:cNvPr>
        <xdr:cNvCxnSpPr/>
      </xdr:nvCxnSpPr>
      <xdr:spPr>
        <a:xfrm>
          <a:off x="21323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604" name="楕円 603">
          <a:extLst>
            <a:ext uri="{FF2B5EF4-FFF2-40B4-BE49-F238E27FC236}">
              <a16:creationId xmlns:a16="http://schemas.microsoft.com/office/drawing/2014/main" id="{CF5040CE-C414-4F92-80F8-F40F14ED4C50}"/>
            </a:ext>
          </a:extLst>
        </xdr:cNvPr>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91440</xdr:rowOff>
    </xdr:to>
    <xdr:cxnSp macro="">
      <xdr:nvCxnSpPr>
        <xdr:cNvPr id="605" name="直線コネクタ 604">
          <a:extLst>
            <a:ext uri="{FF2B5EF4-FFF2-40B4-BE49-F238E27FC236}">
              <a16:creationId xmlns:a16="http://schemas.microsoft.com/office/drawing/2014/main" id="{C411024A-4946-445A-9F40-656AFD4695B4}"/>
            </a:ext>
          </a:extLst>
        </xdr:cNvPr>
        <xdr:cNvCxnSpPr/>
      </xdr:nvCxnSpPr>
      <xdr:spPr>
        <a:xfrm>
          <a:off x="20434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34925</xdr:rowOff>
    </xdr:from>
    <xdr:to>
      <xdr:col>102</xdr:col>
      <xdr:colOff>165100</xdr:colOff>
      <xdr:row>62</xdr:row>
      <xdr:rowOff>136525</xdr:rowOff>
    </xdr:to>
    <xdr:sp macro="" textlink="">
      <xdr:nvSpPr>
        <xdr:cNvPr id="606" name="楕円 605">
          <a:extLst>
            <a:ext uri="{FF2B5EF4-FFF2-40B4-BE49-F238E27FC236}">
              <a16:creationId xmlns:a16="http://schemas.microsoft.com/office/drawing/2014/main" id="{ABE6D7BB-85BB-4718-A836-79EA65685042}"/>
            </a:ext>
          </a:extLst>
        </xdr:cNvPr>
        <xdr:cNvSpPr/>
      </xdr:nvSpPr>
      <xdr:spPr>
        <a:xfrm>
          <a:off x="19494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85725</xdr:rowOff>
    </xdr:from>
    <xdr:to>
      <xdr:col>107</xdr:col>
      <xdr:colOff>50800</xdr:colOff>
      <xdr:row>62</xdr:row>
      <xdr:rowOff>91440</xdr:rowOff>
    </xdr:to>
    <xdr:cxnSp macro="">
      <xdr:nvCxnSpPr>
        <xdr:cNvPr id="607" name="直線コネクタ 606">
          <a:extLst>
            <a:ext uri="{FF2B5EF4-FFF2-40B4-BE49-F238E27FC236}">
              <a16:creationId xmlns:a16="http://schemas.microsoft.com/office/drawing/2014/main" id="{F74B2D42-08BA-4F9C-A61F-511FC51A0119}"/>
            </a:ext>
          </a:extLst>
        </xdr:cNvPr>
        <xdr:cNvCxnSpPr/>
      </xdr:nvCxnSpPr>
      <xdr:spPr>
        <a:xfrm>
          <a:off x="19545300" y="107156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34925</xdr:rowOff>
    </xdr:from>
    <xdr:to>
      <xdr:col>98</xdr:col>
      <xdr:colOff>38100</xdr:colOff>
      <xdr:row>62</xdr:row>
      <xdr:rowOff>136525</xdr:rowOff>
    </xdr:to>
    <xdr:sp macro="" textlink="">
      <xdr:nvSpPr>
        <xdr:cNvPr id="608" name="楕円 607">
          <a:extLst>
            <a:ext uri="{FF2B5EF4-FFF2-40B4-BE49-F238E27FC236}">
              <a16:creationId xmlns:a16="http://schemas.microsoft.com/office/drawing/2014/main" id="{4F0ED6C9-7A86-4971-AD9A-E5F5E8F234CD}"/>
            </a:ext>
          </a:extLst>
        </xdr:cNvPr>
        <xdr:cNvSpPr/>
      </xdr:nvSpPr>
      <xdr:spPr>
        <a:xfrm>
          <a:off x="18605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85725</xdr:rowOff>
    </xdr:from>
    <xdr:to>
      <xdr:col>102</xdr:col>
      <xdr:colOff>114300</xdr:colOff>
      <xdr:row>62</xdr:row>
      <xdr:rowOff>85725</xdr:rowOff>
    </xdr:to>
    <xdr:cxnSp macro="">
      <xdr:nvCxnSpPr>
        <xdr:cNvPr id="609" name="直線コネクタ 608">
          <a:extLst>
            <a:ext uri="{FF2B5EF4-FFF2-40B4-BE49-F238E27FC236}">
              <a16:creationId xmlns:a16="http://schemas.microsoft.com/office/drawing/2014/main" id="{F4C2AC93-6C41-42D0-8DD1-2B9749DCF54E}"/>
            </a:ext>
          </a:extLst>
        </xdr:cNvPr>
        <xdr:cNvCxnSpPr/>
      </xdr:nvCxnSpPr>
      <xdr:spPr>
        <a:xfrm>
          <a:off x="18656300" y="10715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610" name="n_1aveValue【保健センター・保健所】&#10;一人当たり面積">
          <a:extLst>
            <a:ext uri="{FF2B5EF4-FFF2-40B4-BE49-F238E27FC236}">
              <a16:creationId xmlns:a16="http://schemas.microsoft.com/office/drawing/2014/main" id="{3FC439F0-0D0C-42AA-BF39-E03638BAFF80}"/>
            </a:ext>
          </a:extLst>
        </xdr:cNvPr>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11" name="n_2aveValue【保健センター・保健所】&#10;一人当たり面積">
          <a:extLst>
            <a:ext uri="{FF2B5EF4-FFF2-40B4-BE49-F238E27FC236}">
              <a16:creationId xmlns:a16="http://schemas.microsoft.com/office/drawing/2014/main" id="{B6470794-CCB9-41F8-8190-977ECA54B3CB}"/>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12" name="n_3aveValue【保健センター・保健所】&#10;一人当たり面積">
          <a:extLst>
            <a:ext uri="{FF2B5EF4-FFF2-40B4-BE49-F238E27FC236}">
              <a16:creationId xmlns:a16="http://schemas.microsoft.com/office/drawing/2014/main" id="{565E7576-ECC3-45AE-8096-744CA8C87F71}"/>
            </a:ext>
          </a:extLst>
        </xdr:cNvPr>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613" name="n_4aveValue【保健センター・保健所】&#10;一人当たり面積">
          <a:extLst>
            <a:ext uri="{FF2B5EF4-FFF2-40B4-BE49-F238E27FC236}">
              <a16:creationId xmlns:a16="http://schemas.microsoft.com/office/drawing/2014/main" id="{7781866E-1B9D-45AA-9004-9322C5B85EFA}"/>
            </a:ext>
          </a:extLst>
        </xdr:cNvPr>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614" name="n_1mainValue【保健センター・保健所】&#10;一人当たり面積">
          <a:extLst>
            <a:ext uri="{FF2B5EF4-FFF2-40B4-BE49-F238E27FC236}">
              <a16:creationId xmlns:a16="http://schemas.microsoft.com/office/drawing/2014/main" id="{4A147F41-3B9E-4E39-8D97-51107F9A0463}"/>
            </a:ext>
          </a:extLst>
        </xdr:cNvPr>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615" name="n_2mainValue【保健センター・保健所】&#10;一人当たり面積">
          <a:extLst>
            <a:ext uri="{FF2B5EF4-FFF2-40B4-BE49-F238E27FC236}">
              <a16:creationId xmlns:a16="http://schemas.microsoft.com/office/drawing/2014/main" id="{DDDD9E39-3A6B-4B70-B0E8-B428F030942C}"/>
            </a:ext>
          </a:extLst>
        </xdr:cNvPr>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127652</xdr:rowOff>
    </xdr:from>
    <xdr:ext cx="469744" cy="259045"/>
    <xdr:sp macro="" textlink="">
      <xdr:nvSpPr>
        <xdr:cNvPr id="616" name="n_3mainValue【保健センター・保健所】&#10;一人当たり面積">
          <a:extLst>
            <a:ext uri="{FF2B5EF4-FFF2-40B4-BE49-F238E27FC236}">
              <a16:creationId xmlns:a16="http://schemas.microsoft.com/office/drawing/2014/main" id="{0C00742C-6CEB-4416-A3C5-008A920895BC}"/>
            </a:ext>
          </a:extLst>
        </xdr:cNvPr>
        <xdr:cNvSpPr txBox="1"/>
      </xdr:nvSpPr>
      <xdr:spPr>
        <a:xfrm>
          <a:off x="19310427" y="1075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127652</xdr:rowOff>
    </xdr:from>
    <xdr:ext cx="469744" cy="259045"/>
    <xdr:sp macro="" textlink="">
      <xdr:nvSpPr>
        <xdr:cNvPr id="617" name="n_4mainValue【保健センター・保健所】&#10;一人当たり面積">
          <a:extLst>
            <a:ext uri="{FF2B5EF4-FFF2-40B4-BE49-F238E27FC236}">
              <a16:creationId xmlns:a16="http://schemas.microsoft.com/office/drawing/2014/main" id="{D94B8BC1-12FC-4F6D-9322-40387457204C}"/>
            </a:ext>
          </a:extLst>
        </xdr:cNvPr>
        <xdr:cNvSpPr txBox="1"/>
      </xdr:nvSpPr>
      <xdr:spPr>
        <a:xfrm>
          <a:off x="18421427" y="1075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AB38019B-1C09-4E19-9460-C41260B33D5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F7670B2B-2F7B-4DF1-A588-FE012BCFCC3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893C24F1-B8E3-4260-8DC9-D342BFA91EF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9213C54A-9EED-4B26-B0AC-B63BDAB77A4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66AF177B-55E1-4BE8-B43C-0920DD715EB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F6CD9C93-402C-4630-B5B6-3934DF51C1E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3B78BB98-C4D6-42B1-B970-D70E0F26FFF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E6D1B0A6-AA51-4723-A322-D2D11654290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EDDA1672-19D4-4E2E-A847-EDBBF0A8766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4B0294B5-A055-41AF-BA0D-7BA1320CAF3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90B53F52-B805-4BCF-B7D6-155F9CBCB7F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1A8421F9-C7B0-4AEB-8B3C-6D18797AB0B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04AC5D70-D2EA-4C9D-B825-A3ED4A0974E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A0700FB4-0DEA-4F7A-8848-84BB5B6D473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C63D4B63-80CF-40BB-BD28-BD13AF0DFDF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B1ECBEFD-654B-422C-AFA8-5B73FCB599F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A2F35CDA-0C04-4AC2-AC04-291698DC11C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8AB31EE4-2BF5-48F5-A167-3E6C0A40025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C9270F50-1279-4B0B-8082-2D67D982010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34E562FA-2383-4CC5-9BD6-C6B01C45996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46B93C51-9E01-49C5-9438-8FAEEB59A5F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FFD48257-DA41-450B-BAA7-FAF220F5BD7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BBEB894E-9168-4154-B74C-88301056741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6493FA76-E712-4D5E-AE28-18775389E3D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2C6A8CC2-01CC-40AB-B57A-AFDE1A6BE7F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643" name="直線コネクタ 642">
          <a:extLst>
            <a:ext uri="{FF2B5EF4-FFF2-40B4-BE49-F238E27FC236}">
              <a16:creationId xmlns:a16="http://schemas.microsoft.com/office/drawing/2014/main" id="{34FE8BC6-FC4B-42E0-80EC-59A9658FE849}"/>
            </a:ext>
          </a:extLst>
        </xdr:cNvPr>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644" name="【消防施設】&#10;有形固定資産減価償却率最小値テキスト">
          <a:extLst>
            <a:ext uri="{FF2B5EF4-FFF2-40B4-BE49-F238E27FC236}">
              <a16:creationId xmlns:a16="http://schemas.microsoft.com/office/drawing/2014/main" id="{73D439D7-5310-4008-ACB4-7129AAC99419}"/>
            </a:ext>
          </a:extLst>
        </xdr:cNvPr>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645" name="直線コネクタ 644">
          <a:extLst>
            <a:ext uri="{FF2B5EF4-FFF2-40B4-BE49-F238E27FC236}">
              <a16:creationId xmlns:a16="http://schemas.microsoft.com/office/drawing/2014/main" id="{8EE9048F-832F-4985-86E2-F79877D6AEA7}"/>
            </a:ext>
          </a:extLst>
        </xdr:cNvPr>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46" name="【消防施設】&#10;有形固定資産減価償却率最大値テキスト">
          <a:extLst>
            <a:ext uri="{FF2B5EF4-FFF2-40B4-BE49-F238E27FC236}">
              <a16:creationId xmlns:a16="http://schemas.microsoft.com/office/drawing/2014/main" id="{DC680159-A880-47DF-A111-8307B37D61DC}"/>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47" name="直線コネクタ 646">
          <a:extLst>
            <a:ext uri="{FF2B5EF4-FFF2-40B4-BE49-F238E27FC236}">
              <a16:creationId xmlns:a16="http://schemas.microsoft.com/office/drawing/2014/main" id="{77F416C7-758B-4F0D-8983-4EF645C22A35}"/>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763C2B83-51EA-4527-8F30-232886B0CD89}"/>
            </a:ext>
          </a:extLst>
        </xdr:cNvPr>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649" name="フローチャート: 判断 648">
          <a:extLst>
            <a:ext uri="{FF2B5EF4-FFF2-40B4-BE49-F238E27FC236}">
              <a16:creationId xmlns:a16="http://schemas.microsoft.com/office/drawing/2014/main" id="{7C2CF71C-09D5-4A35-8587-0580B0C77CAD}"/>
            </a:ext>
          </a:extLst>
        </xdr:cNvPr>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650" name="フローチャート: 判断 649">
          <a:extLst>
            <a:ext uri="{FF2B5EF4-FFF2-40B4-BE49-F238E27FC236}">
              <a16:creationId xmlns:a16="http://schemas.microsoft.com/office/drawing/2014/main" id="{2F98547C-A940-4CDA-97D3-E9EBF38C85F6}"/>
            </a:ext>
          </a:extLst>
        </xdr:cNvPr>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651" name="フローチャート: 判断 650">
          <a:extLst>
            <a:ext uri="{FF2B5EF4-FFF2-40B4-BE49-F238E27FC236}">
              <a16:creationId xmlns:a16="http://schemas.microsoft.com/office/drawing/2014/main" id="{93F04653-F186-40B1-B386-7C122355C42D}"/>
            </a:ext>
          </a:extLst>
        </xdr:cNvPr>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52" name="フローチャート: 判断 651">
          <a:extLst>
            <a:ext uri="{FF2B5EF4-FFF2-40B4-BE49-F238E27FC236}">
              <a16:creationId xmlns:a16="http://schemas.microsoft.com/office/drawing/2014/main" id="{4954961E-CC15-4E2C-84E6-ECCB950D9050}"/>
            </a:ext>
          </a:extLst>
        </xdr:cNvPr>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53" name="フローチャート: 判断 652">
          <a:extLst>
            <a:ext uri="{FF2B5EF4-FFF2-40B4-BE49-F238E27FC236}">
              <a16:creationId xmlns:a16="http://schemas.microsoft.com/office/drawing/2014/main" id="{2F039E3C-C82C-43CC-B67E-8C6B48686716}"/>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345A9AC5-B390-460F-BEC6-2DF74D2772E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73488C7A-5793-40A7-A12F-E9C7364D3FB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EABCB998-97C1-42BF-B336-68472A42C5F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58DC5CE1-858A-4685-B2DE-69144EEA16C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413934E9-1E9F-453E-9D75-ACC8D8D32DF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59" name="楕円 658">
          <a:extLst>
            <a:ext uri="{FF2B5EF4-FFF2-40B4-BE49-F238E27FC236}">
              <a16:creationId xmlns:a16="http://schemas.microsoft.com/office/drawing/2014/main" id="{47AE4396-5FF2-446C-BDB5-D1339EE1745B}"/>
            </a:ext>
          </a:extLst>
        </xdr:cNvPr>
        <xdr:cNvSpPr/>
      </xdr:nvSpPr>
      <xdr:spPr>
        <a:xfrm>
          <a:off x="16268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44466</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C4C32B3B-3F27-4780-8DB3-FAB1B90E2B62}"/>
            </a:ext>
          </a:extLst>
        </xdr:cNvPr>
        <xdr:cNvSpPr txBox="1"/>
      </xdr:nvSpPr>
      <xdr:spPr>
        <a:xfrm>
          <a:off x="16357600"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144055</xdr:rowOff>
    </xdr:from>
    <xdr:to>
      <xdr:col>81</xdr:col>
      <xdr:colOff>101600</xdr:colOff>
      <xdr:row>82</xdr:row>
      <xdr:rowOff>74205</xdr:rowOff>
    </xdr:to>
    <xdr:sp macro="" textlink="">
      <xdr:nvSpPr>
        <xdr:cNvPr id="661" name="楕円 660">
          <a:extLst>
            <a:ext uri="{FF2B5EF4-FFF2-40B4-BE49-F238E27FC236}">
              <a16:creationId xmlns:a16="http://schemas.microsoft.com/office/drawing/2014/main" id="{12B9B889-EEA7-410F-AC9D-E35C17F5CDF9}"/>
            </a:ext>
          </a:extLst>
        </xdr:cNvPr>
        <xdr:cNvSpPr/>
      </xdr:nvSpPr>
      <xdr:spPr>
        <a:xfrm>
          <a:off x="15430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23405</xdr:rowOff>
    </xdr:from>
    <xdr:to>
      <xdr:col>85</xdr:col>
      <xdr:colOff>127000</xdr:colOff>
      <xdr:row>82</xdr:row>
      <xdr:rowOff>72389</xdr:rowOff>
    </xdr:to>
    <xdr:cxnSp macro="">
      <xdr:nvCxnSpPr>
        <xdr:cNvPr id="662" name="直線コネクタ 661">
          <a:extLst>
            <a:ext uri="{FF2B5EF4-FFF2-40B4-BE49-F238E27FC236}">
              <a16:creationId xmlns:a16="http://schemas.microsoft.com/office/drawing/2014/main" id="{784B82C3-CA83-47F7-9C21-F03819FD364E}"/>
            </a:ext>
          </a:extLst>
        </xdr:cNvPr>
        <xdr:cNvCxnSpPr/>
      </xdr:nvCxnSpPr>
      <xdr:spPr>
        <a:xfrm>
          <a:off x="15481300" y="14082305"/>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99968</xdr:rowOff>
    </xdr:from>
    <xdr:to>
      <xdr:col>76</xdr:col>
      <xdr:colOff>165100</xdr:colOff>
      <xdr:row>82</xdr:row>
      <xdr:rowOff>30118</xdr:rowOff>
    </xdr:to>
    <xdr:sp macro="" textlink="">
      <xdr:nvSpPr>
        <xdr:cNvPr id="663" name="楕円 662">
          <a:extLst>
            <a:ext uri="{FF2B5EF4-FFF2-40B4-BE49-F238E27FC236}">
              <a16:creationId xmlns:a16="http://schemas.microsoft.com/office/drawing/2014/main" id="{FD6E7A5C-BE73-45A6-AD52-EFBC6E93A1CE}"/>
            </a:ext>
          </a:extLst>
        </xdr:cNvPr>
        <xdr:cNvSpPr/>
      </xdr:nvSpPr>
      <xdr:spPr>
        <a:xfrm>
          <a:off x="14541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150768</xdr:rowOff>
    </xdr:from>
    <xdr:to>
      <xdr:col>81</xdr:col>
      <xdr:colOff>50800</xdr:colOff>
      <xdr:row>82</xdr:row>
      <xdr:rowOff>23405</xdr:rowOff>
    </xdr:to>
    <xdr:cxnSp macro="">
      <xdr:nvCxnSpPr>
        <xdr:cNvPr id="664" name="直線コネクタ 663">
          <a:extLst>
            <a:ext uri="{FF2B5EF4-FFF2-40B4-BE49-F238E27FC236}">
              <a16:creationId xmlns:a16="http://schemas.microsoft.com/office/drawing/2014/main" id="{76170410-5580-416D-9E51-86C2BB137159}"/>
            </a:ext>
          </a:extLst>
        </xdr:cNvPr>
        <xdr:cNvCxnSpPr/>
      </xdr:nvCxnSpPr>
      <xdr:spPr>
        <a:xfrm>
          <a:off x="14592300" y="1403821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83638</xdr:rowOff>
    </xdr:from>
    <xdr:to>
      <xdr:col>72</xdr:col>
      <xdr:colOff>38100</xdr:colOff>
      <xdr:row>82</xdr:row>
      <xdr:rowOff>13788</xdr:rowOff>
    </xdr:to>
    <xdr:sp macro="" textlink="">
      <xdr:nvSpPr>
        <xdr:cNvPr id="665" name="楕円 664">
          <a:extLst>
            <a:ext uri="{FF2B5EF4-FFF2-40B4-BE49-F238E27FC236}">
              <a16:creationId xmlns:a16="http://schemas.microsoft.com/office/drawing/2014/main" id="{081BFFF1-A34B-4B78-9CFA-52733351731C}"/>
            </a:ext>
          </a:extLst>
        </xdr:cNvPr>
        <xdr:cNvSpPr/>
      </xdr:nvSpPr>
      <xdr:spPr>
        <a:xfrm>
          <a:off x="13652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134438</xdr:rowOff>
    </xdr:from>
    <xdr:to>
      <xdr:col>76</xdr:col>
      <xdr:colOff>114300</xdr:colOff>
      <xdr:row>81</xdr:row>
      <xdr:rowOff>150768</xdr:rowOff>
    </xdr:to>
    <xdr:cxnSp macro="">
      <xdr:nvCxnSpPr>
        <xdr:cNvPr id="666" name="直線コネクタ 665">
          <a:extLst>
            <a:ext uri="{FF2B5EF4-FFF2-40B4-BE49-F238E27FC236}">
              <a16:creationId xmlns:a16="http://schemas.microsoft.com/office/drawing/2014/main" id="{B3B267F1-FED1-40E2-991D-230EDE90A1FA}"/>
            </a:ext>
          </a:extLst>
        </xdr:cNvPr>
        <xdr:cNvCxnSpPr/>
      </xdr:nvCxnSpPr>
      <xdr:spPr>
        <a:xfrm>
          <a:off x="13703300" y="1402188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93436</xdr:rowOff>
    </xdr:from>
    <xdr:to>
      <xdr:col>67</xdr:col>
      <xdr:colOff>101600</xdr:colOff>
      <xdr:row>83</xdr:row>
      <xdr:rowOff>23586</xdr:rowOff>
    </xdr:to>
    <xdr:sp macro="" textlink="">
      <xdr:nvSpPr>
        <xdr:cNvPr id="667" name="楕円 666">
          <a:extLst>
            <a:ext uri="{FF2B5EF4-FFF2-40B4-BE49-F238E27FC236}">
              <a16:creationId xmlns:a16="http://schemas.microsoft.com/office/drawing/2014/main" id="{76F87E13-6C64-4287-AF52-E2E65BB0D066}"/>
            </a:ext>
          </a:extLst>
        </xdr:cNvPr>
        <xdr:cNvSpPr/>
      </xdr:nvSpPr>
      <xdr:spPr>
        <a:xfrm>
          <a:off x="12763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134438</xdr:rowOff>
    </xdr:from>
    <xdr:to>
      <xdr:col>71</xdr:col>
      <xdr:colOff>177800</xdr:colOff>
      <xdr:row>82</xdr:row>
      <xdr:rowOff>144236</xdr:rowOff>
    </xdr:to>
    <xdr:cxnSp macro="">
      <xdr:nvCxnSpPr>
        <xdr:cNvPr id="668" name="直線コネクタ 667">
          <a:extLst>
            <a:ext uri="{FF2B5EF4-FFF2-40B4-BE49-F238E27FC236}">
              <a16:creationId xmlns:a16="http://schemas.microsoft.com/office/drawing/2014/main" id="{7A2521FC-854E-401E-8868-397E26869344}"/>
            </a:ext>
          </a:extLst>
        </xdr:cNvPr>
        <xdr:cNvCxnSpPr/>
      </xdr:nvCxnSpPr>
      <xdr:spPr>
        <a:xfrm flipV="1">
          <a:off x="12814300" y="14021888"/>
          <a:ext cx="889000" cy="18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669" name="n_1aveValue【消防施設】&#10;有形固定資産減価償却率">
          <a:extLst>
            <a:ext uri="{FF2B5EF4-FFF2-40B4-BE49-F238E27FC236}">
              <a16:creationId xmlns:a16="http://schemas.microsoft.com/office/drawing/2014/main" id="{8675B708-A366-44E5-8B49-420D8BC6BE91}"/>
            </a:ext>
          </a:extLst>
        </xdr:cNvPr>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670" name="n_2aveValue【消防施設】&#10;有形固定資産減価償却率">
          <a:extLst>
            <a:ext uri="{FF2B5EF4-FFF2-40B4-BE49-F238E27FC236}">
              <a16:creationId xmlns:a16="http://schemas.microsoft.com/office/drawing/2014/main" id="{A22AA214-0BBC-4F11-BE7B-9F2130F0D4BA}"/>
            </a:ext>
          </a:extLst>
        </xdr:cNvPr>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671" name="n_3aveValue【消防施設】&#10;有形固定資産減価償却率">
          <a:extLst>
            <a:ext uri="{FF2B5EF4-FFF2-40B4-BE49-F238E27FC236}">
              <a16:creationId xmlns:a16="http://schemas.microsoft.com/office/drawing/2014/main" id="{89402F48-5D3E-447B-B54F-D87972D071EC}"/>
            </a:ext>
          </a:extLst>
        </xdr:cNvPr>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72" name="n_4aveValue【消防施設】&#10;有形固定資産減価償却率">
          <a:extLst>
            <a:ext uri="{FF2B5EF4-FFF2-40B4-BE49-F238E27FC236}">
              <a16:creationId xmlns:a16="http://schemas.microsoft.com/office/drawing/2014/main" id="{717F2A2C-8F14-49F0-AFA0-024F332D1D93}"/>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90732</xdr:rowOff>
    </xdr:from>
    <xdr:ext cx="405111" cy="259045"/>
    <xdr:sp macro="" textlink="">
      <xdr:nvSpPr>
        <xdr:cNvPr id="673" name="n_1mainValue【消防施設】&#10;有形固定資産減価償却率">
          <a:extLst>
            <a:ext uri="{FF2B5EF4-FFF2-40B4-BE49-F238E27FC236}">
              <a16:creationId xmlns:a16="http://schemas.microsoft.com/office/drawing/2014/main" id="{1CE3D63E-84CC-4615-BC94-F5C6DA708027}"/>
            </a:ext>
          </a:extLst>
        </xdr:cNvPr>
        <xdr:cNvSpPr txBox="1"/>
      </xdr:nvSpPr>
      <xdr:spPr>
        <a:xfrm>
          <a:off x="152660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74" name="n_2mainValue【消防施設】&#10;有形固定資産減価償却率">
          <a:extLst>
            <a:ext uri="{FF2B5EF4-FFF2-40B4-BE49-F238E27FC236}">
              <a16:creationId xmlns:a16="http://schemas.microsoft.com/office/drawing/2014/main" id="{C71FA351-61C8-4818-B250-2EA52DEBD6B6}"/>
            </a:ext>
          </a:extLst>
        </xdr:cNvPr>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75" name="n_3mainValue【消防施設】&#10;有形固定資産減価償却率">
          <a:extLst>
            <a:ext uri="{FF2B5EF4-FFF2-40B4-BE49-F238E27FC236}">
              <a16:creationId xmlns:a16="http://schemas.microsoft.com/office/drawing/2014/main" id="{6742FB7A-A7B0-4B41-892B-BE4F27827D2B}"/>
            </a:ext>
          </a:extLst>
        </xdr:cNvPr>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macro="" textlink="">
      <xdr:nvSpPr>
        <xdr:cNvPr id="676" name="n_4mainValue【消防施設】&#10;有形固定資産減価償却率">
          <a:extLst>
            <a:ext uri="{FF2B5EF4-FFF2-40B4-BE49-F238E27FC236}">
              <a16:creationId xmlns:a16="http://schemas.microsoft.com/office/drawing/2014/main" id="{961F35A2-F38A-45DD-8A19-B74FD131A3E3}"/>
            </a:ext>
          </a:extLst>
        </xdr:cNvPr>
        <xdr:cNvSpPr txBox="1"/>
      </xdr:nvSpPr>
      <xdr:spPr>
        <a:xfrm>
          <a:off x="12611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58A0023C-93EB-4485-8ED4-6A82B6B1034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6BF671F3-ED5F-40D4-A79A-342B7CBBBD3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11D94256-2996-4FAF-86D0-BF6BD86B1E6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99A0F082-186F-40FA-AB4A-EBE76A2C300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42383AEE-A11C-4D9C-A2A7-6ED10A4379C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69EFAC9D-35DD-4C51-837F-34B00374680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78CA49EC-FF13-46BC-8D3D-45F62D9BFCE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4901F7AB-2740-4191-8372-4FDA76A6E17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CD0008D8-4568-4B3C-AF8E-D67C8626E79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BB7B0048-BB62-4A5D-9DB0-303193D6F2B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a:extLst>
            <a:ext uri="{FF2B5EF4-FFF2-40B4-BE49-F238E27FC236}">
              <a16:creationId xmlns:a16="http://schemas.microsoft.com/office/drawing/2014/main" id="{83206F2F-618D-489C-A04E-B396170C8F0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a:extLst>
            <a:ext uri="{FF2B5EF4-FFF2-40B4-BE49-F238E27FC236}">
              <a16:creationId xmlns:a16="http://schemas.microsoft.com/office/drawing/2014/main" id="{994D503A-6726-4BB5-B6AC-72EBEDAF818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a:extLst>
            <a:ext uri="{FF2B5EF4-FFF2-40B4-BE49-F238E27FC236}">
              <a16:creationId xmlns:a16="http://schemas.microsoft.com/office/drawing/2014/main" id="{33E4513C-AD88-451E-A440-1D9054B2FF1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a:extLst>
            <a:ext uri="{FF2B5EF4-FFF2-40B4-BE49-F238E27FC236}">
              <a16:creationId xmlns:a16="http://schemas.microsoft.com/office/drawing/2014/main" id="{3B954D15-54DC-47A4-9795-3B86DACD528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a:extLst>
            <a:ext uri="{FF2B5EF4-FFF2-40B4-BE49-F238E27FC236}">
              <a16:creationId xmlns:a16="http://schemas.microsoft.com/office/drawing/2014/main" id="{347554D0-5900-49AF-8870-4DCD8A17ADD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a:extLst>
            <a:ext uri="{FF2B5EF4-FFF2-40B4-BE49-F238E27FC236}">
              <a16:creationId xmlns:a16="http://schemas.microsoft.com/office/drawing/2014/main" id="{E76A46B6-AD8B-4145-8B2A-70B176EAC8C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a:extLst>
            <a:ext uri="{FF2B5EF4-FFF2-40B4-BE49-F238E27FC236}">
              <a16:creationId xmlns:a16="http://schemas.microsoft.com/office/drawing/2014/main" id="{C54D4E25-D9DC-468D-87CD-3A51DB6A23D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a:extLst>
            <a:ext uri="{FF2B5EF4-FFF2-40B4-BE49-F238E27FC236}">
              <a16:creationId xmlns:a16="http://schemas.microsoft.com/office/drawing/2014/main" id="{DE2259FA-5352-405F-A3D2-2C6ECF00C64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48C96F22-576B-411A-B43F-71D3BE833D9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12A7B385-61F6-4CDD-81EE-9A269B703E9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EB401109-28F0-4F07-BEBB-D27B55F9C52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698" name="直線コネクタ 697">
          <a:extLst>
            <a:ext uri="{FF2B5EF4-FFF2-40B4-BE49-F238E27FC236}">
              <a16:creationId xmlns:a16="http://schemas.microsoft.com/office/drawing/2014/main" id="{545301D1-A3B0-4C3F-A2EF-3C7C48B1E9E4}"/>
            </a:ext>
          </a:extLst>
        </xdr:cNvPr>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9" name="【消防施設】&#10;一人当たり面積最小値テキスト">
          <a:extLst>
            <a:ext uri="{FF2B5EF4-FFF2-40B4-BE49-F238E27FC236}">
              <a16:creationId xmlns:a16="http://schemas.microsoft.com/office/drawing/2014/main" id="{9FC8FA0D-A2DE-4C83-8228-97DD2A58C931}"/>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0" name="直線コネクタ 699">
          <a:extLst>
            <a:ext uri="{FF2B5EF4-FFF2-40B4-BE49-F238E27FC236}">
              <a16:creationId xmlns:a16="http://schemas.microsoft.com/office/drawing/2014/main" id="{F5FB3EA0-01DF-4CB9-A52D-2C3333A1D5AB}"/>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01" name="【消防施設】&#10;一人当たり面積最大値テキスト">
          <a:extLst>
            <a:ext uri="{FF2B5EF4-FFF2-40B4-BE49-F238E27FC236}">
              <a16:creationId xmlns:a16="http://schemas.microsoft.com/office/drawing/2014/main" id="{148FE26D-C206-4860-9A10-9F35580A9CBA}"/>
            </a:ext>
          </a:extLst>
        </xdr:cNvPr>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02" name="直線コネクタ 701">
          <a:extLst>
            <a:ext uri="{FF2B5EF4-FFF2-40B4-BE49-F238E27FC236}">
              <a16:creationId xmlns:a16="http://schemas.microsoft.com/office/drawing/2014/main" id="{AF1A7EF2-6109-43FE-B03A-2C342F2AE933}"/>
            </a:ext>
          </a:extLst>
        </xdr:cNvPr>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703" name="【消防施設】&#10;一人当たり面積平均値テキスト">
          <a:extLst>
            <a:ext uri="{FF2B5EF4-FFF2-40B4-BE49-F238E27FC236}">
              <a16:creationId xmlns:a16="http://schemas.microsoft.com/office/drawing/2014/main" id="{1A0A7753-1637-41E8-BF38-594EA7D78C03}"/>
            </a:ext>
          </a:extLst>
        </xdr:cNvPr>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04" name="フローチャート: 判断 703">
          <a:extLst>
            <a:ext uri="{FF2B5EF4-FFF2-40B4-BE49-F238E27FC236}">
              <a16:creationId xmlns:a16="http://schemas.microsoft.com/office/drawing/2014/main" id="{12ECD3D1-5492-493C-8FBC-8ADC8D962B87}"/>
            </a:ext>
          </a:extLst>
        </xdr:cNvPr>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05" name="フローチャート: 判断 704">
          <a:extLst>
            <a:ext uri="{FF2B5EF4-FFF2-40B4-BE49-F238E27FC236}">
              <a16:creationId xmlns:a16="http://schemas.microsoft.com/office/drawing/2014/main" id="{DAAEDA11-4D2E-4F55-9406-95A4B6136E5E}"/>
            </a:ext>
          </a:extLst>
        </xdr:cNvPr>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06" name="フローチャート: 判断 705">
          <a:extLst>
            <a:ext uri="{FF2B5EF4-FFF2-40B4-BE49-F238E27FC236}">
              <a16:creationId xmlns:a16="http://schemas.microsoft.com/office/drawing/2014/main" id="{874279E1-3D2E-4067-9E08-CA1C620D99EC}"/>
            </a:ext>
          </a:extLst>
        </xdr:cNvPr>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07" name="フローチャート: 判断 706">
          <a:extLst>
            <a:ext uri="{FF2B5EF4-FFF2-40B4-BE49-F238E27FC236}">
              <a16:creationId xmlns:a16="http://schemas.microsoft.com/office/drawing/2014/main" id="{8662E1C1-DBC1-4C95-89A2-B7138CB53F83}"/>
            </a:ext>
          </a:extLst>
        </xdr:cNvPr>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08" name="フローチャート: 判断 707">
          <a:extLst>
            <a:ext uri="{FF2B5EF4-FFF2-40B4-BE49-F238E27FC236}">
              <a16:creationId xmlns:a16="http://schemas.microsoft.com/office/drawing/2014/main" id="{7E829825-02BA-4FB4-8824-F208A790FC7C}"/>
            </a:ext>
          </a:extLst>
        </xdr:cNvPr>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39B41239-D6D4-49E5-8C2F-DE8546C2CEE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1030DE8D-D2A9-4CD2-9294-9CD1497AC99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AADBED2F-CA16-4F8C-8C6B-FFD6F609D09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AFE60AF9-0F0D-4A32-8C80-E1875C9DFD2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B7D8D232-099C-4A63-A541-46F5241BA83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714" name="楕円 713">
          <a:extLst>
            <a:ext uri="{FF2B5EF4-FFF2-40B4-BE49-F238E27FC236}">
              <a16:creationId xmlns:a16="http://schemas.microsoft.com/office/drawing/2014/main" id="{8EA29EE2-77E5-4C00-BB38-20D591F98C7D}"/>
            </a:ext>
          </a:extLst>
        </xdr:cNvPr>
        <xdr:cNvSpPr/>
      </xdr:nvSpPr>
      <xdr:spPr>
        <a:xfrm>
          <a:off x="22110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61740</xdr:rowOff>
    </xdr:from>
    <xdr:ext cx="469744" cy="259045"/>
    <xdr:sp macro="" textlink="">
      <xdr:nvSpPr>
        <xdr:cNvPr id="715" name="【消防施設】&#10;一人当たり面積該当値テキスト">
          <a:extLst>
            <a:ext uri="{FF2B5EF4-FFF2-40B4-BE49-F238E27FC236}">
              <a16:creationId xmlns:a16="http://schemas.microsoft.com/office/drawing/2014/main" id="{625E5468-2D20-4B6B-A316-7BB1B3839847}"/>
            </a:ext>
          </a:extLst>
        </xdr:cNvPr>
        <xdr:cNvSpPr txBox="1"/>
      </xdr:nvSpPr>
      <xdr:spPr>
        <a:xfrm>
          <a:off x="22199600"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716" name="楕円 715">
          <a:extLst>
            <a:ext uri="{FF2B5EF4-FFF2-40B4-BE49-F238E27FC236}">
              <a16:creationId xmlns:a16="http://schemas.microsoft.com/office/drawing/2014/main" id="{5FCA847C-E462-4283-B750-D821B7ABF53F}"/>
            </a:ext>
          </a:extLst>
        </xdr:cNvPr>
        <xdr:cNvSpPr/>
      </xdr:nvSpPr>
      <xdr:spPr>
        <a:xfrm>
          <a:off x="21272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134113</xdr:rowOff>
    </xdr:to>
    <xdr:cxnSp macro="">
      <xdr:nvCxnSpPr>
        <xdr:cNvPr id="717" name="直線コネクタ 716">
          <a:extLst>
            <a:ext uri="{FF2B5EF4-FFF2-40B4-BE49-F238E27FC236}">
              <a16:creationId xmlns:a16="http://schemas.microsoft.com/office/drawing/2014/main" id="{37213153-4BD5-4D13-9690-9CF3CE7EB75C}"/>
            </a:ext>
          </a:extLst>
        </xdr:cNvPr>
        <xdr:cNvCxnSpPr/>
      </xdr:nvCxnSpPr>
      <xdr:spPr>
        <a:xfrm>
          <a:off x="21323300" y="14535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718" name="楕円 717">
          <a:extLst>
            <a:ext uri="{FF2B5EF4-FFF2-40B4-BE49-F238E27FC236}">
              <a16:creationId xmlns:a16="http://schemas.microsoft.com/office/drawing/2014/main" id="{8736CEA3-3774-438B-974F-E1A18121FC41}"/>
            </a:ext>
          </a:extLst>
        </xdr:cNvPr>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134113</xdr:rowOff>
    </xdr:to>
    <xdr:cxnSp macro="">
      <xdr:nvCxnSpPr>
        <xdr:cNvPr id="719" name="直線コネクタ 718">
          <a:extLst>
            <a:ext uri="{FF2B5EF4-FFF2-40B4-BE49-F238E27FC236}">
              <a16:creationId xmlns:a16="http://schemas.microsoft.com/office/drawing/2014/main" id="{9967C937-302B-4958-920A-90AD0234FAF7}"/>
            </a:ext>
          </a:extLst>
        </xdr:cNvPr>
        <xdr:cNvCxnSpPr/>
      </xdr:nvCxnSpPr>
      <xdr:spPr>
        <a:xfrm>
          <a:off x="20434300" y="14531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115315</xdr:rowOff>
    </xdr:from>
    <xdr:to>
      <xdr:col>102</xdr:col>
      <xdr:colOff>165100</xdr:colOff>
      <xdr:row>85</xdr:row>
      <xdr:rowOff>45465</xdr:rowOff>
    </xdr:to>
    <xdr:sp macro="" textlink="">
      <xdr:nvSpPr>
        <xdr:cNvPr id="720" name="楕円 719">
          <a:extLst>
            <a:ext uri="{FF2B5EF4-FFF2-40B4-BE49-F238E27FC236}">
              <a16:creationId xmlns:a16="http://schemas.microsoft.com/office/drawing/2014/main" id="{F9026D14-770D-45B6-8F7F-4095DFC27D49}"/>
            </a:ext>
          </a:extLst>
        </xdr:cNvPr>
        <xdr:cNvSpPr/>
      </xdr:nvSpPr>
      <xdr:spPr>
        <a:xfrm>
          <a:off x="19494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166115</xdr:rowOff>
    </xdr:to>
    <xdr:cxnSp macro="">
      <xdr:nvCxnSpPr>
        <xdr:cNvPr id="721" name="直線コネクタ 720">
          <a:extLst>
            <a:ext uri="{FF2B5EF4-FFF2-40B4-BE49-F238E27FC236}">
              <a16:creationId xmlns:a16="http://schemas.microsoft.com/office/drawing/2014/main" id="{7507E4FE-B442-4927-8E80-4F0B15A4F64F}"/>
            </a:ext>
          </a:extLst>
        </xdr:cNvPr>
        <xdr:cNvCxnSpPr/>
      </xdr:nvCxnSpPr>
      <xdr:spPr>
        <a:xfrm flipV="1">
          <a:off x="19545300" y="145313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110744</xdr:rowOff>
    </xdr:from>
    <xdr:to>
      <xdr:col>98</xdr:col>
      <xdr:colOff>38100</xdr:colOff>
      <xdr:row>85</xdr:row>
      <xdr:rowOff>40894</xdr:rowOff>
    </xdr:to>
    <xdr:sp macro="" textlink="">
      <xdr:nvSpPr>
        <xdr:cNvPr id="722" name="楕円 721">
          <a:extLst>
            <a:ext uri="{FF2B5EF4-FFF2-40B4-BE49-F238E27FC236}">
              <a16:creationId xmlns:a16="http://schemas.microsoft.com/office/drawing/2014/main" id="{72E74581-F9DB-4971-9D72-45B1D6FA44B0}"/>
            </a:ext>
          </a:extLst>
        </xdr:cNvPr>
        <xdr:cNvSpPr/>
      </xdr:nvSpPr>
      <xdr:spPr>
        <a:xfrm>
          <a:off x="18605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161544</xdr:rowOff>
    </xdr:from>
    <xdr:to>
      <xdr:col>102</xdr:col>
      <xdr:colOff>114300</xdr:colOff>
      <xdr:row>84</xdr:row>
      <xdr:rowOff>166115</xdr:rowOff>
    </xdr:to>
    <xdr:cxnSp macro="">
      <xdr:nvCxnSpPr>
        <xdr:cNvPr id="723" name="直線コネクタ 722">
          <a:extLst>
            <a:ext uri="{FF2B5EF4-FFF2-40B4-BE49-F238E27FC236}">
              <a16:creationId xmlns:a16="http://schemas.microsoft.com/office/drawing/2014/main" id="{AF707615-09F8-4BB1-84D3-23B653FE24BB}"/>
            </a:ext>
          </a:extLst>
        </xdr:cNvPr>
        <xdr:cNvCxnSpPr/>
      </xdr:nvCxnSpPr>
      <xdr:spPr>
        <a:xfrm>
          <a:off x="18656300" y="145633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724" name="n_1aveValue【消防施設】&#10;一人当たり面積">
          <a:extLst>
            <a:ext uri="{FF2B5EF4-FFF2-40B4-BE49-F238E27FC236}">
              <a16:creationId xmlns:a16="http://schemas.microsoft.com/office/drawing/2014/main" id="{55E8DC6D-8FAD-4822-9E09-DE5DDD0C8C1C}"/>
            </a:ext>
          </a:extLst>
        </xdr:cNvPr>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725" name="n_2aveValue【消防施設】&#10;一人当たり面積">
          <a:extLst>
            <a:ext uri="{FF2B5EF4-FFF2-40B4-BE49-F238E27FC236}">
              <a16:creationId xmlns:a16="http://schemas.microsoft.com/office/drawing/2014/main" id="{8470147F-A395-4030-92C9-4B75CED16726}"/>
            </a:ext>
          </a:extLst>
        </xdr:cNvPr>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726" name="n_3aveValue【消防施設】&#10;一人当たり面積">
          <a:extLst>
            <a:ext uri="{FF2B5EF4-FFF2-40B4-BE49-F238E27FC236}">
              <a16:creationId xmlns:a16="http://schemas.microsoft.com/office/drawing/2014/main" id="{D32274A7-FE51-4D63-B08C-5D0E70FDDF31}"/>
            </a:ext>
          </a:extLst>
        </xdr:cNvPr>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727" name="n_4aveValue【消防施設】&#10;一人当たり面積">
          <a:extLst>
            <a:ext uri="{FF2B5EF4-FFF2-40B4-BE49-F238E27FC236}">
              <a16:creationId xmlns:a16="http://schemas.microsoft.com/office/drawing/2014/main" id="{127F8F51-40B6-4086-AB08-3208033ECA81}"/>
            </a:ext>
          </a:extLst>
        </xdr:cNvPr>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4590</xdr:rowOff>
    </xdr:from>
    <xdr:ext cx="469744" cy="259045"/>
    <xdr:sp macro="" textlink="">
      <xdr:nvSpPr>
        <xdr:cNvPr id="728" name="n_1mainValue【消防施設】&#10;一人当たり面積">
          <a:extLst>
            <a:ext uri="{FF2B5EF4-FFF2-40B4-BE49-F238E27FC236}">
              <a16:creationId xmlns:a16="http://schemas.microsoft.com/office/drawing/2014/main" id="{03BC2B46-6A7A-4A05-8DEC-B12332A4E36A}"/>
            </a:ext>
          </a:extLst>
        </xdr:cNvPr>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729" name="n_2mainValue【消防施設】&#10;一人当たり面積">
          <a:extLst>
            <a:ext uri="{FF2B5EF4-FFF2-40B4-BE49-F238E27FC236}">
              <a16:creationId xmlns:a16="http://schemas.microsoft.com/office/drawing/2014/main" id="{885735AE-0FA6-4E67-AA3D-7F715D7A8D63}"/>
            </a:ext>
          </a:extLst>
        </xdr:cNvPr>
        <xdr:cNvSpPr txBox="1"/>
      </xdr:nvSpPr>
      <xdr:spPr>
        <a:xfrm>
          <a:off x="20199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36592</xdr:rowOff>
    </xdr:from>
    <xdr:ext cx="469744" cy="259045"/>
    <xdr:sp macro="" textlink="">
      <xdr:nvSpPr>
        <xdr:cNvPr id="730" name="n_3mainValue【消防施設】&#10;一人当たり面積">
          <a:extLst>
            <a:ext uri="{FF2B5EF4-FFF2-40B4-BE49-F238E27FC236}">
              <a16:creationId xmlns:a16="http://schemas.microsoft.com/office/drawing/2014/main" id="{03D1C5C6-CF2F-446C-89E9-845394CAA962}"/>
            </a:ext>
          </a:extLst>
        </xdr:cNvPr>
        <xdr:cNvSpPr txBox="1"/>
      </xdr:nvSpPr>
      <xdr:spPr>
        <a:xfrm>
          <a:off x="19310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57421</xdr:rowOff>
    </xdr:from>
    <xdr:ext cx="469744" cy="259045"/>
    <xdr:sp macro="" textlink="">
      <xdr:nvSpPr>
        <xdr:cNvPr id="731" name="n_4mainValue【消防施設】&#10;一人当たり面積">
          <a:extLst>
            <a:ext uri="{FF2B5EF4-FFF2-40B4-BE49-F238E27FC236}">
              <a16:creationId xmlns:a16="http://schemas.microsoft.com/office/drawing/2014/main" id="{8D2C7DF8-18A8-4436-A424-3234756470EE}"/>
            </a:ext>
          </a:extLst>
        </xdr:cNvPr>
        <xdr:cNvSpPr txBox="1"/>
      </xdr:nvSpPr>
      <xdr:spPr>
        <a:xfrm>
          <a:off x="18421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F15A0E13-B336-4435-B319-7113407990C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3679150A-52FD-4071-9BC0-063AD49F120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4434A0D6-2796-4586-99E2-A185251B90E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ED905D08-6864-4BB6-99C6-917DC4AE749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DA434C55-E5C2-4D35-83D8-BB7280EED7A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081D912E-62E5-48A3-821F-D453BBAC8F7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D73A5576-2E08-44E2-9EEA-7E6C30D7C1E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342BE4E0-7E7A-4965-AF6C-C8B5852D50E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354E78CF-3E68-47C4-B370-36C008CAA42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4BE1BE33-3202-42EA-8B4E-0DF3918458B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176DD6D6-C660-4AEB-93AC-3D5CAE5D455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a:extLst>
            <a:ext uri="{FF2B5EF4-FFF2-40B4-BE49-F238E27FC236}">
              <a16:creationId xmlns:a16="http://schemas.microsoft.com/office/drawing/2014/main" id="{2B9F7FDC-8AB0-45E4-BEF9-297F64F3893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a:extLst>
            <a:ext uri="{FF2B5EF4-FFF2-40B4-BE49-F238E27FC236}">
              <a16:creationId xmlns:a16="http://schemas.microsoft.com/office/drawing/2014/main" id="{D6C45B19-6261-421F-9832-01A1B00A505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a:extLst>
            <a:ext uri="{FF2B5EF4-FFF2-40B4-BE49-F238E27FC236}">
              <a16:creationId xmlns:a16="http://schemas.microsoft.com/office/drawing/2014/main" id="{4120E982-BF89-4D43-97C0-906BF1D7FFD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a:extLst>
            <a:ext uri="{FF2B5EF4-FFF2-40B4-BE49-F238E27FC236}">
              <a16:creationId xmlns:a16="http://schemas.microsoft.com/office/drawing/2014/main" id="{3A49C8EB-BC1A-44D7-8DD4-74F935E32D2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a:extLst>
            <a:ext uri="{FF2B5EF4-FFF2-40B4-BE49-F238E27FC236}">
              <a16:creationId xmlns:a16="http://schemas.microsoft.com/office/drawing/2014/main" id="{139C936A-229F-4064-9D17-E15593CB89E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a:extLst>
            <a:ext uri="{FF2B5EF4-FFF2-40B4-BE49-F238E27FC236}">
              <a16:creationId xmlns:a16="http://schemas.microsoft.com/office/drawing/2014/main" id="{AAE45BC8-54DB-48D9-8CAC-91962DBF14C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a:extLst>
            <a:ext uri="{FF2B5EF4-FFF2-40B4-BE49-F238E27FC236}">
              <a16:creationId xmlns:a16="http://schemas.microsoft.com/office/drawing/2014/main" id="{F38D5A84-A6B3-4D2A-8871-CDFFC0B4916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a:extLst>
            <a:ext uri="{FF2B5EF4-FFF2-40B4-BE49-F238E27FC236}">
              <a16:creationId xmlns:a16="http://schemas.microsoft.com/office/drawing/2014/main" id="{1EFB67AA-525E-4FDA-BF46-6F44D8DF918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a:extLst>
            <a:ext uri="{FF2B5EF4-FFF2-40B4-BE49-F238E27FC236}">
              <a16:creationId xmlns:a16="http://schemas.microsoft.com/office/drawing/2014/main" id="{ED585DED-4552-4916-8BA4-C3E74888D28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a:extLst>
            <a:ext uri="{FF2B5EF4-FFF2-40B4-BE49-F238E27FC236}">
              <a16:creationId xmlns:a16="http://schemas.microsoft.com/office/drawing/2014/main" id="{B80652DE-9476-402A-BF22-F81BE788367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a:extLst>
            <a:ext uri="{FF2B5EF4-FFF2-40B4-BE49-F238E27FC236}">
              <a16:creationId xmlns:a16="http://schemas.microsoft.com/office/drawing/2014/main" id="{6A6E3AC0-09A5-4E2B-9518-1F40CA4486C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a:extLst>
            <a:ext uri="{FF2B5EF4-FFF2-40B4-BE49-F238E27FC236}">
              <a16:creationId xmlns:a16="http://schemas.microsoft.com/office/drawing/2014/main" id="{44495E1C-E1C1-46F8-B112-9F8BCEDE413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34338B99-6BF2-421A-8907-93485EE503F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a:extLst>
            <a:ext uri="{FF2B5EF4-FFF2-40B4-BE49-F238E27FC236}">
              <a16:creationId xmlns:a16="http://schemas.microsoft.com/office/drawing/2014/main" id="{32834B22-54FF-4EF5-9343-01A7F71E8AD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757" name="直線コネクタ 756">
          <a:extLst>
            <a:ext uri="{FF2B5EF4-FFF2-40B4-BE49-F238E27FC236}">
              <a16:creationId xmlns:a16="http://schemas.microsoft.com/office/drawing/2014/main" id="{4C78F0FF-6555-4C94-910F-01F1B0F2DBD0}"/>
            </a:ext>
          </a:extLst>
        </xdr:cNvPr>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758" name="【庁舎】&#10;有形固定資産減価償却率最小値テキスト">
          <a:extLst>
            <a:ext uri="{FF2B5EF4-FFF2-40B4-BE49-F238E27FC236}">
              <a16:creationId xmlns:a16="http://schemas.microsoft.com/office/drawing/2014/main" id="{DBEE4F3F-1B96-4268-903B-05CB4A5A595F}"/>
            </a:ext>
          </a:extLst>
        </xdr:cNvPr>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759" name="直線コネクタ 758">
          <a:extLst>
            <a:ext uri="{FF2B5EF4-FFF2-40B4-BE49-F238E27FC236}">
              <a16:creationId xmlns:a16="http://schemas.microsoft.com/office/drawing/2014/main" id="{9673CF83-3EB2-4875-9A02-97C50A5CF47F}"/>
            </a:ext>
          </a:extLst>
        </xdr:cNvPr>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760" name="【庁舎】&#10;有形固定資産減価償却率最大値テキスト">
          <a:extLst>
            <a:ext uri="{FF2B5EF4-FFF2-40B4-BE49-F238E27FC236}">
              <a16:creationId xmlns:a16="http://schemas.microsoft.com/office/drawing/2014/main" id="{1C5B1B50-A1A6-44A8-ABD3-40ACFC7EF8CC}"/>
            </a:ext>
          </a:extLst>
        </xdr:cNvPr>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761" name="直線コネクタ 760">
          <a:extLst>
            <a:ext uri="{FF2B5EF4-FFF2-40B4-BE49-F238E27FC236}">
              <a16:creationId xmlns:a16="http://schemas.microsoft.com/office/drawing/2014/main" id="{6E225BD1-1089-4702-B7BE-CE2F2B223FBD}"/>
            </a:ext>
          </a:extLst>
        </xdr:cNvPr>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762" name="【庁舎】&#10;有形固定資産減価償却率平均値テキスト">
          <a:extLst>
            <a:ext uri="{FF2B5EF4-FFF2-40B4-BE49-F238E27FC236}">
              <a16:creationId xmlns:a16="http://schemas.microsoft.com/office/drawing/2014/main" id="{6AD4882F-FF0E-4848-9C29-8C0CE281293B}"/>
            </a:ext>
          </a:extLst>
        </xdr:cNvPr>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763" name="フローチャート: 判断 762">
          <a:extLst>
            <a:ext uri="{FF2B5EF4-FFF2-40B4-BE49-F238E27FC236}">
              <a16:creationId xmlns:a16="http://schemas.microsoft.com/office/drawing/2014/main" id="{5E04D69D-3860-4E4C-8781-1161DB27A966}"/>
            </a:ext>
          </a:extLst>
        </xdr:cNvPr>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64" name="フローチャート: 判断 763">
          <a:extLst>
            <a:ext uri="{FF2B5EF4-FFF2-40B4-BE49-F238E27FC236}">
              <a16:creationId xmlns:a16="http://schemas.microsoft.com/office/drawing/2014/main" id="{4926F125-1BF4-4E9B-AFEA-11F131E57D08}"/>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65" name="フローチャート: 判断 764">
          <a:extLst>
            <a:ext uri="{FF2B5EF4-FFF2-40B4-BE49-F238E27FC236}">
              <a16:creationId xmlns:a16="http://schemas.microsoft.com/office/drawing/2014/main" id="{D7833553-E34F-42FD-B3B1-C0992036158F}"/>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66" name="フローチャート: 判断 765">
          <a:extLst>
            <a:ext uri="{FF2B5EF4-FFF2-40B4-BE49-F238E27FC236}">
              <a16:creationId xmlns:a16="http://schemas.microsoft.com/office/drawing/2014/main" id="{1BCA381C-E656-41FA-A0F6-5262CC78CEB6}"/>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767" name="フローチャート: 判断 766">
          <a:extLst>
            <a:ext uri="{FF2B5EF4-FFF2-40B4-BE49-F238E27FC236}">
              <a16:creationId xmlns:a16="http://schemas.microsoft.com/office/drawing/2014/main" id="{876E904D-0CD8-4272-BFFD-BD59C8F64CBA}"/>
            </a:ext>
          </a:extLst>
        </xdr:cNvPr>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8DA2DE98-D658-4F7A-BC81-F632A33B354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14BB16F-381D-474D-8229-5B421598D48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F9F1DB20-A88D-4B1F-BFE9-A055BA783F6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F999EC0E-93BA-4A82-9D44-4DB88D01F66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BB713371-8981-4C76-81E6-3648E695C12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12337</xdr:rowOff>
    </xdr:from>
    <xdr:to>
      <xdr:col>85</xdr:col>
      <xdr:colOff>177800</xdr:colOff>
      <xdr:row>108</xdr:row>
      <xdr:rowOff>113937</xdr:rowOff>
    </xdr:to>
    <xdr:sp macro="" textlink="">
      <xdr:nvSpPr>
        <xdr:cNvPr id="773" name="楕円 772">
          <a:extLst>
            <a:ext uri="{FF2B5EF4-FFF2-40B4-BE49-F238E27FC236}">
              <a16:creationId xmlns:a16="http://schemas.microsoft.com/office/drawing/2014/main" id="{A153A7B1-B3E0-4A8E-AD79-E8C347B0669E}"/>
            </a:ext>
          </a:extLst>
        </xdr:cNvPr>
        <xdr:cNvSpPr/>
      </xdr:nvSpPr>
      <xdr:spPr>
        <a:xfrm>
          <a:off x="16268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98714</xdr:rowOff>
    </xdr:from>
    <xdr:ext cx="405111" cy="259045"/>
    <xdr:sp macro="" textlink="">
      <xdr:nvSpPr>
        <xdr:cNvPr id="774" name="【庁舎】&#10;有形固定資産減価償却率該当値テキスト">
          <a:extLst>
            <a:ext uri="{FF2B5EF4-FFF2-40B4-BE49-F238E27FC236}">
              <a16:creationId xmlns:a16="http://schemas.microsoft.com/office/drawing/2014/main" id="{37393999-7B43-49C3-A1C6-3B02E9D71652}"/>
            </a:ext>
          </a:extLst>
        </xdr:cNvPr>
        <xdr:cNvSpPr txBox="1"/>
      </xdr:nvSpPr>
      <xdr:spPr>
        <a:xfrm>
          <a:off x="16357600" y="18443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907</xdr:rowOff>
    </xdr:from>
    <xdr:to>
      <xdr:col>81</xdr:col>
      <xdr:colOff>101600</xdr:colOff>
      <xdr:row>108</xdr:row>
      <xdr:rowOff>102507</xdr:rowOff>
    </xdr:to>
    <xdr:sp macro="" textlink="">
      <xdr:nvSpPr>
        <xdr:cNvPr id="775" name="楕円 774">
          <a:extLst>
            <a:ext uri="{FF2B5EF4-FFF2-40B4-BE49-F238E27FC236}">
              <a16:creationId xmlns:a16="http://schemas.microsoft.com/office/drawing/2014/main" id="{8A12B6A0-90DD-4F8F-842E-1182078E23A6}"/>
            </a:ext>
          </a:extLst>
        </xdr:cNvPr>
        <xdr:cNvSpPr/>
      </xdr:nvSpPr>
      <xdr:spPr>
        <a:xfrm>
          <a:off x="15430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51707</xdr:rowOff>
    </xdr:from>
    <xdr:to>
      <xdr:col>85</xdr:col>
      <xdr:colOff>127000</xdr:colOff>
      <xdr:row>108</xdr:row>
      <xdr:rowOff>63137</xdr:rowOff>
    </xdr:to>
    <xdr:cxnSp macro="">
      <xdr:nvCxnSpPr>
        <xdr:cNvPr id="776" name="直線コネクタ 775">
          <a:extLst>
            <a:ext uri="{FF2B5EF4-FFF2-40B4-BE49-F238E27FC236}">
              <a16:creationId xmlns:a16="http://schemas.microsoft.com/office/drawing/2014/main" id="{5449FE84-9EA7-4BAE-8A69-5D302D5BDF3D}"/>
            </a:ext>
          </a:extLst>
        </xdr:cNvPr>
        <xdr:cNvCxnSpPr/>
      </xdr:nvCxnSpPr>
      <xdr:spPr>
        <a:xfrm>
          <a:off x="15481300" y="1856830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152763</xdr:rowOff>
    </xdr:from>
    <xdr:to>
      <xdr:col>76</xdr:col>
      <xdr:colOff>165100</xdr:colOff>
      <xdr:row>108</xdr:row>
      <xdr:rowOff>82913</xdr:rowOff>
    </xdr:to>
    <xdr:sp macro="" textlink="">
      <xdr:nvSpPr>
        <xdr:cNvPr id="777" name="楕円 776">
          <a:extLst>
            <a:ext uri="{FF2B5EF4-FFF2-40B4-BE49-F238E27FC236}">
              <a16:creationId xmlns:a16="http://schemas.microsoft.com/office/drawing/2014/main" id="{01CC545E-FCC7-4399-89E0-E1C3A27BBEFF}"/>
            </a:ext>
          </a:extLst>
        </xdr:cNvPr>
        <xdr:cNvSpPr/>
      </xdr:nvSpPr>
      <xdr:spPr>
        <a:xfrm>
          <a:off x="145415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32113</xdr:rowOff>
    </xdr:from>
    <xdr:to>
      <xdr:col>81</xdr:col>
      <xdr:colOff>50800</xdr:colOff>
      <xdr:row>108</xdr:row>
      <xdr:rowOff>51707</xdr:rowOff>
    </xdr:to>
    <xdr:cxnSp macro="">
      <xdr:nvCxnSpPr>
        <xdr:cNvPr id="778" name="直線コネクタ 777">
          <a:extLst>
            <a:ext uri="{FF2B5EF4-FFF2-40B4-BE49-F238E27FC236}">
              <a16:creationId xmlns:a16="http://schemas.microsoft.com/office/drawing/2014/main" id="{2C4E468D-8BE3-4DD4-9527-9F4236C9FB1A}"/>
            </a:ext>
          </a:extLst>
        </xdr:cNvPr>
        <xdr:cNvCxnSpPr/>
      </xdr:nvCxnSpPr>
      <xdr:spPr>
        <a:xfrm>
          <a:off x="14592300" y="1854871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121738</xdr:rowOff>
    </xdr:from>
    <xdr:to>
      <xdr:col>72</xdr:col>
      <xdr:colOff>38100</xdr:colOff>
      <xdr:row>108</xdr:row>
      <xdr:rowOff>51888</xdr:rowOff>
    </xdr:to>
    <xdr:sp macro="" textlink="">
      <xdr:nvSpPr>
        <xdr:cNvPr id="779" name="楕円 778">
          <a:extLst>
            <a:ext uri="{FF2B5EF4-FFF2-40B4-BE49-F238E27FC236}">
              <a16:creationId xmlns:a16="http://schemas.microsoft.com/office/drawing/2014/main" id="{DB06B8A3-2E07-49E9-9778-AF7B896E8663}"/>
            </a:ext>
          </a:extLst>
        </xdr:cNvPr>
        <xdr:cNvSpPr/>
      </xdr:nvSpPr>
      <xdr:spPr>
        <a:xfrm>
          <a:off x="13652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1088</xdr:rowOff>
    </xdr:from>
    <xdr:to>
      <xdr:col>76</xdr:col>
      <xdr:colOff>114300</xdr:colOff>
      <xdr:row>108</xdr:row>
      <xdr:rowOff>32113</xdr:rowOff>
    </xdr:to>
    <xdr:cxnSp macro="">
      <xdr:nvCxnSpPr>
        <xdr:cNvPr id="780" name="直線コネクタ 779">
          <a:extLst>
            <a:ext uri="{FF2B5EF4-FFF2-40B4-BE49-F238E27FC236}">
              <a16:creationId xmlns:a16="http://schemas.microsoft.com/office/drawing/2014/main" id="{A4FBBDD8-B7CC-41C6-8ED2-5BDB240D39D6}"/>
            </a:ext>
          </a:extLst>
        </xdr:cNvPr>
        <xdr:cNvCxnSpPr/>
      </xdr:nvCxnSpPr>
      <xdr:spPr>
        <a:xfrm>
          <a:off x="13703300" y="185176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40095</xdr:rowOff>
    </xdr:from>
    <xdr:to>
      <xdr:col>67</xdr:col>
      <xdr:colOff>101600</xdr:colOff>
      <xdr:row>107</xdr:row>
      <xdr:rowOff>141695</xdr:rowOff>
    </xdr:to>
    <xdr:sp macro="" textlink="">
      <xdr:nvSpPr>
        <xdr:cNvPr id="781" name="楕円 780">
          <a:extLst>
            <a:ext uri="{FF2B5EF4-FFF2-40B4-BE49-F238E27FC236}">
              <a16:creationId xmlns:a16="http://schemas.microsoft.com/office/drawing/2014/main" id="{8E7DCF33-7040-4327-9F1E-23F5F6B9772B}"/>
            </a:ext>
          </a:extLst>
        </xdr:cNvPr>
        <xdr:cNvSpPr/>
      </xdr:nvSpPr>
      <xdr:spPr>
        <a:xfrm>
          <a:off x="12763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90895</xdr:rowOff>
    </xdr:from>
    <xdr:to>
      <xdr:col>71</xdr:col>
      <xdr:colOff>177800</xdr:colOff>
      <xdr:row>108</xdr:row>
      <xdr:rowOff>1088</xdr:rowOff>
    </xdr:to>
    <xdr:cxnSp macro="">
      <xdr:nvCxnSpPr>
        <xdr:cNvPr id="782" name="直線コネクタ 781">
          <a:extLst>
            <a:ext uri="{FF2B5EF4-FFF2-40B4-BE49-F238E27FC236}">
              <a16:creationId xmlns:a16="http://schemas.microsoft.com/office/drawing/2014/main" id="{617BBE19-DD18-47AE-9273-A0A2A729D9EE}"/>
            </a:ext>
          </a:extLst>
        </xdr:cNvPr>
        <xdr:cNvCxnSpPr/>
      </xdr:nvCxnSpPr>
      <xdr:spPr>
        <a:xfrm>
          <a:off x="12814300" y="1843604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83" name="n_1aveValue【庁舎】&#10;有形固定資産減価償却率">
          <a:extLst>
            <a:ext uri="{FF2B5EF4-FFF2-40B4-BE49-F238E27FC236}">
              <a16:creationId xmlns:a16="http://schemas.microsoft.com/office/drawing/2014/main" id="{2B696640-CACE-4FD9-B3A1-557B74954437}"/>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784" name="n_2aveValue【庁舎】&#10;有形固定資産減価償却率">
          <a:extLst>
            <a:ext uri="{FF2B5EF4-FFF2-40B4-BE49-F238E27FC236}">
              <a16:creationId xmlns:a16="http://schemas.microsoft.com/office/drawing/2014/main" id="{161B7161-A020-4304-88E9-0563C09D62CC}"/>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785" name="n_3aveValue【庁舎】&#10;有形固定資産減価償却率">
          <a:extLst>
            <a:ext uri="{FF2B5EF4-FFF2-40B4-BE49-F238E27FC236}">
              <a16:creationId xmlns:a16="http://schemas.microsoft.com/office/drawing/2014/main" id="{FD34E66F-88A3-4B9E-8A40-D4443EBC09FD}"/>
            </a:ext>
          </a:extLst>
        </xdr:cNvPr>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786" name="n_4aveValue【庁舎】&#10;有形固定資産減価償却率">
          <a:extLst>
            <a:ext uri="{FF2B5EF4-FFF2-40B4-BE49-F238E27FC236}">
              <a16:creationId xmlns:a16="http://schemas.microsoft.com/office/drawing/2014/main" id="{3B213803-47CA-4219-8FF5-CF33E4F64BDC}"/>
            </a:ext>
          </a:extLst>
        </xdr:cNvPr>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93634</xdr:rowOff>
    </xdr:from>
    <xdr:ext cx="405111" cy="259045"/>
    <xdr:sp macro="" textlink="">
      <xdr:nvSpPr>
        <xdr:cNvPr id="787" name="n_1mainValue【庁舎】&#10;有形固定資産減価償却率">
          <a:extLst>
            <a:ext uri="{FF2B5EF4-FFF2-40B4-BE49-F238E27FC236}">
              <a16:creationId xmlns:a16="http://schemas.microsoft.com/office/drawing/2014/main" id="{62EE89BE-AB1C-49FD-A4C7-D97340F729E5}"/>
            </a:ext>
          </a:extLst>
        </xdr:cNvPr>
        <xdr:cNvSpPr txBox="1"/>
      </xdr:nvSpPr>
      <xdr:spPr>
        <a:xfrm>
          <a:off x="152660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74040</xdr:rowOff>
    </xdr:from>
    <xdr:ext cx="405111" cy="259045"/>
    <xdr:sp macro="" textlink="">
      <xdr:nvSpPr>
        <xdr:cNvPr id="788" name="n_2mainValue【庁舎】&#10;有形固定資産減価償却率">
          <a:extLst>
            <a:ext uri="{FF2B5EF4-FFF2-40B4-BE49-F238E27FC236}">
              <a16:creationId xmlns:a16="http://schemas.microsoft.com/office/drawing/2014/main" id="{893319CD-90DB-4C85-958D-A016351E712D}"/>
            </a:ext>
          </a:extLst>
        </xdr:cNvPr>
        <xdr:cNvSpPr txBox="1"/>
      </xdr:nvSpPr>
      <xdr:spPr>
        <a:xfrm>
          <a:off x="14389744" y="1859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43015</xdr:rowOff>
    </xdr:from>
    <xdr:ext cx="405111" cy="259045"/>
    <xdr:sp macro="" textlink="">
      <xdr:nvSpPr>
        <xdr:cNvPr id="789" name="n_3mainValue【庁舎】&#10;有形固定資産減価償却率">
          <a:extLst>
            <a:ext uri="{FF2B5EF4-FFF2-40B4-BE49-F238E27FC236}">
              <a16:creationId xmlns:a16="http://schemas.microsoft.com/office/drawing/2014/main" id="{AB53B871-3105-49A1-9FA3-7D053093B505}"/>
            </a:ext>
          </a:extLst>
        </xdr:cNvPr>
        <xdr:cNvSpPr txBox="1"/>
      </xdr:nvSpPr>
      <xdr:spPr>
        <a:xfrm>
          <a:off x="13500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132822</xdr:rowOff>
    </xdr:from>
    <xdr:ext cx="405111" cy="259045"/>
    <xdr:sp macro="" textlink="">
      <xdr:nvSpPr>
        <xdr:cNvPr id="790" name="n_4mainValue【庁舎】&#10;有形固定資産減価償却率">
          <a:extLst>
            <a:ext uri="{FF2B5EF4-FFF2-40B4-BE49-F238E27FC236}">
              <a16:creationId xmlns:a16="http://schemas.microsoft.com/office/drawing/2014/main" id="{A04B9B2E-9144-4A77-9647-03323784357F}"/>
            </a:ext>
          </a:extLst>
        </xdr:cNvPr>
        <xdr:cNvSpPr txBox="1"/>
      </xdr:nvSpPr>
      <xdr:spPr>
        <a:xfrm>
          <a:off x="126117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E7C85037-200D-459E-A0F0-DAB9EFE1370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910E6EAC-929E-4DF5-9527-8BAFABE9F97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976B0E56-D588-4BF2-A9AA-48221CB1EFC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CCD87253-1C93-49A2-ACEB-246BC5FBC6C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3797F3D8-81F4-4FF9-A517-CB89482D219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ED5A9F57-E28A-4C0B-85E8-B9C2CA927DA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C17BAFC4-66DC-4C3F-9F1A-7822F0B39FD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4C73FA2D-5646-401F-B93A-0422749AFE6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id="{7241C5A8-55FC-4785-8C2D-98EA845C8F9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C33F1EBF-E165-4A40-8AC9-460B68BAA4B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a:extLst>
            <a:ext uri="{FF2B5EF4-FFF2-40B4-BE49-F238E27FC236}">
              <a16:creationId xmlns:a16="http://schemas.microsoft.com/office/drawing/2014/main" id="{0A084C2D-7273-4633-8FCB-42CF9721B25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a:extLst>
            <a:ext uri="{FF2B5EF4-FFF2-40B4-BE49-F238E27FC236}">
              <a16:creationId xmlns:a16="http://schemas.microsoft.com/office/drawing/2014/main" id="{FBD2D266-6E48-4F2B-955C-22C8B15E983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a:extLst>
            <a:ext uri="{FF2B5EF4-FFF2-40B4-BE49-F238E27FC236}">
              <a16:creationId xmlns:a16="http://schemas.microsoft.com/office/drawing/2014/main" id="{19584EC0-F97A-4ECD-AEFE-58F2A9D8F2E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a:extLst>
            <a:ext uri="{FF2B5EF4-FFF2-40B4-BE49-F238E27FC236}">
              <a16:creationId xmlns:a16="http://schemas.microsoft.com/office/drawing/2014/main" id="{31B9C87B-5F11-4E71-AEE7-942EF32BFC3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a:extLst>
            <a:ext uri="{FF2B5EF4-FFF2-40B4-BE49-F238E27FC236}">
              <a16:creationId xmlns:a16="http://schemas.microsoft.com/office/drawing/2014/main" id="{C457AE07-8BBC-4AF6-9135-969CFDB5D9E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a:extLst>
            <a:ext uri="{FF2B5EF4-FFF2-40B4-BE49-F238E27FC236}">
              <a16:creationId xmlns:a16="http://schemas.microsoft.com/office/drawing/2014/main" id="{9386AEB2-B58F-4A2C-BC87-D2F451CD559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a:extLst>
            <a:ext uri="{FF2B5EF4-FFF2-40B4-BE49-F238E27FC236}">
              <a16:creationId xmlns:a16="http://schemas.microsoft.com/office/drawing/2014/main" id="{DACF4974-304C-40A6-85FB-9A285BF1984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a:extLst>
            <a:ext uri="{FF2B5EF4-FFF2-40B4-BE49-F238E27FC236}">
              <a16:creationId xmlns:a16="http://schemas.microsoft.com/office/drawing/2014/main" id="{AE8118C9-AE79-4694-8E25-D32FCC50AE7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a:extLst>
            <a:ext uri="{FF2B5EF4-FFF2-40B4-BE49-F238E27FC236}">
              <a16:creationId xmlns:a16="http://schemas.microsoft.com/office/drawing/2014/main" id="{8200EA3F-416C-482E-98F6-9AE827472FE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a:extLst>
            <a:ext uri="{FF2B5EF4-FFF2-40B4-BE49-F238E27FC236}">
              <a16:creationId xmlns:a16="http://schemas.microsoft.com/office/drawing/2014/main" id="{C6566250-865C-4E1C-BED6-A985FCD919B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a:extLst>
            <a:ext uri="{FF2B5EF4-FFF2-40B4-BE49-F238E27FC236}">
              <a16:creationId xmlns:a16="http://schemas.microsoft.com/office/drawing/2014/main" id="{01514334-AE33-4C8C-8202-51BF73BF2C6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a:extLst>
            <a:ext uri="{FF2B5EF4-FFF2-40B4-BE49-F238E27FC236}">
              <a16:creationId xmlns:a16="http://schemas.microsoft.com/office/drawing/2014/main" id="{3EAE08E7-D48F-4D8C-A000-E5F37B6AE7A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179C4C8B-76B8-47B0-88BA-60A6FD9D2BB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5006B293-956F-4C10-90FD-69B7880B3A0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FBFBB4A5-3819-4961-9978-6714DDAF9CF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16" name="直線コネクタ 815">
          <a:extLst>
            <a:ext uri="{FF2B5EF4-FFF2-40B4-BE49-F238E27FC236}">
              <a16:creationId xmlns:a16="http://schemas.microsoft.com/office/drawing/2014/main" id="{F1C6D49E-66A1-407F-A6BE-93DF0EBDFF21}"/>
            </a:ext>
          </a:extLst>
        </xdr:cNvPr>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17" name="【庁舎】&#10;一人当たり面積最小値テキスト">
          <a:extLst>
            <a:ext uri="{FF2B5EF4-FFF2-40B4-BE49-F238E27FC236}">
              <a16:creationId xmlns:a16="http://schemas.microsoft.com/office/drawing/2014/main" id="{83436CF0-6123-48CF-AD3B-50683B6A38FC}"/>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18" name="直線コネクタ 817">
          <a:extLst>
            <a:ext uri="{FF2B5EF4-FFF2-40B4-BE49-F238E27FC236}">
              <a16:creationId xmlns:a16="http://schemas.microsoft.com/office/drawing/2014/main" id="{E171D835-7192-4882-B3D3-BC263407F713}"/>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19" name="【庁舎】&#10;一人当たり面積最大値テキスト">
          <a:extLst>
            <a:ext uri="{FF2B5EF4-FFF2-40B4-BE49-F238E27FC236}">
              <a16:creationId xmlns:a16="http://schemas.microsoft.com/office/drawing/2014/main" id="{1C05F1AC-61BB-46D3-A609-61003635B93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20" name="直線コネクタ 819">
          <a:extLst>
            <a:ext uri="{FF2B5EF4-FFF2-40B4-BE49-F238E27FC236}">
              <a16:creationId xmlns:a16="http://schemas.microsoft.com/office/drawing/2014/main" id="{9935181A-20E7-4DFE-B271-24F59991E27B}"/>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821" name="【庁舎】&#10;一人当たり面積平均値テキスト">
          <a:extLst>
            <a:ext uri="{FF2B5EF4-FFF2-40B4-BE49-F238E27FC236}">
              <a16:creationId xmlns:a16="http://schemas.microsoft.com/office/drawing/2014/main" id="{2B8F5C27-67AB-4ED4-A01A-F3A466DE1C3F}"/>
            </a:ext>
          </a:extLst>
        </xdr:cNvPr>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22" name="フローチャート: 判断 821">
          <a:extLst>
            <a:ext uri="{FF2B5EF4-FFF2-40B4-BE49-F238E27FC236}">
              <a16:creationId xmlns:a16="http://schemas.microsoft.com/office/drawing/2014/main" id="{91D639BA-F7B5-4452-AD47-8B5A60D990CA}"/>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23" name="フローチャート: 判断 822">
          <a:extLst>
            <a:ext uri="{FF2B5EF4-FFF2-40B4-BE49-F238E27FC236}">
              <a16:creationId xmlns:a16="http://schemas.microsoft.com/office/drawing/2014/main" id="{64BEEC12-37F6-4965-AFDA-7CA8ADC3600C}"/>
            </a:ext>
          </a:extLst>
        </xdr:cNvPr>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24" name="フローチャート: 判断 823">
          <a:extLst>
            <a:ext uri="{FF2B5EF4-FFF2-40B4-BE49-F238E27FC236}">
              <a16:creationId xmlns:a16="http://schemas.microsoft.com/office/drawing/2014/main" id="{87662268-58FE-40FA-8A7F-342D39F24994}"/>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25" name="フローチャート: 判断 824">
          <a:extLst>
            <a:ext uri="{FF2B5EF4-FFF2-40B4-BE49-F238E27FC236}">
              <a16:creationId xmlns:a16="http://schemas.microsoft.com/office/drawing/2014/main" id="{A7264928-AE27-41E8-8F43-3D2FAA07087F}"/>
            </a:ext>
          </a:extLst>
        </xdr:cNvPr>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26" name="フローチャート: 判断 825">
          <a:extLst>
            <a:ext uri="{FF2B5EF4-FFF2-40B4-BE49-F238E27FC236}">
              <a16:creationId xmlns:a16="http://schemas.microsoft.com/office/drawing/2014/main" id="{C8E3BA1F-0D68-4DAD-90C8-63B56239928C}"/>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E51B862A-2878-4AA8-BB44-0795B1643BB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F233FC53-5280-4B71-9BB6-2DA59BEA301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1FC58D8F-FC0D-4A9C-AB18-5B0D8DBC8D0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9C8892DD-2FDE-4866-9ED5-DDD16BAEA37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2079EE6F-E625-41D9-A51E-A7448BACC62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832" name="楕円 831">
          <a:extLst>
            <a:ext uri="{FF2B5EF4-FFF2-40B4-BE49-F238E27FC236}">
              <a16:creationId xmlns:a16="http://schemas.microsoft.com/office/drawing/2014/main" id="{00BF6778-B5E6-4FDB-9582-F3D6A1486041}"/>
            </a:ext>
          </a:extLst>
        </xdr:cNvPr>
        <xdr:cNvSpPr/>
      </xdr:nvSpPr>
      <xdr:spPr>
        <a:xfrm>
          <a:off x="221107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103613</xdr:rowOff>
    </xdr:from>
    <xdr:ext cx="469744" cy="259045"/>
    <xdr:sp macro="" textlink="">
      <xdr:nvSpPr>
        <xdr:cNvPr id="833" name="【庁舎】&#10;一人当たり面積該当値テキスト">
          <a:extLst>
            <a:ext uri="{FF2B5EF4-FFF2-40B4-BE49-F238E27FC236}">
              <a16:creationId xmlns:a16="http://schemas.microsoft.com/office/drawing/2014/main" id="{8E7CFC88-2ECB-4E2C-83C1-1E22E3757EDA}"/>
            </a:ext>
          </a:extLst>
        </xdr:cNvPr>
        <xdr:cNvSpPr txBox="1"/>
      </xdr:nvSpPr>
      <xdr:spPr>
        <a:xfrm>
          <a:off x="22199600" y="1827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17236</xdr:rowOff>
    </xdr:from>
    <xdr:to>
      <xdr:col>112</xdr:col>
      <xdr:colOff>38100</xdr:colOff>
      <xdr:row>107</xdr:row>
      <xdr:rowOff>118836</xdr:rowOff>
    </xdr:to>
    <xdr:sp macro="" textlink="">
      <xdr:nvSpPr>
        <xdr:cNvPr id="834" name="楕円 833">
          <a:extLst>
            <a:ext uri="{FF2B5EF4-FFF2-40B4-BE49-F238E27FC236}">
              <a16:creationId xmlns:a16="http://schemas.microsoft.com/office/drawing/2014/main" id="{F0F5D99C-595D-4FBF-A681-C9C51F3B6AA5}"/>
            </a:ext>
          </a:extLst>
        </xdr:cNvPr>
        <xdr:cNvSpPr/>
      </xdr:nvSpPr>
      <xdr:spPr>
        <a:xfrm>
          <a:off x="21272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68036</xdr:rowOff>
    </xdr:from>
    <xdr:to>
      <xdr:col>116</xdr:col>
      <xdr:colOff>63500</xdr:colOff>
      <xdr:row>107</xdr:row>
      <xdr:rowOff>68036</xdr:rowOff>
    </xdr:to>
    <xdr:cxnSp macro="">
      <xdr:nvCxnSpPr>
        <xdr:cNvPr id="835" name="直線コネクタ 834">
          <a:extLst>
            <a:ext uri="{FF2B5EF4-FFF2-40B4-BE49-F238E27FC236}">
              <a16:creationId xmlns:a16="http://schemas.microsoft.com/office/drawing/2014/main" id="{74E2E0FD-2404-4752-A89D-C2299EEBA08D}"/>
            </a:ext>
          </a:extLst>
        </xdr:cNvPr>
        <xdr:cNvCxnSpPr/>
      </xdr:nvCxnSpPr>
      <xdr:spPr>
        <a:xfrm>
          <a:off x="21323300" y="18413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836" name="楕円 835">
          <a:extLst>
            <a:ext uri="{FF2B5EF4-FFF2-40B4-BE49-F238E27FC236}">
              <a16:creationId xmlns:a16="http://schemas.microsoft.com/office/drawing/2014/main" id="{1B01B60E-2C5C-4A3D-8A4B-604D8967C80F}"/>
            </a:ext>
          </a:extLst>
        </xdr:cNvPr>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68036</xdr:rowOff>
    </xdr:to>
    <xdr:cxnSp macro="">
      <xdr:nvCxnSpPr>
        <xdr:cNvPr id="837" name="直線コネクタ 836">
          <a:extLst>
            <a:ext uri="{FF2B5EF4-FFF2-40B4-BE49-F238E27FC236}">
              <a16:creationId xmlns:a16="http://schemas.microsoft.com/office/drawing/2014/main" id="{7E70B2B5-D284-4D8D-8A1F-3C35A941AA82}"/>
            </a:ext>
          </a:extLst>
        </xdr:cNvPr>
        <xdr:cNvCxnSpPr/>
      </xdr:nvCxnSpPr>
      <xdr:spPr>
        <a:xfrm>
          <a:off x="20434300" y="184099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38" name="楕円 837">
          <a:extLst>
            <a:ext uri="{FF2B5EF4-FFF2-40B4-BE49-F238E27FC236}">
              <a16:creationId xmlns:a16="http://schemas.microsoft.com/office/drawing/2014/main" id="{C31427D2-1161-40D2-92F9-C41E8F433C62}"/>
            </a:ext>
          </a:extLst>
        </xdr:cNvPr>
        <xdr:cNvSpPr/>
      </xdr:nvSpPr>
      <xdr:spPr>
        <a:xfrm>
          <a:off x="19494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64770</xdr:rowOff>
    </xdr:to>
    <xdr:cxnSp macro="">
      <xdr:nvCxnSpPr>
        <xdr:cNvPr id="839" name="直線コネクタ 838">
          <a:extLst>
            <a:ext uri="{FF2B5EF4-FFF2-40B4-BE49-F238E27FC236}">
              <a16:creationId xmlns:a16="http://schemas.microsoft.com/office/drawing/2014/main" id="{34C8BD74-004E-4D70-BDA2-366209D5913E}"/>
            </a:ext>
          </a:extLst>
        </xdr:cNvPr>
        <xdr:cNvCxnSpPr/>
      </xdr:nvCxnSpPr>
      <xdr:spPr>
        <a:xfrm>
          <a:off x="19545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40" name="楕円 839">
          <a:extLst>
            <a:ext uri="{FF2B5EF4-FFF2-40B4-BE49-F238E27FC236}">
              <a16:creationId xmlns:a16="http://schemas.microsoft.com/office/drawing/2014/main" id="{A6EB7C64-E8D1-44B6-97F1-2A32AF7F0D63}"/>
            </a:ext>
          </a:extLst>
        </xdr:cNvPr>
        <xdr:cNvSpPr/>
      </xdr:nvSpPr>
      <xdr:spPr>
        <a:xfrm>
          <a:off x="18605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61505</xdr:rowOff>
    </xdr:from>
    <xdr:to>
      <xdr:col>102</xdr:col>
      <xdr:colOff>114300</xdr:colOff>
      <xdr:row>107</xdr:row>
      <xdr:rowOff>64770</xdr:rowOff>
    </xdr:to>
    <xdr:cxnSp macro="">
      <xdr:nvCxnSpPr>
        <xdr:cNvPr id="841" name="直線コネクタ 840">
          <a:extLst>
            <a:ext uri="{FF2B5EF4-FFF2-40B4-BE49-F238E27FC236}">
              <a16:creationId xmlns:a16="http://schemas.microsoft.com/office/drawing/2014/main" id="{C61311E5-C0BC-4CB1-9C5F-61C00F4EDB38}"/>
            </a:ext>
          </a:extLst>
        </xdr:cNvPr>
        <xdr:cNvCxnSpPr/>
      </xdr:nvCxnSpPr>
      <xdr:spPr>
        <a:xfrm>
          <a:off x="18656300" y="184066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842" name="n_1aveValue【庁舎】&#10;一人当たり面積">
          <a:extLst>
            <a:ext uri="{FF2B5EF4-FFF2-40B4-BE49-F238E27FC236}">
              <a16:creationId xmlns:a16="http://schemas.microsoft.com/office/drawing/2014/main" id="{A3949E0B-9189-4AE6-8798-6D786D8AB72E}"/>
            </a:ext>
          </a:extLst>
        </xdr:cNvPr>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43" name="n_2aveValue【庁舎】&#10;一人当たり面積">
          <a:extLst>
            <a:ext uri="{FF2B5EF4-FFF2-40B4-BE49-F238E27FC236}">
              <a16:creationId xmlns:a16="http://schemas.microsoft.com/office/drawing/2014/main" id="{3B255090-72B6-47EA-B8F2-EA5116A38549}"/>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844" name="n_3aveValue【庁舎】&#10;一人当たり面積">
          <a:extLst>
            <a:ext uri="{FF2B5EF4-FFF2-40B4-BE49-F238E27FC236}">
              <a16:creationId xmlns:a16="http://schemas.microsoft.com/office/drawing/2014/main" id="{0FED8F6A-CD06-4D9D-B9E8-B72A189C570C}"/>
            </a:ext>
          </a:extLst>
        </xdr:cNvPr>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45" name="n_4aveValue【庁舎】&#10;一人当たり面積">
          <a:extLst>
            <a:ext uri="{FF2B5EF4-FFF2-40B4-BE49-F238E27FC236}">
              <a16:creationId xmlns:a16="http://schemas.microsoft.com/office/drawing/2014/main" id="{2B364271-EEB7-4A35-99F7-F4767F3CF333}"/>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109963</xdr:rowOff>
    </xdr:from>
    <xdr:ext cx="469744" cy="259045"/>
    <xdr:sp macro="" textlink="">
      <xdr:nvSpPr>
        <xdr:cNvPr id="846" name="n_1mainValue【庁舎】&#10;一人当たり面積">
          <a:extLst>
            <a:ext uri="{FF2B5EF4-FFF2-40B4-BE49-F238E27FC236}">
              <a16:creationId xmlns:a16="http://schemas.microsoft.com/office/drawing/2014/main" id="{0B15C76B-E5CA-4024-9EB4-B1F6812C74F2}"/>
            </a:ext>
          </a:extLst>
        </xdr:cNvPr>
        <xdr:cNvSpPr txBox="1"/>
      </xdr:nvSpPr>
      <xdr:spPr>
        <a:xfrm>
          <a:off x="210757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847" name="n_2mainValue【庁舎】&#10;一人当たり面積">
          <a:extLst>
            <a:ext uri="{FF2B5EF4-FFF2-40B4-BE49-F238E27FC236}">
              <a16:creationId xmlns:a16="http://schemas.microsoft.com/office/drawing/2014/main" id="{C5C23A1F-FB3E-4C2C-883A-7EC746BB2BDF}"/>
            </a:ext>
          </a:extLst>
        </xdr:cNvPr>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848" name="n_3mainValue【庁舎】&#10;一人当たり面積">
          <a:extLst>
            <a:ext uri="{FF2B5EF4-FFF2-40B4-BE49-F238E27FC236}">
              <a16:creationId xmlns:a16="http://schemas.microsoft.com/office/drawing/2014/main" id="{59AEE1DB-4B2C-4C7C-8A55-3908C32FFFF5}"/>
            </a:ext>
          </a:extLst>
        </xdr:cNvPr>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849" name="n_4mainValue【庁舎】&#10;一人当たり面積">
          <a:extLst>
            <a:ext uri="{FF2B5EF4-FFF2-40B4-BE49-F238E27FC236}">
              <a16:creationId xmlns:a16="http://schemas.microsoft.com/office/drawing/2014/main" id="{5EB1BEC3-51A8-4F44-8E2C-230104A2C69E}"/>
            </a:ext>
          </a:extLst>
        </xdr:cNvPr>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2F85CC7A-9A21-46DD-8CDD-FCAF6AF1256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3A9E1DF7-8A94-4D3F-9670-73C004EA7CB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607B5D24-FD77-41B6-BC37-7F4E4F7C8F3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当市では人口増が続いていることから、類似団体平均と比較して文化施設や体育施設の施設稼働率が高く、一人当たりの施設面積が低い傾向にある。</a:t>
          </a:r>
          <a:endParaRPr lang="ja-JP" altLang="ja-JP" sz="1400">
            <a:effectLst/>
          </a:endParaRPr>
        </a:p>
        <a:p>
          <a:r>
            <a:rPr kumimoji="1" lang="ja-JP" altLang="ja-JP" sz="1100">
              <a:solidFill>
                <a:schemeClr val="dk1"/>
              </a:solidFill>
              <a:effectLst/>
              <a:latin typeface="+mn-lt"/>
              <a:ea typeface="+mn-ea"/>
              <a:cs typeface="+mn-cs"/>
            </a:rPr>
            <a:t>　老朽化が進んでいる体育施設、文化施設等については、公共施設等総合管理計画等により順次長寿命化を</a:t>
          </a:r>
          <a:r>
            <a:rPr kumimoji="1" lang="ja-JP" altLang="en-US" sz="1100">
              <a:solidFill>
                <a:schemeClr val="dk1"/>
              </a:solidFill>
              <a:effectLst/>
              <a:latin typeface="+mn-lt"/>
              <a:ea typeface="+mn-ea"/>
              <a:cs typeface="+mn-cs"/>
            </a:rPr>
            <a:t>進めており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有形固定資産減価償却率の減少が見込まれる。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また、市庁舎について</a:t>
          </a:r>
          <a:r>
            <a:rPr kumimoji="1" lang="ja-JP" altLang="en-US" sz="1100">
              <a:solidFill>
                <a:schemeClr val="dk1"/>
              </a:solidFill>
              <a:effectLst/>
              <a:latin typeface="+mn-lt"/>
              <a:ea typeface="+mn-ea"/>
              <a:cs typeface="+mn-cs"/>
            </a:rPr>
            <a:t>も、災害時の拠点とするため、</a:t>
          </a:r>
          <a:r>
            <a:rPr kumimoji="1" lang="ja-JP" altLang="ja-JP" sz="1100">
              <a:solidFill>
                <a:schemeClr val="dk1"/>
              </a:solidFill>
              <a:effectLst/>
              <a:latin typeface="+mn-lt"/>
              <a:ea typeface="+mn-ea"/>
              <a:cs typeface="+mn-cs"/>
            </a:rPr>
            <a:t>建て替えに着手して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73,918
72,579
71.72
27,558,834
26,439,601
914,956
15,116,006
17,603,535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人口増や</a:t>
          </a:r>
          <a:r>
            <a:rPr kumimoji="1" lang="ja-JP" altLang="en-US" sz="1100">
              <a:solidFill>
                <a:schemeClr val="dk1"/>
              </a:solidFill>
              <a:effectLst/>
              <a:latin typeface="+mn-lt"/>
              <a:ea typeface="+mn-ea"/>
              <a:cs typeface="+mn-cs"/>
            </a:rPr>
            <a:t>固定資産税</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個人市民税等の市税</a:t>
          </a:r>
          <a:r>
            <a:rPr kumimoji="1" lang="ja-JP" altLang="ja-JP" sz="1100">
              <a:solidFill>
                <a:schemeClr val="dk1"/>
              </a:solidFill>
              <a:effectLst/>
              <a:latin typeface="+mn-lt"/>
              <a:ea typeface="+mn-ea"/>
              <a:cs typeface="+mn-cs"/>
            </a:rPr>
            <a:t>の増などから０．９５と類似団体平均を大きく上回っている。しかし、今後は</a:t>
          </a:r>
          <a:r>
            <a:rPr kumimoji="1" lang="ja-JP" altLang="en-US" sz="1100">
              <a:solidFill>
                <a:schemeClr val="dk1"/>
              </a:solidFill>
              <a:effectLst/>
              <a:latin typeface="+mn-lt"/>
              <a:ea typeface="+mn-ea"/>
              <a:cs typeface="+mn-cs"/>
            </a:rPr>
            <a:t>新型コロナウイルス感染症の影響や</a:t>
          </a:r>
          <a:r>
            <a:rPr kumimoji="1" lang="ja-JP" altLang="ja-JP" sz="1100">
              <a:solidFill>
                <a:schemeClr val="dk1"/>
              </a:solidFill>
              <a:effectLst/>
              <a:latin typeface="+mn-lt"/>
              <a:ea typeface="+mn-ea"/>
              <a:cs typeface="+mn-cs"/>
            </a:rPr>
            <a:t>高齢化の進展による社会福祉費の増</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が見込まれることから、地方税を中心とする歳入確保に努める。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168275</xdr:rowOff>
    </xdr:from>
    <xdr:to>
      <xdr:col>23</xdr:col>
      <xdr:colOff>133350</xdr:colOff>
      <xdr:row>38</xdr:row>
      <xdr:rowOff>168275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683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168275</xdr:rowOff>
    </xdr:from>
    <xdr:to>
      <xdr:col>19</xdr:col>
      <xdr:colOff>133350</xdr:colOff>
      <xdr:row>39</xdr:row>
      <xdr:rowOff>16933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16933</xdr:rowOff>
    </xdr:from>
    <xdr:to>
      <xdr:col>15</xdr:col>
      <xdr:colOff>82550</xdr:colOff>
      <xdr:row>39</xdr:row>
      <xdr:rowOff>16933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16933</xdr:rowOff>
    </xdr:from>
    <xdr:to>
      <xdr:col>11</xdr:col>
      <xdr:colOff>31750</xdr:colOff>
      <xdr:row>39</xdr:row>
      <xdr:rowOff>37042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117475</xdr:rowOff>
    </xdr:from>
    <xdr:to>
      <xdr:col>23</xdr:col>
      <xdr:colOff>184150</xdr:colOff>
      <xdr:row>39</xdr:row>
      <xdr:rowOff>47625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134002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117475</xdr:rowOff>
    </xdr:from>
    <xdr:to>
      <xdr:col>19</xdr:col>
      <xdr:colOff>184150</xdr:colOff>
      <xdr:row>39</xdr:row>
      <xdr:rowOff>47625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57802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137583</xdr:rowOff>
    </xdr:from>
    <xdr:to>
      <xdr:col>15</xdr:col>
      <xdr:colOff>133350</xdr:colOff>
      <xdr:row>39</xdr:row>
      <xdr:rowOff>67733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固定資産税等の市税の増収</a:t>
          </a:r>
          <a:r>
            <a:rPr kumimoji="1" lang="ja-JP" altLang="ja-JP" sz="1100">
              <a:solidFill>
                <a:sysClr val="windowText" lastClr="000000"/>
              </a:solidFill>
              <a:effectLst/>
              <a:latin typeface="+mn-lt"/>
              <a:ea typeface="+mn-ea"/>
              <a:cs typeface="+mn-cs"/>
            </a:rPr>
            <a:t>などにより</a:t>
          </a:r>
          <a:r>
            <a:rPr kumimoji="1" lang="ja-JP" altLang="en-US" sz="1100">
              <a:solidFill>
                <a:sysClr val="windowText" lastClr="000000"/>
              </a:solidFill>
              <a:effectLst/>
              <a:latin typeface="+mn-lt"/>
              <a:ea typeface="+mn-ea"/>
              <a:cs typeface="+mn-cs"/>
            </a:rPr>
            <a:t>前年度と比較して１．７ポイント減少し、</a:t>
          </a:r>
          <a:r>
            <a:rPr kumimoji="1" lang="ja-JP" altLang="ja-JP" sz="1100">
              <a:solidFill>
                <a:sysClr val="windowText" lastClr="000000"/>
              </a:solidFill>
              <a:effectLst/>
              <a:latin typeface="+mn-lt"/>
              <a:ea typeface="+mn-ea"/>
              <a:cs typeface="+mn-cs"/>
            </a:rPr>
            <a:t>８</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％と類似団体平均を大きく下回っている。今後</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扶助費の増に加え、大型事業の進捗に伴う公債費の増が見込まれるため、地方債の適正管理に努める。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44704</xdr:rowOff>
    </xdr:from>
    <xdr:to>
      <xdr:col>23</xdr:col>
      <xdr:colOff>133350</xdr:colOff>
      <xdr:row>60</xdr:row>
      <xdr:rowOff>126746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31704"/>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112268</xdr:rowOff>
    </xdr:from>
    <xdr:to>
      <xdr:col>19</xdr:col>
      <xdr:colOff>133350</xdr:colOff>
      <xdr:row>60</xdr:row>
      <xdr:rowOff>126746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992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112268</xdr:rowOff>
    </xdr:from>
    <xdr:to>
      <xdr:col>15</xdr:col>
      <xdr:colOff>82550</xdr:colOff>
      <xdr:row>60</xdr:row>
      <xdr:rowOff>117094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39926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117094</xdr:rowOff>
    </xdr:from>
    <xdr:to>
      <xdr:col>11</xdr:col>
      <xdr:colOff>31750</xdr:colOff>
      <xdr:row>61</xdr:row>
      <xdr:rowOff>66294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40409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165354</xdr:rowOff>
    </xdr:from>
    <xdr:to>
      <xdr:col>23</xdr:col>
      <xdr:colOff>184150</xdr:colOff>
      <xdr:row>60</xdr:row>
      <xdr:rowOff>95504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10431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2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75946</xdr:rowOff>
    </xdr:from>
    <xdr:to>
      <xdr:col>19</xdr:col>
      <xdr:colOff>184150</xdr:colOff>
      <xdr:row>61</xdr:row>
      <xdr:rowOff>6096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16273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3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61468</xdr:rowOff>
    </xdr:from>
    <xdr:to>
      <xdr:col>15</xdr:col>
      <xdr:colOff>133350</xdr:colOff>
      <xdr:row>60</xdr:row>
      <xdr:rowOff>163068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1795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66294</xdr:rowOff>
    </xdr:from>
    <xdr:to>
      <xdr:col>11</xdr:col>
      <xdr:colOff>82550</xdr:colOff>
      <xdr:row>60</xdr:row>
      <xdr:rowOff>167894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6621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127271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衛生処理場敷地土壌調査に要する経費</a:t>
          </a:r>
          <a:r>
            <a:rPr kumimoji="1" lang="ja-JP" altLang="ja-JP" sz="1100">
              <a:solidFill>
                <a:sysClr val="windowText" lastClr="000000"/>
              </a:solidFill>
              <a:effectLst/>
              <a:latin typeface="+mn-lt"/>
              <a:ea typeface="+mn-ea"/>
              <a:cs typeface="+mn-cs"/>
            </a:rPr>
            <a:t>の増などによる物件費の増（前年度比</a:t>
          </a:r>
          <a:r>
            <a:rPr kumimoji="1" lang="ja-JP" altLang="en-US" sz="1100">
              <a:solidFill>
                <a:sysClr val="windowText" lastClr="000000"/>
              </a:solidFill>
              <a:effectLst/>
              <a:latin typeface="+mn-lt"/>
              <a:ea typeface="+mn-ea"/>
              <a:cs typeface="+mn-cs"/>
            </a:rPr>
            <a:t>＋７．８</a:t>
          </a:r>
          <a:r>
            <a:rPr kumimoji="1" lang="ja-JP" altLang="ja-JP" sz="1100">
              <a:solidFill>
                <a:sysClr val="windowText" lastClr="000000"/>
              </a:solidFill>
              <a:effectLst/>
              <a:latin typeface="+mn-lt"/>
              <a:ea typeface="+mn-ea"/>
              <a:cs typeface="+mn-cs"/>
            </a:rPr>
            <a:t>％）や、退職手当の増などによる人件費の増（</a:t>
          </a:r>
          <a:r>
            <a:rPr kumimoji="1" lang="ja-JP" altLang="en-US" sz="1100">
              <a:solidFill>
                <a:sysClr val="windowText" lastClr="000000"/>
              </a:solidFill>
              <a:effectLst/>
              <a:latin typeface="+mn-lt"/>
              <a:ea typeface="+mn-ea"/>
              <a:cs typeface="+mn-cs"/>
            </a:rPr>
            <a:t>＋３．８</a:t>
          </a:r>
          <a:r>
            <a:rPr kumimoji="1" lang="ja-JP" altLang="ja-JP" sz="1100">
              <a:solidFill>
                <a:sysClr val="windowText" lastClr="000000"/>
              </a:solidFill>
              <a:effectLst/>
              <a:latin typeface="+mn-lt"/>
              <a:ea typeface="+mn-ea"/>
              <a:cs typeface="+mn-cs"/>
            </a:rPr>
            <a:t>％）により、前年度から</a:t>
          </a:r>
          <a:r>
            <a:rPr kumimoji="1" lang="ja-JP" altLang="en-US" sz="1100">
              <a:solidFill>
                <a:sysClr val="windowText" lastClr="000000"/>
              </a:solidFill>
              <a:effectLst/>
              <a:latin typeface="+mn-lt"/>
              <a:ea typeface="+mn-ea"/>
              <a:cs typeface="+mn-cs"/>
            </a:rPr>
            <a:t>４，１０５</a:t>
          </a:r>
          <a:r>
            <a:rPr kumimoji="1" lang="ja-JP" altLang="ja-JP" sz="1100">
              <a:solidFill>
                <a:sysClr val="windowText" lastClr="000000"/>
              </a:solidFill>
              <a:effectLst/>
              <a:latin typeface="+mn-lt"/>
              <a:ea typeface="+mn-ea"/>
              <a:cs typeface="+mn-cs"/>
            </a:rPr>
            <a:t>円増加し、９</a:t>
          </a:r>
          <a:r>
            <a:rPr kumimoji="1" lang="ja-JP" altLang="en-US" sz="1100">
              <a:solidFill>
                <a:sysClr val="windowText" lastClr="000000"/>
              </a:solidFill>
              <a:effectLst/>
              <a:latin typeface="+mn-lt"/>
              <a:ea typeface="+mn-ea"/>
              <a:cs typeface="+mn-cs"/>
            </a:rPr>
            <a:t>４，９１４</a:t>
          </a:r>
          <a:r>
            <a:rPr kumimoji="1" lang="ja-JP" altLang="ja-JP" sz="1100">
              <a:solidFill>
                <a:sysClr val="windowText" lastClr="000000"/>
              </a:solidFill>
              <a:effectLst/>
              <a:latin typeface="+mn-lt"/>
              <a:ea typeface="+mn-ea"/>
              <a:cs typeface="+mn-cs"/>
            </a:rPr>
            <a:t>円となった。</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6665</xdr:rowOff>
    </xdr:from>
    <xdr:to>
      <xdr:col>23</xdr:col>
      <xdr:colOff>133350</xdr:colOff>
      <xdr:row>81</xdr:row>
      <xdr:rowOff>72699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894115"/>
          <a:ext cx="838200" cy="6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87128</xdr:rowOff>
    </xdr:from>
    <xdr:to>
      <xdr:col>19</xdr:col>
      <xdr:colOff>133350</xdr:colOff>
      <xdr:row>81</xdr:row>
      <xdr:rowOff>6665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03128"/>
          <a:ext cx="889000" cy="9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72537</xdr:rowOff>
    </xdr:from>
    <xdr:to>
      <xdr:col>15</xdr:col>
      <xdr:colOff>82550</xdr:colOff>
      <xdr:row>80</xdr:row>
      <xdr:rowOff>87128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788537"/>
          <a:ext cx="889000" cy="1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72537</xdr:rowOff>
    </xdr:from>
    <xdr:to>
      <xdr:col>11</xdr:col>
      <xdr:colOff>31750</xdr:colOff>
      <xdr:row>80</xdr:row>
      <xdr:rowOff>102603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788537"/>
          <a:ext cx="889000" cy="3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21899</xdr:rowOff>
    </xdr:from>
    <xdr:to>
      <xdr:col>23</xdr:col>
      <xdr:colOff>184150</xdr:colOff>
      <xdr:row>81</xdr:row>
      <xdr:rowOff>123499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0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38426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5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127315</xdr:rowOff>
    </xdr:from>
    <xdr:to>
      <xdr:col>19</xdr:col>
      <xdr:colOff>184150</xdr:colOff>
      <xdr:row>81</xdr:row>
      <xdr:rowOff>57465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4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67642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1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36328</xdr:rowOff>
    </xdr:from>
    <xdr:to>
      <xdr:col>15</xdr:col>
      <xdr:colOff>133350</xdr:colOff>
      <xdr:row>80</xdr:row>
      <xdr:rowOff>137928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7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148105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52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21737</xdr:rowOff>
    </xdr:from>
    <xdr:to>
      <xdr:col>11</xdr:col>
      <xdr:colOff>82550</xdr:colOff>
      <xdr:row>80</xdr:row>
      <xdr:rowOff>123337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73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133514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506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51803</xdr:rowOff>
    </xdr:from>
    <xdr:to>
      <xdr:col>7</xdr:col>
      <xdr:colOff>31750</xdr:colOff>
      <xdr:row>80</xdr:row>
      <xdr:rowOff>153403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76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163580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3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前年度から０．</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し、９９．</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り、類似</a:t>
          </a:r>
          <a:r>
            <a:rPr kumimoji="1" lang="ja-JP" altLang="ja-JP" sz="1100">
              <a:solidFill>
                <a:sysClr val="windowText" lastClr="000000"/>
              </a:solidFill>
              <a:effectLst/>
              <a:latin typeface="+mn-lt"/>
              <a:ea typeface="+mn-ea"/>
              <a:cs typeface="+mn-cs"/>
            </a:rPr>
            <a:t>団体平均との</a:t>
          </a:r>
          <a:r>
            <a:rPr kumimoji="1" lang="ja-JP" altLang="en-US" sz="1100">
              <a:solidFill>
                <a:sysClr val="windowText" lastClr="000000"/>
              </a:solidFill>
              <a:effectLst/>
              <a:latin typeface="+mn-lt"/>
              <a:ea typeface="+mn-ea"/>
              <a:cs typeface="+mn-cs"/>
            </a:rPr>
            <a:t>比較では、</a:t>
          </a:r>
          <a:r>
            <a:rPr kumimoji="1" lang="ja-JP" altLang="ja-JP" sz="1100">
              <a:solidFill>
                <a:sysClr val="windowText" lastClr="000000"/>
              </a:solidFill>
              <a:effectLst/>
              <a:latin typeface="+mn-lt"/>
              <a:ea typeface="+mn-ea"/>
              <a:cs typeface="+mn-cs"/>
            </a:rPr>
            <a:t>差</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０．</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した。今後</a:t>
          </a:r>
          <a:r>
            <a:rPr kumimoji="1" lang="ja-JP" altLang="en-US" sz="1100">
              <a:solidFill>
                <a:sysClr val="windowText" lastClr="000000"/>
              </a:solidFill>
              <a:effectLst/>
              <a:latin typeface="+mn-lt"/>
              <a:ea typeface="+mn-ea"/>
              <a:cs typeface="+mn-cs"/>
            </a:rPr>
            <a:t>はより一層の</a:t>
          </a:r>
          <a:r>
            <a:rPr kumimoji="1" lang="ja-JP" altLang="ja-JP" sz="1100">
              <a:solidFill>
                <a:sysClr val="windowText" lastClr="000000"/>
              </a:solidFill>
              <a:effectLst/>
              <a:latin typeface="+mn-lt"/>
              <a:ea typeface="+mn-ea"/>
              <a:cs typeface="+mn-cs"/>
            </a:rPr>
            <a:t>給与の適正化に努める。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68036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669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102507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669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102507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497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88</xdr:row>
      <xdr:rowOff>17236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4971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137886</xdr:rowOff>
    </xdr:from>
    <xdr:to>
      <xdr:col>64</xdr:col>
      <xdr:colOff>152400</xdr:colOff>
      <xdr:row>88</xdr:row>
      <xdr:rowOff>68036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52813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昭和２９年以降、市町村合併を行わず、また定員管理の適正化に努めた結果、類似団体平均を下回る５．２８人となっている。今後も事務事業の見直しなどにより効率化に努める。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132504</xdr:rowOff>
    </xdr:from>
    <xdr:to>
      <xdr:col>81</xdr:col>
      <xdr:colOff>44450</xdr:colOff>
      <xdr:row>59</xdr:row>
      <xdr:rowOff>132504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2480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124460</xdr:rowOff>
    </xdr:from>
    <xdr:to>
      <xdr:col>77</xdr:col>
      <xdr:colOff>44450</xdr:colOff>
      <xdr:row>59</xdr:row>
      <xdr:rowOff>132504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400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114406</xdr:rowOff>
    </xdr:from>
    <xdr:to>
      <xdr:col>72</xdr:col>
      <xdr:colOff>203200</xdr:colOff>
      <xdr:row>59</xdr:row>
      <xdr:rowOff>124460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22995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112395</xdr:rowOff>
    </xdr:from>
    <xdr:to>
      <xdr:col>68</xdr:col>
      <xdr:colOff>152400</xdr:colOff>
      <xdr:row>59</xdr:row>
      <xdr:rowOff>114406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22794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81704</xdr:rowOff>
    </xdr:from>
    <xdr:to>
      <xdr:col>81</xdr:col>
      <xdr:colOff>95250</xdr:colOff>
      <xdr:row>60</xdr:row>
      <xdr:rowOff>11854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98231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4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81704</xdr:rowOff>
    </xdr:from>
    <xdr:to>
      <xdr:col>77</xdr:col>
      <xdr:colOff>95250</xdr:colOff>
      <xdr:row>60</xdr:row>
      <xdr:rowOff>11854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22031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96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73660</xdr:rowOff>
    </xdr:from>
    <xdr:to>
      <xdr:col>73</xdr:col>
      <xdr:colOff>44450</xdr:colOff>
      <xdr:row>60</xdr:row>
      <xdr:rowOff>3810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63606</xdr:rowOff>
    </xdr:from>
    <xdr:to>
      <xdr:col>68</xdr:col>
      <xdr:colOff>203200</xdr:colOff>
      <xdr:row>59</xdr:row>
      <xdr:rowOff>165206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3933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4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61595</xdr:rowOff>
    </xdr:from>
    <xdr:to>
      <xdr:col>64</xdr:col>
      <xdr:colOff>152400</xdr:colOff>
      <xdr:row>59</xdr:row>
      <xdr:rowOff>163195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1922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ごみ処理施設建設に係る公債費の償還終了などにより準元利償還金が減少した一方、</a:t>
          </a:r>
          <a:r>
            <a:rPr kumimoji="1" lang="ja-JP" altLang="ja-JP" sz="1100">
              <a:solidFill>
                <a:sysClr val="windowText" lastClr="000000"/>
              </a:solidFill>
              <a:effectLst/>
              <a:latin typeface="+mn-lt"/>
              <a:ea typeface="+mn-ea"/>
              <a:cs typeface="+mn-cs"/>
            </a:rPr>
            <a:t>地方税の増収などによる標準税収入額の増から、単年度の実質公債費比率が</a:t>
          </a:r>
          <a:r>
            <a:rPr kumimoji="1" lang="ja-JP" altLang="en-US" sz="1100">
              <a:solidFill>
                <a:sysClr val="windowText" lastClr="000000"/>
              </a:solidFill>
              <a:effectLst/>
              <a:latin typeface="+mn-lt"/>
              <a:ea typeface="+mn-ea"/>
              <a:cs typeface="+mn-cs"/>
            </a:rPr>
            <a:t>１．０</a:t>
          </a:r>
          <a:r>
            <a:rPr kumimoji="1" lang="ja-JP" altLang="ja-JP" sz="1100">
              <a:solidFill>
                <a:sysClr val="windowText" lastClr="000000"/>
              </a:solidFill>
              <a:effectLst/>
              <a:latin typeface="+mn-lt"/>
              <a:ea typeface="+mn-ea"/>
              <a:cs typeface="+mn-cs"/>
            </a:rPr>
            <a:t>％となり、３カ年平均でも</a:t>
          </a:r>
          <a:r>
            <a:rPr kumimoji="1" lang="ja-JP" altLang="en-US" sz="1100">
              <a:solidFill>
                <a:sysClr val="windowText" lastClr="000000"/>
              </a:solidFill>
              <a:effectLst/>
              <a:latin typeface="+mn-lt"/>
              <a:ea typeface="+mn-ea"/>
              <a:cs typeface="+mn-cs"/>
            </a:rPr>
            <a:t>２．９</a:t>
          </a:r>
          <a:r>
            <a:rPr kumimoji="1" lang="ja-JP" altLang="ja-JP" sz="1100">
              <a:solidFill>
                <a:sysClr val="windowText" lastClr="000000"/>
              </a:solidFill>
              <a:effectLst/>
              <a:latin typeface="+mn-lt"/>
              <a:ea typeface="+mn-ea"/>
              <a:cs typeface="+mn-cs"/>
            </a:rPr>
            <a:t>％と、前年度から１．</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ポイント減少している。今後は大型事業の進捗に伴う公債費の増が見込まれるため、地方債の適正管理に努める。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40</xdr:row>
      <xdr:rowOff>86783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81609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41</xdr:row>
      <xdr:rowOff>60113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94478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42</xdr:row>
      <xdr:rowOff>57573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8956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43</xdr:row>
      <xdr:rowOff>30904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25847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93150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前年度からの変動はなく、比率なしとなった。今後</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大型事業の進捗に</a:t>
          </a:r>
          <a:r>
            <a:rPr kumimoji="1" lang="ja-JP" altLang="en-US" sz="1100">
              <a:solidFill>
                <a:sysClr val="windowText" lastClr="000000"/>
              </a:solidFill>
              <a:effectLst/>
              <a:latin typeface="+mn-lt"/>
              <a:ea typeface="+mn-ea"/>
              <a:cs typeface="+mn-cs"/>
            </a:rPr>
            <a:t>伴って</a:t>
          </a:r>
          <a:r>
            <a:rPr kumimoji="1" lang="ja-JP" altLang="ja-JP" sz="1100">
              <a:solidFill>
                <a:sysClr val="windowText" lastClr="000000"/>
              </a:solidFill>
              <a:effectLst/>
              <a:latin typeface="+mn-lt"/>
              <a:ea typeface="+mn-ea"/>
              <a:cs typeface="+mn-cs"/>
            </a:rPr>
            <a:t>地方債残高の増が見込まれるため、引き続き財政健全化に努める。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73,918
72,579
71.72
27,558,834
26,439,601
914,956
15,116,006
17,603,535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類似団体平均と比較して</a:t>
          </a:r>
          <a:r>
            <a:rPr kumimoji="1" lang="ja-JP" altLang="en-US" sz="1100">
              <a:solidFill>
                <a:sysClr val="windowText" lastClr="000000"/>
              </a:solidFill>
              <a:effectLst/>
              <a:latin typeface="+mn-lt"/>
              <a:ea typeface="+mn-ea"/>
              <a:cs typeface="+mn-cs"/>
            </a:rPr>
            <a:t>３．３</a:t>
          </a:r>
          <a:r>
            <a:rPr kumimoji="1" lang="ja-JP" altLang="ja-JP" sz="1100">
              <a:solidFill>
                <a:sysClr val="windowText" lastClr="000000"/>
              </a:solidFill>
              <a:effectLst/>
              <a:latin typeface="+mn-lt"/>
              <a:ea typeface="+mn-ea"/>
              <a:cs typeface="+mn-cs"/>
            </a:rPr>
            <a:t>ポイント低くなっているが、前年度比較では</a:t>
          </a:r>
          <a:r>
            <a:rPr kumimoji="1" lang="ja-JP" altLang="en-US" sz="1100">
              <a:solidFill>
                <a:sysClr val="windowText" lastClr="000000"/>
              </a:solidFill>
              <a:effectLst/>
              <a:latin typeface="+mn-lt"/>
              <a:ea typeface="+mn-ea"/>
              <a:cs typeface="+mn-cs"/>
            </a:rPr>
            <a:t>１．０</a:t>
          </a:r>
          <a:r>
            <a:rPr kumimoji="1" lang="ja-JP" altLang="ja-JP" sz="1100">
              <a:solidFill>
                <a:sysClr val="windowText" lastClr="000000"/>
              </a:solidFill>
              <a:effectLst/>
              <a:latin typeface="+mn-lt"/>
              <a:ea typeface="+mn-ea"/>
              <a:cs typeface="+mn-cs"/>
            </a:rPr>
            <a:t>ポイント増加して</a:t>
          </a:r>
          <a:r>
            <a:rPr kumimoji="1" lang="ja-JP" altLang="en-US" sz="1100">
              <a:solidFill>
                <a:sysClr val="windowText" lastClr="000000"/>
              </a:solidFill>
              <a:effectLst/>
              <a:latin typeface="+mn-lt"/>
              <a:ea typeface="+mn-ea"/>
              <a:cs typeface="+mn-cs"/>
            </a:rPr>
            <a:t>２０</a:t>
          </a:r>
          <a:r>
            <a:rPr kumimoji="1" lang="ja-JP" altLang="ja-JP" sz="1100">
              <a:solidFill>
                <a:sysClr val="windowText" lastClr="000000"/>
              </a:solidFill>
              <a:effectLst/>
              <a:latin typeface="+mn-lt"/>
              <a:ea typeface="+mn-ea"/>
              <a:cs typeface="+mn-cs"/>
            </a:rPr>
            <a:t>．２％となっている。主な要因は、職員数</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増に伴う給料</a:t>
          </a:r>
          <a:r>
            <a:rPr kumimoji="1" lang="ja-JP" altLang="en-US" sz="1100">
              <a:solidFill>
                <a:sysClr val="windowText" lastClr="000000"/>
              </a:solidFill>
              <a:effectLst/>
              <a:latin typeface="+mn-lt"/>
              <a:ea typeface="+mn-ea"/>
              <a:cs typeface="+mn-cs"/>
            </a:rPr>
            <a:t>や手当</a:t>
          </a:r>
          <a:r>
            <a:rPr kumimoji="1" lang="ja-JP" altLang="ja-JP" sz="1100">
              <a:solidFill>
                <a:sysClr val="windowText" lastClr="000000"/>
              </a:solidFill>
              <a:effectLst/>
              <a:latin typeface="+mn-lt"/>
              <a:ea typeface="+mn-ea"/>
              <a:cs typeface="+mn-cs"/>
            </a:rPr>
            <a:t>などの増によるものである。今後も事務事業の効率化による時間外勤務の縮減や定員の適正管理に努める。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35</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715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34</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10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34</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1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34</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1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30480</xdr:rowOff>
    </xdr:from>
    <xdr:to>
      <xdr:col>15</xdr:col>
      <xdr:colOff>149225</xdr:colOff>
      <xdr:row>34</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38100</xdr:rowOff>
    </xdr:from>
    <xdr:to>
      <xdr:col>11</xdr:col>
      <xdr:colOff>60325</xdr:colOff>
      <xdr:row>34</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物件費に係る経常収支比率は、労務単価の上昇や消費税の増税の影響などにより、前年度と比較して０．５ポイント増加し、１５．２％となった。物件</a:t>
          </a:r>
          <a:r>
            <a:rPr kumimoji="1" lang="ja-JP" altLang="ja-JP" sz="1100">
              <a:solidFill>
                <a:sysClr val="windowText" lastClr="000000"/>
              </a:solidFill>
              <a:effectLst/>
              <a:latin typeface="+mn-lt"/>
              <a:ea typeface="+mn-ea"/>
              <a:cs typeface="+mn-cs"/>
            </a:rPr>
            <a:t>費に係る経常収支比率</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上昇</a:t>
          </a:r>
          <a:r>
            <a:rPr kumimoji="1" lang="ja-JP" altLang="en-US" sz="1100">
              <a:solidFill>
                <a:sysClr val="windowText" lastClr="000000"/>
              </a:solidFill>
              <a:effectLst/>
              <a:latin typeface="+mn-lt"/>
              <a:ea typeface="+mn-ea"/>
              <a:cs typeface="+mn-cs"/>
            </a:rPr>
            <a:t>傾向にあるため、</a:t>
          </a:r>
          <a:r>
            <a:rPr kumimoji="1" lang="ja-JP" altLang="ja-JP" sz="1100">
              <a:solidFill>
                <a:sysClr val="windowText" lastClr="000000"/>
              </a:solidFill>
              <a:effectLst/>
              <a:latin typeface="+mn-lt"/>
              <a:ea typeface="+mn-ea"/>
              <a:cs typeface="+mn-cs"/>
            </a:rPr>
            <a:t>今後も事務事業の見直しや業務の効率化を図り、コストの削減に努める。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99786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885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45357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55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34471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559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34471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34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65513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155121</xdr:rowOff>
    </xdr:from>
    <xdr:to>
      <xdr:col>69</xdr:col>
      <xdr:colOff>142875</xdr:colOff>
      <xdr:row>16</xdr:row>
      <xdr:rowOff>85271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95448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扶助費に係る経常収支比率が類似団体平均を上回</a:t>
          </a:r>
          <a:r>
            <a:rPr kumimoji="1" lang="ja-JP" altLang="en-US" sz="1100">
              <a:solidFill>
                <a:sysClr val="windowText" lastClr="000000"/>
              </a:solidFill>
              <a:effectLst/>
              <a:latin typeface="+mn-lt"/>
              <a:ea typeface="+mn-ea"/>
              <a:cs typeface="+mn-cs"/>
            </a:rPr>
            <a:t>っており、かつ</a:t>
          </a:r>
          <a:r>
            <a:rPr kumimoji="1" lang="ja-JP" altLang="ja-JP" sz="1100">
              <a:solidFill>
                <a:sysClr val="windowText" lastClr="000000"/>
              </a:solidFill>
              <a:effectLst/>
              <a:latin typeface="+mn-lt"/>
              <a:ea typeface="+mn-ea"/>
              <a:cs typeface="+mn-cs"/>
            </a:rPr>
            <a:t>上昇傾向にある</a:t>
          </a:r>
          <a:r>
            <a:rPr kumimoji="1" lang="ja-JP" altLang="en-US" sz="1100">
              <a:solidFill>
                <a:sysClr val="windowText" lastClr="000000"/>
              </a:solidFill>
              <a:effectLst/>
              <a:latin typeface="+mn-lt"/>
              <a:ea typeface="+mn-ea"/>
              <a:cs typeface="+mn-cs"/>
            </a:rPr>
            <a:t>が、その</a:t>
          </a:r>
          <a:r>
            <a:rPr kumimoji="1" lang="ja-JP" altLang="ja-JP" sz="1100">
              <a:solidFill>
                <a:sysClr val="windowText" lastClr="000000"/>
              </a:solidFill>
              <a:effectLst/>
              <a:latin typeface="+mn-lt"/>
              <a:ea typeface="+mn-ea"/>
              <a:cs typeface="+mn-cs"/>
            </a:rPr>
            <a:t>要因として、人口増及び高齢化の進展が挙げられる。今後も施設型等給付費や障害</a:t>
          </a:r>
          <a:r>
            <a:rPr kumimoji="1" lang="ja-JP" altLang="en-US" sz="1100">
              <a:solidFill>
                <a:sysClr val="windowText" lastClr="000000"/>
              </a:solidFill>
              <a:effectLst/>
              <a:latin typeface="+mn-lt"/>
              <a:ea typeface="+mn-ea"/>
              <a:cs typeface="+mn-cs"/>
            </a:rPr>
            <a:t>者自立支援給付費</a:t>
          </a:r>
          <a:r>
            <a:rPr kumimoji="1" lang="ja-JP" altLang="ja-JP" sz="1100">
              <a:solidFill>
                <a:sysClr val="windowText" lastClr="000000"/>
              </a:solidFill>
              <a:effectLst/>
              <a:latin typeface="+mn-lt"/>
              <a:ea typeface="+mn-ea"/>
              <a:cs typeface="+mn-cs"/>
            </a:rPr>
            <a:t>などの増が見込まれるため、それらの伸びを注視する。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46990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663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157480</xdr:rowOff>
    </xdr:from>
    <xdr:to>
      <xdr:col>19</xdr:col>
      <xdr:colOff>187325</xdr:colOff>
      <xdr:row>56</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43180</xdr:rowOff>
    </xdr:from>
    <xdr:to>
      <xdr:col>15</xdr:col>
      <xdr:colOff>98425</xdr:colOff>
      <xdr:row>56</xdr:row>
      <xdr:rowOff>157480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44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43180</xdr:rowOff>
    </xdr:from>
    <xdr:to>
      <xdr:col>11</xdr:col>
      <xdr:colOff>9525</xdr:colOff>
      <xdr:row>56</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64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139717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106680</xdr:rowOff>
    </xdr:from>
    <xdr:to>
      <xdr:col>15</xdr:col>
      <xdr:colOff>149225</xdr:colOff>
      <xdr:row>57</xdr:row>
      <xdr:rowOff>36830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21607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163830</xdr:rowOff>
    </xdr:from>
    <xdr:to>
      <xdr:col>11</xdr:col>
      <xdr:colOff>60325</xdr:colOff>
      <xdr:row>56</xdr:row>
      <xdr:rowOff>93980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78757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その他に係る経常収支比率</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前年度から０．</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、類似団体平均を２．３ポイント下回った。減少した</a:t>
          </a:r>
          <a:r>
            <a:rPr kumimoji="1" lang="ja-JP" altLang="ja-JP" sz="1100">
              <a:solidFill>
                <a:sysClr val="windowText" lastClr="000000"/>
              </a:solidFill>
              <a:effectLst/>
              <a:latin typeface="+mn-lt"/>
              <a:ea typeface="+mn-ea"/>
              <a:cs typeface="+mn-cs"/>
            </a:rPr>
            <a:t>主な要因は、</a:t>
          </a:r>
          <a:r>
            <a:rPr kumimoji="1" lang="ja-JP" altLang="en-US" sz="1100">
              <a:solidFill>
                <a:sysClr val="windowText" lastClr="000000"/>
              </a:solidFill>
              <a:effectLst/>
              <a:latin typeface="+mn-lt"/>
              <a:ea typeface="+mn-ea"/>
              <a:cs typeface="+mn-cs"/>
            </a:rPr>
            <a:t>農業集落排水繰出金の減によるものである。農業集落排水事業については、令和２年度の接続完了に向けて公共下水道事業へ順次移管しており、繰出金の支出は今回で終了となった。</a:t>
          </a:r>
          <a:endParaRPr kumimoji="1" lang="en-US" altLang="ja-JP" sz="1100">
            <a:solidFill>
              <a:sysClr val="windowText" lastClr="000000"/>
            </a:solidFill>
            <a:effectLst/>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55</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45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55</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55</xdr:row>
      <xdr:rowOff>153670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55</xdr:row>
      <xdr:rowOff>153670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平成３０年度まで</a:t>
          </a:r>
          <a:r>
            <a:rPr kumimoji="1" lang="ja-JP" altLang="ja-JP" sz="1100">
              <a:solidFill>
                <a:sysClr val="windowText" lastClr="000000"/>
              </a:solidFill>
              <a:effectLst/>
              <a:latin typeface="+mn-lt"/>
              <a:ea typeface="+mn-ea"/>
              <a:cs typeface="+mn-cs"/>
            </a:rPr>
            <a:t>類似団体平均を上回って</a:t>
          </a:r>
          <a:r>
            <a:rPr kumimoji="1" lang="ja-JP" altLang="en-US" sz="1100">
              <a:solidFill>
                <a:sysClr val="windowText" lastClr="000000"/>
              </a:solidFill>
              <a:effectLst/>
              <a:latin typeface="+mn-lt"/>
              <a:ea typeface="+mn-ea"/>
              <a:cs typeface="+mn-cs"/>
            </a:rPr>
            <a:t>推移していたが、</a:t>
          </a:r>
          <a:r>
            <a:rPr kumimoji="1" lang="ja-JP" altLang="ja-JP" sz="1100">
              <a:solidFill>
                <a:sysClr val="windowText" lastClr="000000"/>
              </a:solidFill>
              <a:effectLst/>
              <a:latin typeface="+mn-lt"/>
              <a:ea typeface="+mn-ea"/>
              <a:cs typeface="+mn-cs"/>
            </a:rPr>
            <a:t>ごみ処理</a:t>
          </a:r>
          <a:r>
            <a:rPr kumimoji="1" lang="ja-JP" altLang="en-US" sz="1100">
              <a:solidFill>
                <a:sysClr val="windowText" lastClr="000000"/>
              </a:solidFill>
              <a:effectLst/>
              <a:latin typeface="+mn-lt"/>
              <a:ea typeface="+mn-ea"/>
              <a:cs typeface="+mn-cs"/>
            </a:rPr>
            <a:t>施設建設に係る公債費の償還終了に伴い、</a:t>
          </a:r>
          <a:r>
            <a:rPr kumimoji="1" lang="ja-JP" altLang="ja-JP" sz="1100">
              <a:solidFill>
                <a:sysClr val="windowText" lastClr="000000"/>
              </a:solidFill>
              <a:effectLst/>
              <a:latin typeface="+mn-lt"/>
              <a:ea typeface="+mn-ea"/>
              <a:cs typeface="+mn-cs"/>
            </a:rPr>
            <a:t>一部事務組合</a:t>
          </a:r>
          <a:r>
            <a:rPr kumimoji="1" lang="ja-JP" altLang="en-US" sz="1100">
              <a:solidFill>
                <a:sysClr val="windowText" lastClr="000000"/>
              </a:solidFill>
              <a:effectLst/>
              <a:latin typeface="+mn-lt"/>
              <a:ea typeface="+mn-ea"/>
              <a:cs typeface="+mn-cs"/>
            </a:rPr>
            <a:t>に対する負担金が減となった結果、補助費等に係る経常収支比率は１２．８％となり、類似団体平均値と同一値となった。</a:t>
          </a:r>
          <a:r>
            <a:rPr kumimoji="1" lang="ja-JP" altLang="ja-JP" sz="1100">
              <a:solidFill>
                <a:sysClr val="windowText" lastClr="000000"/>
              </a:solidFill>
              <a:effectLst/>
              <a:latin typeface="+mn-lt"/>
              <a:ea typeface="+mn-ea"/>
              <a:cs typeface="+mn-cs"/>
            </a:rPr>
            <a:t>今後は新たに建設を予定するごみ処理施設に係る負担金の増が見込まれる。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89444</xdr:rowOff>
    </xdr:from>
    <xdr:to>
      <xdr:col>82</xdr:col>
      <xdr:colOff>107950</xdr:colOff>
      <xdr:row>38</xdr:row>
      <xdr:rowOff>87812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33094"/>
          <a:ext cx="8382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87812</xdr:rowOff>
    </xdr:from>
    <xdr:to>
      <xdr:col>78</xdr:col>
      <xdr:colOff>69850</xdr:colOff>
      <xdr:row>38</xdr:row>
      <xdr:rowOff>146594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6029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146594</xdr:rowOff>
    </xdr:from>
    <xdr:to>
      <xdr:col>73</xdr:col>
      <xdr:colOff>180975</xdr:colOff>
      <xdr:row>38</xdr:row>
      <xdr:rowOff>153126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6616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146594</xdr:rowOff>
    </xdr:from>
    <xdr:to>
      <xdr:col>69</xdr:col>
      <xdr:colOff>92075</xdr:colOff>
      <xdr:row>38</xdr:row>
      <xdr:rowOff>153126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6616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10721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5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37012</xdr:rowOff>
    </xdr:from>
    <xdr:to>
      <xdr:col>78</xdr:col>
      <xdr:colOff>120650</xdr:colOff>
      <xdr:row>38</xdr:row>
      <xdr:rowOff>138612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123389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63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95794</xdr:rowOff>
    </xdr:from>
    <xdr:to>
      <xdr:col>74</xdr:col>
      <xdr:colOff>31750</xdr:colOff>
      <xdr:row>39</xdr:row>
      <xdr:rowOff>25944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6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10721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69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102326</xdr:rowOff>
    </xdr:from>
    <xdr:to>
      <xdr:col>69</xdr:col>
      <xdr:colOff>142875</xdr:colOff>
      <xdr:row>39</xdr:row>
      <xdr:rowOff>32476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17253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70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95794</xdr:rowOff>
    </xdr:from>
    <xdr:to>
      <xdr:col>65</xdr:col>
      <xdr:colOff>53975</xdr:colOff>
      <xdr:row>39</xdr:row>
      <xdr:rowOff>25944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6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10721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69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類似団体平均から３．</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ポイント低く、前年度</a:t>
          </a:r>
          <a:r>
            <a:rPr kumimoji="1" lang="ja-JP" altLang="en-US" sz="1100">
              <a:solidFill>
                <a:sysClr val="windowText" lastClr="000000"/>
              </a:solidFill>
              <a:effectLst/>
              <a:latin typeface="+mn-lt"/>
              <a:ea typeface="+mn-ea"/>
              <a:cs typeface="+mn-cs"/>
            </a:rPr>
            <a:t>との比較では</a:t>
          </a:r>
          <a:r>
            <a:rPr kumimoji="1" lang="ja-JP" altLang="ja-JP" sz="1100">
              <a:solidFill>
                <a:sysClr val="windowText" lastClr="000000"/>
              </a:solidFill>
              <a:effectLst/>
              <a:latin typeface="+mn-lt"/>
              <a:ea typeface="+mn-ea"/>
              <a:cs typeface="+mn-cs"/>
            </a:rPr>
            <a:t>０．</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ポイント減少し、１</a:t>
          </a:r>
          <a:r>
            <a:rPr kumimoji="1" lang="ja-JP" altLang="en-US" sz="1100">
              <a:solidFill>
                <a:sysClr val="windowText" lastClr="000000"/>
              </a:solidFill>
              <a:effectLst/>
              <a:latin typeface="+mn-lt"/>
              <a:ea typeface="+mn-ea"/>
              <a:cs typeface="+mn-cs"/>
            </a:rPr>
            <a:t>１．４</a:t>
          </a:r>
          <a:r>
            <a:rPr kumimoji="1" lang="ja-JP" altLang="ja-JP" sz="1100">
              <a:solidFill>
                <a:sysClr val="windowText" lastClr="000000"/>
              </a:solidFill>
              <a:effectLst/>
              <a:latin typeface="+mn-lt"/>
              <a:ea typeface="+mn-ea"/>
              <a:cs typeface="+mn-cs"/>
            </a:rPr>
            <a:t>％となった。今後は大型事業の進捗に伴う増が見込まれることから、地方債の適正管理に努める。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76</xdr:row>
      <xdr:rowOff>35561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29971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50800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065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119380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081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119380</xdr:rowOff>
    </xdr:from>
    <xdr:to>
      <xdr:col>11</xdr:col>
      <xdr:colOff>9525</xdr:colOff>
      <xdr:row>77</xdr:row>
      <xdr:rowOff>130811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495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68580</xdr:rowOff>
    </xdr:from>
    <xdr:to>
      <xdr:col>11</xdr:col>
      <xdr:colOff>60325</xdr:colOff>
      <xdr:row>76</xdr:row>
      <xdr:rowOff>170180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80011</xdr:rowOff>
    </xdr:from>
    <xdr:to>
      <xdr:col>6</xdr:col>
      <xdr:colOff>171450</xdr:colOff>
      <xdr:row>78</xdr:row>
      <xdr:rowOff>10161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166388</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公債費以外に係る経常収支比率は、</a:t>
          </a:r>
          <a:r>
            <a:rPr kumimoji="1" lang="ja-JP" altLang="en-US" sz="1100">
              <a:solidFill>
                <a:sysClr val="windowText" lastClr="000000"/>
              </a:solidFill>
              <a:effectLst/>
              <a:latin typeface="+mn-lt"/>
              <a:ea typeface="+mn-ea"/>
              <a:cs typeface="+mn-cs"/>
            </a:rPr>
            <a:t>０．８ポイント減少し、類似団体平均を４．８ポイント下回った。</a:t>
          </a:r>
          <a:r>
            <a:rPr kumimoji="1" lang="ja-JP" altLang="ja-JP" sz="1100">
              <a:solidFill>
                <a:sysClr val="windowText" lastClr="000000"/>
              </a:solidFill>
              <a:effectLst/>
              <a:latin typeface="+mn-lt"/>
              <a:ea typeface="+mn-ea"/>
              <a:cs typeface="+mn-cs"/>
            </a:rPr>
            <a:t>主な要因は、</a:t>
          </a:r>
          <a:r>
            <a:rPr kumimoji="1" lang="ja-JP" altLang="en-US" sz="1100">
              <a:solidFill>
                <a:sysClr val="windowText" lastClr="000000"/>
              </a:solidFill>
              <a:effectLst/>
              <a:latin typeface="+mn-lt"/>
              <a:ea typeface="+mn-ea"/>
              <a:cs typeface="+mn-cs"/>
            </a:rPr>
            <a:t>公営企業や一部事務組合に対する補助費等支出が大きく減少したためである。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60706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2257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37846</xdr:rowOff>
    </xdr:from>
    <xdr:to>
      <xdr:col>78</xdr:col>
      <xdr:colOff>69850</xdr:colOff>
      <xdr:row>77</xdr:row>
      <xdr:rowOff>60706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239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37846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202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5842</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202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66819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55524</xdr:rowOff>
    </xdr:from>
    <xdr:to>
      <xdr:col>29</xdr:col>
      <xdr:colOff>127000</xdr:colOff>
      <xdr:row>18</xdr:row>
      <xdr:rowOff>83833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89249"/>
          <a:ext cx="647700" cy="28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83833</xdr:rowOff>
    </xdr:from>
    <xdr:to>
      <xdr:col>26</xdr:col>
      <xdr:colOff>50800</xdr:colOff>
      <xdr:row>18</xdr:row>
      <xdr:rowOff>116942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17558"/>
          <a:ext cx="698500" cy="33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116942</xdr:rowOff>
    </xdr:from>
    <xdr:to>
      <xdr:col>22</xdr:col>
      <xdr:colOff>114300</xdr:colOff>
      <xdr:row>18</xdr:row>
      <xdr:rowOff>150375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50667"/>
          <a:ext cx="698500" cy="33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150375</xdr:rowOff>
    </xdr:from>
    <xdr:to>
      <xdr:col>18</xdr:col>
      <xdr:colOff>177800</xdr:colOff>
      <xdr:row>18</xdr:row>
      <xdr:rowOff>150527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84100"/>
          <a:ext cx="698500" cy="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4724</xdr:rowOff>
    </xdr:from>
    <xdr:to>
      <xdr:col>29</xdr:col>
      <xdr:colOff>177800</xdr:colOff>
      <xdr:row>18</xdr:row>
      <xdr:rowOff>106324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3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148251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33033</xdr:rowOff>
    </xdr:from>
    <xdr:to>
      <xdr:col>26</xdr:col>
      <xdr:colOff>101600</xdr:colOff>
      <xdr:row>18</xdr:row>
      <xdr:rowOff>134633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6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119410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53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66142</xdr:rowOff>
    </xdr:from>
    <xdr:to>
      <xdr:col>22</xdr:col>
      <xdr:colOff>165100</xdr:colOff>
      <xdr:row>18</xdr:row>
      <xdr:rowOff>167742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9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152519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8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99574</xdr:rowOff>
    </xdr:from>
    <xdr:to>
      <xdr:col>19</xdr:col>
      <xdr:colOff>38100</xdr:colOff>
      <xdr:row>19</xdr:row>
      <xdr:rowOff>29725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3329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14502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99727</xdr:rowOff>
    </xdr:from>
    <xdr:to>
      <xdr:col>15</xdr:col>
      <xdr:colOff>101600</xdr:colOff>
      <xdr:row>19</xdr:row>
      <xdr:rowOff>29876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3345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14654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141304</xdr:rowOff>
    </xdr:from>
    <xdr:to>
      <xdr:col>29</xdr:col>
      <xdr:colOff>127000</xdr:colOff>
      <xdr:row>37</xdr:row>
      <xdr:rowOff>100842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094554"/>
          <a:ext cx="647700" cy="130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61326</xdr:rowOff>
    </xdr:from>
    <xdr:to>
      <xdr:col>26</xdr:col>
      <xdr:colOff>50800</xdr:colOff>
      <xdr:row>36</xdr:row>
      <xdr:rowOff>141304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014576"/>
          <a:ext cx="698500" cy="79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13941</xdr:rowOff>
    </xdr:from>
    <xdr:to>
      <xdr:col>22</xdr:col>
      <xdr:colOff>114300</xdr:colOff>
      <xdr:row>36</xdr:row>
      <xdr:rowOff>61326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67191"/>
          <a:ext cx="698500" cy="47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172328</xdr:rowOff>
    </xdr:from>
    <xdr:to>
      <xdr:col>18</xdr:col>
      <xdr:colOff>177800</xdr:colOff>
      <xdr:row>36</xdr:row>
      <xdr:rowOff>13941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82678"/>
          <a:ext cx="698500" cy="184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50042</xdr:rowOff>
    </xdr:from>
    <xdr:to>
      <xdr:col>29</xdr:col>
      <xdr:colOff>177800</xdr:colOff>
      <xdr:row>37</xdr:row>
      <xdr:rowOff>151642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174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22119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14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90504</xdr:rowOff>
    </xdr:from>
    <xdr:to>
      <xdr:col>26</xdr:col>
      <xdr:colOff>101600</xdr:colOff>
      <xdr:row>37</xdr:row>
      <xdr:rowOff>20654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4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5431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3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10526</xdr:rowOff>
    </xdr:from>
    <xdr:to>
      <xdr:col>22</xdr:col>
      <xdr:colOff>165100</xdr:colOff>
      <xdr:row>36</xdr:row>
      <xdr:rowOff>112126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63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96903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5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306041</xdr:rowOff>
    </xdr:from>
    <xdr:to>
      <xdr:col>19</xdr:col>
      <xdr:colOff>38100</xdr:colOff>
      <xdr:row>36</xdr:row>
      <xdr:rowOff>64741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16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49518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121528</xdr:rowOff>
    </xdr:from>
    <xdr:to>
      <xdr:col>15</xdr:col>
      <xdr:colOff>101600</xdr:colOff>
      <xdr:row>35</xdr:row>
      <xdr:rowOff>223128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31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233305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73,918
72,579
71.72
27,558,834
26,439,601
914,956
15,116,006
17,603,535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59252</xdr:rowOff>
    </xdr:from>
    <xdr:to>
      <xdr:col>24</xdr:col>
      <xdr:colOff>63500</xdr:colOff>
      <xdr:row>38</xdr:row>
      <xdr:rowOff>90036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74352"/>
          <a:ext cx="838200" cy="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90036</xdr:rowOff>
    </xdr:from>
    <xdr:to>
      <xdr:col>19</xdr:col>
      <xdr:colOff>177800</xdr:colOff>
      <xdr:row>38</xdr:row>
      <xdr:rowOff>143948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05136"/>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143948</xdr:rowOff>
    </xdr:from>
    <xdr:to>
      <xdr:col>15</xdr:col>
      <xdr:colOff>50800</xdr:colOff>
      <xdr:row>38</xdr:row>
      <xdr:rowOff>147720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59048"/>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102324</xdr:rowOff>
    </xdr:from>
    <xdr:to>
      <xdr:col>10</xdr:col>
      <xdr:colOff>114300</xdr:colOff>
      <xdr:row>38</xdr:row>
      <xdr:rowOff>147720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17424"/>
          <a:ext cx="889000" cy="4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8452</xdr:rowOff>
    </xdr:from>
    <xdr:to>
      <xdr:col>24</xdr:col>
      <xdr:colOff>114300</xdr:colOff>
      <xdr:row>38</xdr:row>
      <xdr:rowOff>110052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158329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0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39236</xdr:rowOff>
    </xdr:from>
    <xdr:to>
      <xdr:col>20</xdr:col>
      <xdr:colOff>38100</xdr:colOff>
      <xdr:row>38</xdr:row>
      <xdr:rowOff>140836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5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131963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93148</xdr:rowOff>
    </xdr:from>
    <xdr:to>
      <xdr:col>15</xdr:col>
      <xdr:colOff>101600</xdr:colOff>
      <xdr:row>39</xdr:row>
      <xdr:rowOff>23298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0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14425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96920</xdr:rowOff>
    </xdr:from>
    <xdr:to>
      <xdr:col>10</xdr:col>
      <xdr:colOff>165100</xdr:colOff>
      <xdr:row>39</xdr:row>
      <xdr:rowOff>27070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18197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51524</xdr:rowOff>
    </xdr:from>
    <xdr:to>
      <xdr:col>6</xdr:col>
      <xdr:colOff>38100</xdr:colOff>
      <xdr:row>38</xdr:row>
      <xdr:rowOff>153124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144251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5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117611</xdr:rowOff>
    </xdr:from>
    <xdr:to>
      <xdr:col>24</xdr:col>
      <xdr:colOff>63500</xdr:colOff>
      <xdr:row>57</xdr:row>
      <xdr:rowOff>42917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18811"/>
          <a:ext cx="838200" cy="9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42917</xdr:rowOff>
    </xdr:from>
    <xdr:to>
      <xdr:col>19</xdr:col>
      <xdr:colOff>177800</xdr:colOff>
      <xdr:row>57</xdr:row>
      <xdr:rowOff>154216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15567"/>
          <a:ext cx="889000" cy="1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149416</xdr:rowOff>
    </xdr:from>
    <xdr:to>
      <xdr:col>15</xdr:col>
      <xdr:colOff>50800</xdr:colOff>
      <xdr:row>57</xdr:row>
      <xdr:rowOff>154216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922066"/>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118897</xdr:rowOff>
    </xdr:from>
    <xdr:to>
      <xdr:col>10</xdr:col>
      <xdr:colOff>114300</xdr:colOff>
      <xdr:row>57</xdr:row>
      <xdr:rowOff>149416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91547"/>
          <a:ext cx="8890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66811</xdr:rowOff>
    </xdr:from>
    <xdr:to>
      <xdr:col>24</xdr:col>
      <xdr:colOff>114300</xdr:colOff>
      <xdr:row>56</xdr:row>
      <xdr:rowOff>168411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6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45238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4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163567</xdr:rowOff>
    </xdr:from>
    <xdr:to>
      <xdr:col>20</xdr:col>
      <xdr:colOff>38100</xdr:colOff>
      <xdr:row>57</xdr:row>
      <xdr:rowOff>93717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6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84844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5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103416</xdr:rowOff>
    </xdr:from>
    <xdr:to>
      <xdr:col>15</xdr:col>
      <xdr:colOff>101600</xdr:colOff>
      <xdr:row>58</xdr:row>
      <xdr:rowOff>33566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7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24693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98616</xdr:rowOff>
    </xdr:from>
    <xdr:to>
      <xdr:col>10</xdr:col>
      <xdr:colOff>165100</xdr:colOff>
      <xdr:row>58</xdr:row>
      <xdr:rowOff>28766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19893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6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68097</xdr:rowOff>
    </xdr:from>
    <xdr:to>
      <xdr:col>6</xdr:col>
      <xdr:colOff>38100</xdr:colOff>
      <xdr:row>57</xdr:row>
      <xdr:rowOff>169697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160824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103809</xdr:rowOff>
    </xdr:from>
    <xdr:to>
      <xdr:col>24</xdr:col>
      <xdr:colOff>63500</xdr:colOff>
      <xdr:row>78</xdr:row>
      <xdr:rowOff>109799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76909"/>
          <a:ext cx="8382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102392</xdr:rowOff>
    </xdr:from>
    <xdr:to>
      <xdr:col>19</xdr:col>
      <xdr:colOff>177800</xdr:colOff>
      <xdr:row>78</xdr:row>
      <xdr:rowOff>103809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7549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102301</xdr:rowOff>
    </xdr:from>
    <xdr:to>
      <xdr:col>15</xdr:col>
      <xdr:colOff>50800</xdr:colOff>
      <xdr:row>78</xdr:row>
      <xdr:rowOff>102392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7540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102301</xdr:rowOff>
    </xdr:from>
    <xdr:to>
      <xdr:col>10</xdr:col>
      <xdr:colOff>114300</xdr:colOff>
      <xdr:row>78</xdr:row>
      <xdr:rowOff>103626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75401"/>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58999</xdr:rowOff>
    </xdr:from>
    <xdr:to>
      <xdr:col>24</xdr:col>
      <xdr:colOff>114300</xdr:colOff>
      <xdr:row>78</xdr:row>
      <xdr:rowOff>160599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3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145376</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47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53009</xdr:rowOff>
    </xdr:from>
    <xdr:to>
      <xdr:col>20</xdr:col>
      <xdr:colOff>38100</xdr:colOff>
      <xdr:row>78</xdr:row>
      <xdr:rowOff>154609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145736</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518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51592</xdr:rowOff>
    </xdr:from>
    <xdr:to>
      <xdr:col>15</xdr:col>
      <xdr:colOff>101600</xdr:colOff>
      <xdr:row>78</xdr:row>
      <xdr:rowOff>153192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2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144319</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517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51501</xdr:rowOff>
    </xdr:from>
    <xdr:to>
      <xdr:col>10</xdr:col>
      <xdr:colOff>165100</xdr:colOff>
      <xdr:row>78</xdr:row>
      <xdr:rowOff>153101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2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144228</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517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52826</xdr:rowOff>
    </xdr:from>
    <xdr:to>
      <xdr:col>6</xdr:col>
      <xdr:colOff>38100</xdr:colOff>
      <xdr:row>78</xdr:row>
      <xdr:rowOff>154426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145553</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51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47016</xdr:rowOff>
    </xdr:from>
    <xdr:to>
      <xdr:col>24</xdr:col>
      <xdr:colOff>63500</xdr:colOff>
      <xdr:row>96</xdr:row>
      <xdr:rowOff>101346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06216"/>
          <a:ext cx="838200" cy="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101346</xdr:rowOff>
    </xdr:from>
    <xdr:to>
      <xdr:col>19</xdr:col>
      <xdr:colOff>177800</xdr:colOff>
      <xdr:row>96</xdr:row>
      <xdr:rowOff>154012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60546"/>
          <a:ext cx="889000" cy="5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154012</xdr:rowOff>
    </xdr:from>
    <xdr:to>
      <xdr:col>15</xdr:col>
      <xdr:colOff>50800</xdr:colOff>
      <xdr:row>97</xdr:row>
      <xdr:rowOff>27966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13212"/>
          <a:ext cx="889000" cy="4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27966</xdr:rowOff>
    </xdr:from>
    <xdr:to>
      <xdr:col>10</xdr:col>
      <xdr:colOff>114300</xdr:colOff>
      <xdr:row>97</xdr:row>
      <xdr:rowOff>67704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58616"/>
          <a:ext cx="889000" cy="3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167666</xdr:rowOff>
    </xdr:from>
    <xdr:to>
      <xdr:col>24</xdr:col>
      <xdr:colOff>114300</xdr:colOff>
      <xdr:row>96</xdr:row>
      <xdr:rowOff>97816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19093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06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50546</xdr:rowOff>
    </xdr:from>
    <xdr:to>
      <xdr:col>20</xdr:col>
      <xdr:colOff>38100</xdr:colOff>
      <xdr:row>96</xdr:row>
      <xdr:rowOff>152146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0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168673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28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103212</xdr:rowOff>
    </xdr:from>
    <xdr:to>
      <xdr:col>15</xdr:col>
      <xdr:colOff>101600</xdr:colOff>
      <xdr:row>97</xdr:row>
      <xdr:rowOff>33362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6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49889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3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148616</xdr:rowOff>
    </xdr:from>
    <xdr:to>
      <xdr:col>10</xdr:col>
      <xdr:colOff>165100</xdr:colOff>
      <xdr:row>97</xdr:row>
      <xdr:rowOff>78766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69893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16904</xdr:rowOff>
    </xdr:from>
    <xdr:to>
      <xdr:col>6</xdr:col>
      <xdr:colOff>38100</xdr:colOff>
      <xdr:row>97</xdr:row>
      <xdr:rowOff>118504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109631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43288</xdr:rowOff>
    </xdr:from>
    <xdr:to>
      <xdr:col>55</xdr:col>
      <xdr:colOff>0</xdr:colOff>
      <xdr:row>36</xdr:row>
      <xdr:rowOff>47460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6215488"/>
          <a:ext cx="8382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8069</xdr:rowOff>
    </xdr:from>
    <xdr:to>
      <xdr:col>50</xdr:col>
      <xdr:colOff>114300</xdr:colOff>
      <xdr:row>36</xdr:row>
      <xdr:rowOff>43288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180269"/>
          <a:ext cx="889000" cy="3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8069</xdr:rowOff>
    </xdr:from>
    <xdr:to>
      <xdr:col>45</xdr:col>
      <xdr:colOff>177800</xdr:colOff>
      <xdr:row>36</xdr:row>
      <xdr:rowOff>8669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180269"/>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162174</xdr:rowOff>
    </xdr:from>
    <xdr:to>
      <xdr:col>41</xdr:col>
      <xdr:colOff>50800</xdr:colOff>
      <xdr:row>36</xdr:row>
      <xdr:rowOff>8669</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162924"/>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168110</xdr:rowOff>
    </xdr:from>
    <xdr:to>
      <xdr:col>55</xdr:col>
      <xdr:colOff>50800</xdr:colOff>
      <xdr:row>36</xdr:row>
      <xdr:rowOff>98260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146537</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14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163938</xdr:rowOff>
    </xdr:from>
    <xdr:to>
      <xdr:col>50</xdr:col>
      <xdr:colOff>165100</xdr:colOff>
      <xdr:row>36</xdr:row>
      <xdr:rowOff>94088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1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110615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93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128719</xdr:rowOff>
    </xdr:from>
    <xdr:to>
      <xdr:col>46</xdr:col>
      <xdr:colOff>38100</xdr:colOff>
      <xdr:row>36</xdr:row>
      <xdr:rowOff>58869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1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75396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90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129319</xdr:rowOff>
    </xdr:from>
    <xdr:to>
      <xdr:col>41</xdr:col>
      <xdr:colOff>101600</xdr:colOff>
      <xdr:row>36</xdr:row>
      <xdr:rowOff>59469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13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75996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90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111374</xdr:rowOff>
    </xdr:from>
    <xdr:to>
      <xdr:col>36</xdr:col>
      <xdr:colOff>165100</xdr:colOff>
      <xdr:row>36</xdr:row>
      <xdr:rowOff>41524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11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58051</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88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96906</xdr:rowOff>
    </xdr:from>
    <xdr:to>
      <xdr:col>55</xdr:col>
      <xdr:colOff>0</xdr:colOff>
      <xdr:row>57</xdr:row>
      <xdr:rowOff>115514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869556"/>
          <a:ext cx="8382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71493</xdr:rowOff>
    </xdr:from>
    <xdr:to>
      <xdr:col>50</xdr:col>
      <xdr:colOff>114300</xdr:colOff>
      <xdr:row>57</xdr:row>
      <xdr:rowOff>96906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844143"/>
          <a:ext cx="889000" cy="2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71493</xdr:rowOff>
    </xdr:from>
    <xdr:to>
      <xdr:col>45</xdr:col>
      <xdr:colOff>177800</xdr:colOff>
      <xdr:row>57</xdr:row>
      <xdr:rowOff>163566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844143"/>
          <a:ext cx="889000" cy="9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163566</xdr:rowOff>
    </xdr:from>
    <xdr:to>
      <xdr:col>41</xdr:col>
      <xdr:colOff>50800</xdr:colOff>
      <xdr:row>58</xdr:row>
      <xdr:rowOff>55316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936216"/>
          <a:ext cx="889000" cy="6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64714</xdr:rowOff>
    </xdr:from>
    <xdr:to>
      <xdr:col>55</xdr:col>
      <xdr:colOff>50800</xdr:colOff>
      <xdr:row>57</xdr:row>
      <xdr:rowOff>166314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3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43141</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1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46106</xdr:rowOff>
    </xdr:from>
    <xdr:to>
      <xdr:col>50</xdr:col>
      <xdr:colOff>165100</xdr:colOff>
      <xdr:row>57</xdr:row>
      <xdr:rowOff>147706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138833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1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20693</xdr:rowOff>
    </xdr:from>
    <xdr:to>
      <xdr:col>46</xdr:col>
      <xdr:colOff>38100</xdr:colOff>
      <xdr:row>57</xdr:row>
      <xdr:rowOff>122293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9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113420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88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112766</xdr:rowOff>
    </xdr:from>
    <xdr:to>
      <xdr:col>41</xdr:col>
      <xdr:colOff>101600</xdr:colOff>
      <xdr:row>58</xdr:row>
      <xdr:rowOff>42916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8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34043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7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4516</xdr:rowOff>
    </xdr:from>
    <xdr:to>
      <xdr:col>36</xdr:col>
      <xdr:colOff>165100</xdr:colOff>
      <xdr:row>58</xdr:row>
      <xdr:rowOff>106116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97243</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04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5587</xdr:rowOff>
    </xdr:from>
    <xdr:to>
      <xdr:col>55</xdr:col>
      <xdr:colOff>0</xdr:colOff>
      <xdr:row>79</xdr:row>
      <xdr:rowOff>30238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50137"/>
          <a:ext cx="8382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146405</xdr:rowOff>
    </xdr:from>
    <xdr:to>
      <xdr:col>50</xdr:col>
      <xdr:colOff>114300</xdr:colOff>
      <xdr:row>79</xdr:row>
      <xdr:rowOff>5587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19505"/>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140463</xdr:rowOff>
    </xdr:from>
    <xdr:to>
      <xdr:col>45</xdr:col>
      <xdr:colOff>177800</xdr:colOff>
      <xdr:row>78</xdr:row>
      <xdr:rowOff>146405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513563"/>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140463</xdr:rowOff>
    </xdr:from>
    <xdr:to>
      <xdr:col>41</xdr:col>
      <xdr:colOff>50800</xdr:colOff>
      <xdr:row>78</xdr:row>
      <xdr:rowOff>141833</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513563"/>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150888</xdr:rowOff>
    </xdr:from>
    <xdr:to>
      <xdr:col>55</xdr:col>
      <xdr:colOff>50800</xdr:colOff>
      <xdr:row>79</xdr:row>
      <xdr:rowOff>81038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65815</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3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126237</xdr:rowOff>
    </xdr:from>
    <xdr:to>
      <xdr:col>50</xdr:col>
      <xdr:colOff>165100</xdr:colOff>
      <xdr:row>79</xdr:row>
      <xdr:rowOff>56387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47514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95605</xdr:rowOff>
    </xdr:from>
    <xdr:to>
      <xdr:col>46</xdr:col>
      <xdr:colOff>38100</xdr:colOff>
      <xdr:row>79</xdr:row>
      <xdr:rowOff>25755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6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16882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89663</xdr:rowOff>
    </xdr:from>
    <xdr:to>
      <xdr:col>41</xdr:col>
      <xdr:colOff>101600</xdr:colOff>
      <xdr:row>79</xdr:row>
      <xdr:rowOff>19813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6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10940</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5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91033</xdr:rowOff>
    </xdr:from>
    <xdr:to>
      <xdr:col>36</xdr:col>
      <xdr:colOff>165100</xdr:colOff>
      <xdr:row>79</xdr:row>
      <xdr:rowOff>21183</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6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12310</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55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17838</xdr:rowOff>
    </xdr:from>
    <xdr:to>
      <xdr:col>55</xdr:col>
      <xdr:colOff>0</xdr:colOff>
      <xdr:row>96</xdr:row>
      <xdr:rowOff>29000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477038"/>
          <a:ext cx="838200" cy="1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29000</xdr:rowOff>
    </xdr:from>
    <xdr:to>
      <xdr:col>50</xdr:col>
      <xdr:colOff>114300</xdr:colOff>
      <xdr:row>96</xdr:row>
      <xdr:rowOff>143511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488200"/>
          <a:ext cx="889000" cy="1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143511</xdr:rowOff>
    </xdr:from>
    <xdr:to>
      <xdr:col>45</xdr:col>
      <xdr:colOff>177800</xdr:colOff>
      <xdr:row>98</xdr:row>
      <xdr:rowOff>2121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602711"/>
          <a:ext cx="889000" cy="20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2121</xdr:rowOff>
    </xdr:from>
    <xdr:to>
      <xdr:col>41</xdr:col>
      <xdr:colOff>50800</xdr:colOff>
      <xdr:row>98</xdr:row>
      <xdr:rowOff>40049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804221"/>
          <a:ext cx="889000" cy="3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138488</xdr:rowOff>
    </xdr:from>
    <xdr:to>
      <xdr:col>55</xdr:col>
      <xdr:colOff>50800</xdr:colOff>
      <xdr:row>96</xdr:row>
      <xdr:rowOff>68638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42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161365</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27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149650</xdr:rowOff>
    </xdr:from>
    <xdr:to>
      <xdr:col>50</xdr:col>
      <xdr:colOff>165100</xdr:colOff>
      <xdr:row>96</xdr:row>
      <xdr:rowOff>79800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4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96327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21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92711</xdr:rowOff>
    </xdr:from>
    <xdr:to>
      <xdr:col>46</xdr:col>
      <xdr:colOff>38100</xdr:colOff>
      <xdr:row>97</xdr:row>
      <xdr:rowOff>22861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5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13988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64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122771</xdr:rowOff>
    </xdr:from>
    <xdr:to>
      <xdr:col>41</xdr:col>
      <xdr:colOff>101600</xdr:colOff>
      <xdr:row>98</xdr:row>
      <xdr:rowOff>52921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5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44048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84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160699</xdr:rowOff>
    </xdr:from>
    <xdr:to>
      <xdr:col>36</xdr:col>
      <xdr:colOff>165100</xdr:colOff>
      <xdr:row>98</xdr:row>
      <xdr:rowOff>90849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9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81976</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688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157455</xdr:rowOff>
    </xdr:from>
    <xdr:to>
      <xdr:col>85</xdr:col>
      <xdr:colOff>127000</xdr:colOff>
      <xdr:row>38</xdr:row>
      <xdr:rowOff>78207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501105"/>
          <a:ext cx="8382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45229</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60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78207</xdr:rowOff>
    </xdr:from>
    <xdr:to>
      <xdr:col>81</xdr:col>
      <xdr:colOff>50800</xdr:colOff>
      <xdr:row>39</xdr:row>
      <xdr:rowOff>42011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593307"/>
          <a:ext cx="889000" cy="13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131563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64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32334</xdr:rowOff>
    </xdr:from>
    <xdr:to>
      <xdr:col>76</xdr:col>
      <xdr:colOff>114300</xdr:colOff>
      <xdr:row>39</xdr:row>
      <xdr:rowOff>42011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18884"/>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32334</xdr:rowOff>
    </xdr:from>
    <xdr:to>
      <xdr:col>71</xdr:col>
      <xdr:colOff>177800</xdr:colOff>
      <xdr:row>39</xdr:row>
      <xdr:rowOff>43079</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18884"/>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106655</xdr:rowOff>
    </xdr:from>
    <xdr:to>
      <xdr:col>85</xdr:col>
      <xdr:colOff>177800</xdr:colOff>
      <xdr:row>38</xdr:row>
      <xdr:rowOff>36805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4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129532</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27407</xdr:rowOff>
    </xdr:from>
    <xdr:to>
      <xdr:col>81</xdr:col>
      <xdr:colOff>101600</xdr:colOff>
      <xdr:row>38</xdr:row>
      <xdr:rowOff>129007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4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145533</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31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162661</xdr:rowOff>
    </xdr:from>
    <xdr:to>
      <xdr:col>76</xdr:col>
      <xdr:colOff>165100</xdr:colOff>
      <xdr:row>39</xdr:row>
      <xdr:rowOff>92811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83938</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35333" y="6770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152984</xdr:rowOff>
    </xdr:from>
    <xdr:to>
      <xdr:col>72</xdr:col>
      <xdr:colOff>38100</xdr:colOff>
      <xdr:row>39</xdr:row>
      <xdr:rowOff>83134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74261</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76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163729</xdr:rowOff>
    </xdr:from>
    <xdr:to>
      <xdr:col>67</xdr:col>
      <xdr:colOff>101600</xdr:colOff>
      <xdr:row>39</xdr:row>
      <xdr:rowOff>93879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85006</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57333" y="677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56642</xdr:rowOff>
    </xdr:from>
    <xdr:to>
      <xdr:col>85</xdr:col>
      <xdr:colOff>127000</xdr:colOff>
      <xdr:row>77</xdr:row>
      <xdr:rowOff>78536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258292"/>
          <a:ext cx="838200" cy="2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53696</xdr:rowOff>
    </xdr:from>
    <xdr:to>
      <xdr:col>81</xdr:col>
      <xdr:colOff>50800</xdr:colOff>
      <xdr:row>77</xdr:row>
      <xdr:rowOff>56642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255346"/>
          <a:ext cx="8890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35268</xdr:rowOff>
    </xdr:from>
    <xdr:to>
      <xdr:col>76</xdr:col>
      <xdr:colOff>114300</xdr:colOff>
      <xdr:row>77</xdr:row>
      <xdr:rowOff>53696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236918"/>
          <a:ext cx="889000" cy="1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141060</xdr:rowOff>
    </xdr:from>
    <xdr:to>
      <xdr:col>71</xdr:col>
      <xdr:colOff>177800</xdr:colOff>
      <xdr:row>77</xdr:row>
      <xdr:rowOff>35268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171260"/>
          <a:ext cx="889000" cy="6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27736</xdr:rowOff>
    </xdr:from>
    <xdr:to>
      <xdr:col>85</xdr:col>
      <xdr:colOff>177800</xdr:colOff>
      <xdr:row>77</xdr:row>
      <xdr:rowOff>129336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22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6163</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5842</xdr:rowOff>
    </xdr:from>
    <xdr:to>
      <xdr:col>81</xdr:col>
      <xdr:colOff>101600</xdr:colOff>
      <xdr:row>77</xdr:row>
      <xdr:rowOff>107442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2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98569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30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2896</xdr:rowOff>
    </xdr:from>
    <xdr:to>
      <xdr:col>76</xdr:col>
      <xdr:colOff>165100</xdr:colOff>
      <xdr:row>77</xdr:row>
      <xdr:rowOff>104496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2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95623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29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155918</xdr:rowOff>
    </xdr:from>
    <xdr:to>
      <xdr:col>72</xdr:col>
      <xdr:colOff>38100</xdr:colOff>
      <xdr:row>77</xdr:row>
      <xdr:rowOff>86068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77195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7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90260</xdr:rowOff>
    </xdr:from>
    <xdr:to>
      <xdr:col>67</xdr:col>
      <xdr:colOff>101600</xdr:colOff>
      <xdr:row>77</xdr:row>
      <xdr:rowOff>20410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11537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1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153668</xdr:rowOff>
    </xdr:from>
    <xdr:to>
      <xdr:col>85</xdr:col>
      <xdr:colOff>127000</xdr:colOff>
      <xdr:row>96</xdr:row>
      <xdr:rowOff>73132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441418"/>
          <a:ext cx="838200" cy="9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153668</xdr:rowOff>
    </xdr:from>
    <xdr:to>
      <xdr:col>81</xdr:col>
      <xdr:colOff>50800</xdr:colOff>
      <xdr:row>97</xdr:row>
      <xdr:rowOff>10587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441418"/>
          <a:ext cx="889000" cy="19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144455</xdr:rowOff>
    </xdr:from>
    <xdr:to>
      <xdr:col>76</xdr:col>
      <xdr:colOff>114300</xdr:colOff>
      <xdr:row>97</xdr:row>
      <xdr:rowOff>10587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603655"/>
          <a:ext cx="889000" cy="3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144455</xdr:rowOff>
    </xdr:from>
    <xdr:to>
      <xdr:col>71</xdr:col>
      <xdr:colOff>177800</xdr:colOff>
      <xdr:row>97</xdr:row>
      <xdr:rowOff>128499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603655"/>
          <a:ext cx="889000" cy="15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22332</xdr:rowOff>
    </xdr:from>
    <xdr:to>
      <xdr:col>85</xdr:col>
      <xdr:colOff>177800</xdr:colOff>
      <xdr:row>96</xdr:row>
      <xdr:rowOff>123932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4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45209</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33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102868</xdr:rowOff>
    </xdr:from>
    <xdr:to>
      <xdr:col>81</xdr:col>
      <xdr:colOff>101600</xdr:colOff>
      <xdr:row>96</xdr:row>
      <xdr:rowOff>33018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39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49545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16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131237</xdr:rowOff>
    </xdr:from>
    <xdr:to>
      <xdr:col>76</xdr:col>
      <xdr:colOff>165100</xdr:colOff>
      <xdr:row>97</xdr:row>
      <xdr:rowOff>61387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5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77914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36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93655</xdr:rowOff>
    </xdr:from>
    <xdr:to>
      <xdr:col>72</xdr:col>
      <xdr:colOff>38100</xdr:colOff>
      <xdr:row>97</xdr:row>
      <xdr:rowOff>23805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5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40332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3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77699</xdr:rowOff>
    </xdr:from>
    <xdr:to>
      <xdr:col>67</xdr:col>
      <xdr:colOff>101600</xdr:colOff>
      <xdr:row>98</xdr:row>
      <xdr:rowOff>7849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170426</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80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43879</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730429"/>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164529</xdr:rowOff>
    </xdr:from>
    <xdr:to>
      <xdr:col>116</xdr:col>
      <xdr:colOff>114300</xdr:colOff>
      <xdr:row>39</xdr:row>
      <xdr:rowOff>94679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79456</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4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168542</xdr:rowOff>
    </xdr:from>
    <xdr:to>
      <xdr:col>116</xdr:col>
      <xdr:colOff>63500</xdr:colOff>
      <xdr:row>57</xdr:row>
      <xdr:rowOff>169304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994119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50868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99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167437</xdr:rowOff>
    </xdr:from>
    <xdr:to>
      <xdr:col>111</xdr:col>
      <xdr:colOff>177800</xdr:colOff>
      <xdr:row>57</xdr:row>
      <xdr:rowOff>168542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9940087"/>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164978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166103</xdr:rowOff>
    </xdr:from>
    <xdr:to>
      <xdr:col>107</xdr:col>
      <xdr:colOff>50800</xdr:colOff>
      <xdr:row>57</xdr:row>
      <xdr:rowOff>167437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938753"/>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168063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164350</xdr:rowOff>
    </xdr:from>
    <xdr:to>
      <xdr:col>102</xdr:col>
      <xdr:colOff>114300</xdr:colOff>
      <xdr:row>57</xdr:row>
      <xdr:rowOff>166103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937000"/>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147375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159148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118504</xdr:rowOff>
    </xdr:from>
    <xdr:to>
      <xdr:col>116</xdr:col>
      <xdr:colOff>114300</xdr:colOff>
      <xdr:row>58</xdr:row>
      <xdr:rowOff>48654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89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141381</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74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117742</xdr:rowOff>
    </xdr:from>
    <xdr:to>
      <xdr:col>112</xdr:col>
      <xdr:colOff>38100</xdr:colOff>
      <xdr:row>58</xdr:row>
      <xdr:rowOff>47892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8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64419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6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116637</xdr:rowOff>
    </xdr:from>
    <xdr:to>
      <xdr:col>107</xdr:col>
      <xdr:colOff>101600</xdr:colOff>
      <xdr:row>58</xdr:row>
      <xdr:rowOff>46787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88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63314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66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115303</xdr:rowOff>
    </xdr:from>
    <xdr:to>
      <xdr:col>102</xdr:col>
      <xdr:colOff>165100</xdr:colOff>
      <xdr:row>58</xdr:row>
      <xdr:rowOff>45453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88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61980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66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113550</xdr:rowOff>
    </xdr:from>
    <xdr:to>
      <xdr:col>98</xdr:col>
      <xdr:colOff>38100</xdr:colOff>
      <xdr:row>58</xdr:row>
      <xdr:rowOff>43700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8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60227</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66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67897</xdr:rowOff>
    </xdr:from>
    <xdr:to>
      <xdr:col>116</xdr:col>
      <xdr:colOff>63500</xdr:colOff>
      <xdr:row>77</xdr:row>
      <xdr:rowOff>75440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269547"/>
          <a:ext cx="8382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37241</xdr:rowOff>
    </xdr:from>
    <xdr:to>
      <xdr:col>111</xdr:col>
      <xdr:colOff>177800</xdr:colOff>
      <xdr:row>77</xdr:row>
      <xdr:rowOff>75440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067441"/>
          <a:ext cx="889000" cy="20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37241</xdr:rowOff>
    </xdr:from>
    <xdr:to>
      <xdr:col>107</xdr:col>
      <xdr:colOff>50800</xdr:colOff>
      <xdr:row>77</xdr:row>
      <xdr:rowOff>27091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067441"/>
          <a:ext cx="889000" cy="16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27091</xdr:rowOff>
    </xdr:from>
    <xdr:to>
      <xdr:col>102</xdr:col>
      <xdr:colOff>114300</xdr:colOff>
      <xdr:row>77</xdr:row>
      <xdr:rowOff>54203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228741"/>
          <a:ext cx="8890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17097</xdr:rowOff>
    </xdr:from>
    <xdr:to>
      <xdr:col>116</xdr:col>
      <xdr:colOff>114300</xdr:colOff>
      <xdr:row>77</xdr:row>
      <xdr:rowOff>118697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1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166974</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9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24640</xdr:rowOff>
    </xdr:from>
    <xdr:to>
      <xdr:col>112</xdr:col>
      <xdr:colOff>38100</xdr:colOff>
      <xdr:row>77</xdr:row>
      <xdr:rowOff>126240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2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117367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1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157891</xdr:rowOff>
    </xdr:from>
    <xdr:to>
      <xdr:col>107</xdr:col>
      <xdr:colOff>101600</xdr:colOff>
      <xdr:row>76</xdr:row>
      <xdr:rowOff>88041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1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104568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79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147741</xdr:rowOff>
    </xdr:from>
    <xdr:to>
      <xdr:col>102</xdr:col>
      <xdr:colOff>165100</xdr:colOff>
      <xdr:row>77</xdr:row>
      <xdr:rowOff>77891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7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69018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3403</xdr:rowOff>
    </xdr:from>
    <xdr:to>
      <xdr:col>98</xdr:col>
      <xdr:colOff>38100</xdr:colOff>
      <xdr:row>77</xdr:row>
      <xdr:rowOff>105003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20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96130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9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歳出決算総額は、住民一人当たり３</a:t>
          </a:r>
          <a:r>
            <a:rPr kumimoji="1" lang="ja-JP" altLang="en-US" sz="1100">
              <a:solidFill>
                <a:sysClr val="windowText" lastClr="000000"/>
              </a:solidFill>
              <a:effectLst/>
              <a:latin typeface="+mn-lt"/>
              <a:ea typeface="+mn-ea"/>
              <a:cs typeface="+mn-cs"/>
            </a:rPr>
            <a:t>５７，６８８</a:t>
          </a:r>
          <a:r>
            <a:rPr kumimoji="1" lang="ja-JP" altLang="ja-JP" sz="1100">
              <a:solidFill>
                <a:sysClr val="windowText" lastClr="000000"/>
              </a:solidFill>
              <a:effectLst/>
              <a:latin typeface="+mn-lt"/>
              <a:ea typeface="+mn-ea"/>
              <a:cs typeface="+mn-cs"/>
            </a:rPr>
            <a:t>円となっている。人件費については、職員数増に伴い増加したものの、類似団体平均を下回っている。災害復旧費</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平成３０年７月豪雨</a:t>
          </a:r>
          <a:r>
            <a:rPr kumimoji="1" lang="ja-JP" altLang="en-US" sz="1100">
              <a:solidFill>
                <a:sysClr val="windowText" lastClr="000000"/>
              </a:solidFill>
              <a:effectLst/>
              <a:latin typeface="+mn-lt"/>
              <a:ea typeface="+mn-ea"/>
              <a:cs typeface="+mn-cs"/>
            </a:rPr>
            <a:t>、令和元年８月豪雨</a:t>
          </a:r>
          <a:r>
            <a:rPr kumimoji="1" lang="ja-JP" altLang="ja-JP" sz="1100">
              <a:solidFill>
                <a:sysClr val="windowText" lastClr="000000"/>
              </a:solidFill>
              <a:effectLst/>
              <a:latin typeface="+mn-lt"/>
              <a:ea typeface="+mn-ea"/>
              <a:cs typeface="+mn-cs"/>
            </a:rPr>
            <a:t>の影響によ</a:t>
          </a:r>
          <a:r>
            <a:rPr kumimoji="1" lang="ja-JP" altLang="en-US" sz="1100">
              <a:solidFill>
                <a:sysClr val="windowText" lastClr="000000"/>
              </a:solidFill>
              <a:effectLst/>
              <a:latin typeface="+mn-lt"/>
              <a:ea typeface="+mn-ea"/>
              <a:cs typeface="+mn-cs"/>
            </a:rPr>
            <a:t>り大きく増加している。</a:t>
          </a:r>
          <a:r>
            <a:rPr kumimoji="1" lang="ja-JP" altLang="ja-JP" sz="1100">
              <a:solidFill>
                <a:sysClr val="windowText" lastClr="000000"/>
              </a:solidFill>
              <a:effectLst/>
              <a:latin typeface="+mn-lt"/>
              <a:ea typeface="+mn-ea"/>
              <a:cs typeface="+mn-cs"/>
            </a:rPr>
            <a:t>更新整備に係る普通建設事業費が類似団体平均を上回っているのは、公共施設等総合管理計画に沿って、計画的に公共施設の老朽化対策を行っているためである。また、積立金は住民一人当たり</a:t>
          </a:r>
          <a:r>
            <a:rPr kumimoji="1" lang="ja-JP" altLang="en-US" sz="1100">
              <a:solidFill>
                <a:sysClr val="windowText" lastClr="000000"/>
              </a:solidFill>
              <a:effectLst/>
              <a:latin typeface="+mn-lt"/>
              <a:ea typeface="+mn-ea"/>
              <a:cs typeface="+mn-cs"/>
            </a:rPr>
            <a:t>１７，９１２</a:t>
          </a:r>
          <a:r>
            <a:rPr kumimoji="1" lang="ja-JP" altLang="ja-JP" sz="1100">
              <a:solidFill>
                <a:sysClr val="windowText" lastClr="000000"/>
              </a:solidFill>
              <a:effectLst/>
              <a:latin typeface="+mn-lt"/>
              <a:ea typeface="+mn-ea"/>
              <a:cs typeface="+mn-cs"/>
            </a:rPr>
            <a:t>円となっており、類似団体と比較して一人当たりコストが高い状況となっている。これは、今後の大型事業に備えるため、減債基金などへの積立</a:t>
          </a:r>
          <a:r>
            <a:rPr kumimoji="1" lang="ja-JP" altLang="en-US" sz="1100">
              <a:solidFill>
                <a:sysClr val="windowText" lastClr="000000"/>
              </a:solidFill>
              <a:effectLst/>
              <a:latin typeface="+mn-lt"/>
              <a:ea typeface="+mn-ea"/>
              <a:cs typeface="+mn-cs"/>
            </a:rPr>
            <a:t>て</a:t>
          </a:r>
          <a:r>
            <a:rPr kumimoji="1" lang="ja-JP" altLang="ja-JP" sz="1100">
              <a:solidFill>
                <a:sysClr val="windowText" lastClr="000000"/>
              </a:solidFill>
              <a:effectLst/>
              <a:latin typeface="+mn-lt"/>
              <a:ea typeface="+mn-ea"/>
              <a:cs typeface="+mn-cs"/>
            </a:rPr>
            <a:t>を行ったためであ</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今後は大型事業の進捗に伴い、普通建設事業</a:t>
          </a:r>
          <a:r>
            <a:rPr kumimoji="1" lang="ja-JP" altLang="en-US" sz="1100">
              <a:solidFill>
                <a:sysClr val="windowText" lastClr="000000"/>
              </a:solidFill>
              <a:effectLst/>
              <a:latin typeface="+mn-lt"/>
              <a:ea typeface="+mn-ea"/>
              <a:cs typeface="+mn-cs"/>
            </a:rPr>
            <a:t>費</a:t>
          </a:r>
          <a:r>
            <a:rPr kumimoji="1" lang="ja-JP" altLang="ja-JP" sz="1100">
              <a:solidFill>
                <a:sysClr val="windowText" lastClr="000000"/>
              </a:solidFill>
              <a:effectLst/>
              <a:latin typeface="+mn-lt"/>
              <a:ea typeface="+mn-ea"/>
              <a:cs typeface="+mn-cs"/>
            </a:rPr>
            <a:t>や公債費の増が見込まれることから、計画的に基金の取崩しを行う予定である。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73,918
72,579
71.72
27,558,834
26,439,601
914,956
15,116,006
17,603,535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81178</xdr:rowOff>
    </xdr:from>
    <xdr:to>
      <xdr:col>24</xdr:col>
      <xdr:colOff>63500</xdr:colOff>
      <xdr:row>34</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10478"/>
          <a:ext cx="838200" cy="6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81178</xdr:rowOff>
    </xdr:from>
    <xdr:to>
      <xdr:col>19</xdr:col>
      <xdr:colOff>177800</xdr:colOff>
      <xdr:row>34</xdr:row>
      <xdr:rowOff>125527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10478"/>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118212</xdr:rowOff>
    </xdr:from>
    <xdr:to>
      <xdr:col>15</xdr:col>
      <xdr:colOff>50800</xdr:colOff>
      <xdr:row>34</xdr:row>
      <xdr:rowOff>125527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4751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90780</xdr:rowOff>
    </xdr:from>
    <xdr:to>
      <xdr:col>10</xdr:col>
      <xdr:colOff>114300</xdr:colOff>
      <xdr:row>34</xdr:row>
      <xdr:rowOff>118212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48630"/>
          <a:ext cx="8890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92101</xdr:rowOff>
    </xdr:from>
    <xdr:to>
      <xdr:col>24</xdr:col>
      <xdr:colOff>114300</xdr:colOff>
      <xdr:row>35</xdr:row>
      <xdr:rowOff>22251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114978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7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30378</xdr:rowOff>
    </xdr:from>
    <xdr:to>
      <xdr:col>20</xdr:col>
      <xdr:colOff>38100</xdr:colOff>
      <xdr:row>34</xdr:row>
      <xdr:rowOff>131978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148505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74727</xdr:rowOff>
    </xdr:from>
    <xdr:to>
      <xdr:col>15</xdr:col>
      <xdr:colOff>101600</xdr:colOff>
      <xdr:row>35</xdr:row>
      <xdr:rowOff>4877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0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21404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7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67412</xdr:rowOff>
    </xdr:from>
    <xdr:to>
      <xdr:col>10</xdr:col>
      <xdr:colOff>165100</xdr:colOff>
      <xdr:row>34</xdr:row>
      <xdr:rowOff>169012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14089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7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39980</xdr:rowOff>
    </xdr:from>
    <xdr:to>
      <xdr:col>6</xdr:col>
      <xdr:colOff>38100</xdr:colOff>
      <xdr:row>33</xdr:row>
      <xdr:rowOff>141580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158107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7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60414</xdr:rowOff>
    </xdr:from>
    <xdr:to>
      <xdr:col>24</xdr:col>
      <xdr:colOff>63500</xdr:colOff>
      <xdr:row>55</xdr:row>
      <xdr:rowOff>90494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490164"/>
          <a:ext cx="838200" cy="3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90494</xdr:rowOff>
    </xdr:from>
    <xdr:to>
      <xdr:col>19</xdr:col>
      <xdr:colOff>177800</xdr:colOff>
      <xdr:row>56</xdr:row>
      <xdr:rowOff>116859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520244"/>
          <a:ext cx="889000" cy="19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91444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103505</xdr:rowOff>
    </xdr:from>
    <xdr:to>
      <xdr:col>15</xdr:col>
      <xdr:colOff>50800</xdr:colOff>
      <xdr:row>56</xdr:row>
      <xdr:rowOff>116859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704705"/>
          <a:ext cx="889000" cy="1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83217</xdr:rowOff>
    </xdr:from>
    <xdr:to>
      <xdr:col>10</xdr:col>
      <xdr:colOff>114300</xdr:colOff>
      <xdr:row>56</xdr:row>
      <xdr:rowOff>103505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684417"/>
          <a:ext cx="889000" cy="2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9614</xdr:rowOff>
    </xdr:from>
    <xdr:to>
      <xdr:col>24</xdr:col>
      <xdr:colOff>114300</xdr:colOff>
      <xdr:row>55</xdr:row>
      <xdr:rowOff>111214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43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32491</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29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39694</xdr:rowOff>
    </xdr:from>
    <xdr:to>
      <xdr:col>20</xdr:col>
      <xdr:colOff>38100</xdr:colOff>
      <xdr:row>55</xdr:row>
      <xdr:rowOff>141294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46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157821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24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66059</xdr:rowOff>
    </xdr:from>
    <xdr:to>
      <xdr:col>15</xdr:col>
      <xdr:colOff>101600</xdr:colOff>
      <xdr:row>56</xdr:row>
      <xdr:rowOff>167659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6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158786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75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52705</xdr:rowOff>
    </xdr:from>
    <xdr:to>
      <xdr:col>10</xdr:col>
      <xdr:colOff>165100</xdr:colOff>
      <xdr:row>56</xdr:row>
      <xdr:rowOff>154305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65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145432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74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32417</xdr:rowOff>
    </xdr:from>
    <xdr:to>
      <xdr:col>6</xdr:col>
      <xdr:colOff>38100</xdr:colOff>
      <xdr:row>56</xdr:row>
      <xdr:rowOff>134017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6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125144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72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19207</xdr:rowOff>
    </xdr:from>
    <xdr:to>
      <xdr:col>24</xdr:col>
      <xdr:colOff>63500</xdr:colOff>
      <xdr:row>76</xdr:row>
      <xdr:rowOff>100861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49407"/>
          <a:ext cx="838200" cy="8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8396</xdr:rowOff>
    </xdr:from>
    <xdr:to>
      <xdr:col>19</xdr:col>
      <xdr:colOff>177800</xdr:colOff>
      <xdr:row>76</xdr:row>
      <xdr:rowOff>100861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038596"/>
          <a:ext cx="889000" cy="9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8396</xdr:rowOff>
    </xdr:from>
    <xdr:to>
      <xdr:col>15</xdr:col>
      <xdr:colOff>50800</xdr:colOff>
      <xdr:row>76</xdr:row>
      <xdr:rowOff>109328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38596"/>
          <a:ext cx="889000" cy="10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109328</xdr:rowOff>
    </xdr:from>
    <xdr:to>
      <xdr:col>10</xdr:col>
      <xdr:colOff>114300</xdr:colOff>
      <xdr:row>77</xdr:row>
      <xdr:rowOff>60006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39528"/>
          <a:ext cx="889000" cy="1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139856</xdr:rowOff>
    </xdr:from>
    <xdr:to>
      <xdr:col>24</xdr:col>
      <xdr:colOff>114300</xdr:colOff>
      <xdr:row>76</xdr:row>
      <xdr:rowOff>70005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98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118284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77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50061</xdr:rowOff>
    </xdr:from>
    <xdr:to>
      <xdr:col>20</xdr:col>
      <xdr:colOff>38100</xdr:colOff>
      <xdr:row>76</xdr:row>
      <xdr:rowOff>151661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142788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7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129046</xdr:rowOff>
    </xdr:from>
    <xdr:to>
      <xdr:col>15</xdr:col>
      <xdr:colOff>101600</xdr:colOff>
      <xdr:row>76</xdr:row>
      <xdr:rowOff>59196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50323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8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58528</xdr:rowOff>
    </xdr:from>
    <xdr:to>
      <xdr:col>10</xdr:col>
      <xdr:colOff>165100</xdr:colOff>
      <xdr:row>76</xdr:row>
      <xdr:rowOff>160128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151255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8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9206</xdr:rowOff>
    </xdr:from>
    <xdr:to>
      <xdr:col>6</xdr:col>
      <xdr:colOff>38100</xdr:colOff>
      <xdr:row>77</xdr:row>
      <xdr:rowOff>110806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1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101933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0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107304</xdr:rowOff>
    </xdr:from>
    <xdr:to>
      <xdr:col>24</xdr:col>
      <xdr:colOff>63500</xdr:colOff>
      <xdr:row>98</xdr:row>
      <xdr:rowOff>112137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909404"/>
          <a:ext cx="8382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102487</xdr:rowOff>
    </xdr:from>
    <xdr:to>
      <xdr:col>19</xdr:col>
      <xdr:colOff>177800</xdr:colOff>
      <xdr:row>98</xdr:row>
      <xdr:rowOff>107304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904587"/>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102487</xdr:rowOff>
    </xdr:from>
    <xdr:to>
      <xdr:col>15</xdr:col>
      <xdr:colOff>50800</xdr:colOff>
      <xdr:row>98</xdr:row>
      <xdr:rowOff>106928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904587"/>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98454</xdr:rowOff>
    </xdr:from>
    <xdr:to>
      <xdr:col>10</xdr:col>
      <xdr:colOff>114300</xdr:colOff>
      <xdr:row>98</xdr:row>
      <xdr:rowOff>106928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900554"/>
          <a:ext cx="8890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61337</xdr:rowOff>
    </xdr:from>
    <xdr:to>
      <xdr:col>24</xdr:col>
      <xdr:colOff>114300</xdr:colOff>
      <xdr:row>98</xdr:row>
      <xdr:rowOff>162937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8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39764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84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56504</xdr:rowOff>
    </xdr:from>
    <xdr:to>
      <xdr:col>20</xdr:col>
      <xdr:colOff>38100</xdr:colOff>
      <xdr:row>98</xdr:row>
      <xdr:rowOff>158104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5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149231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95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51687</xdr:rowOff>
    </xdr:from>
    <xdr:to>
      <xdr:col>15</xdr:col>
      <xdr:colOff>101600</xdr:colOff>
      <xdr:row>98</xdr:row>
      <xdr:rowOff>153287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144414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4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56128</xdr:rowOff>
    </xdr:from>
    <xdr:to>
      <xdr:col>10</xdr:col>
      <xdr:colOff>165100</xdr:colOff>
      <xdr:row>98</xdr:row>
      <xdr:rowOff>157728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148855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5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47654</xdr:rowOff>
    </xdr:from>
    <xdr:to>
      <xdr:col>6</xdr:col>
      <xdr:colOff>38100</xdr:colOff>
      <xdr:row>98</xdr:row>
      <xdr:rowOff>149254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140381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4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59309</xdr:rowOff>
    </xdr:from>
    <xdr:to>
      <xdr:col>55</xdr:col>
      <xdr:colOff>0</xdr:colOff>
      <xdr:row>36</xdr:row>
      <xdr:rowOff>59309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2315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55118</xdr:rowOff>
    </xdr:from>
    <xdr:to>
      <xdr:col>50</xdr:col>
      <xdr:colOff>114300</xdr:colOff>
      <xdr:row>36</xdr:row>
      <xdr:rowOff>59309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22731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5207</xdr:rowOff>
    </xdr:from>
    <xdr:to>
      <xdr:col>45</xdr:col>
      <xdr:colOff>177800</xdr:colOff>
      <xdr:row>36</xdr:row>
      <xdr:rowOff>55118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005957"/>
          <a:ext cx="889000" cy="2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5207</xdr:rowOff>
    </xdr:from>
    <xdr:to>
      <xdr:col>41</xdr:col>
      <xdr:colOff>50800</xdr:colOff>
      <xdr:row>36</xdr:row>
      <xdr:rowOff>42545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005957"/>
          <a:ext cx="889000" cy="20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160672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8509</xdr:rowOff>
    </xdr:from>
    <xdr:to>
      <xdr:col>55</xdr:col>
      <xdr:colOff>50800</xdr:colOff>
      <xdr:row>36</xdr:row>
      <xdr:rowOff>110109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1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31386</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03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8509</xdr:rowOff>
    </xdr:from>
    <xdr:to>
      <xdr:col>50</xdr:col>
      <xdr:colOff>165100</xdr:colOff>
      <xdr:row>36</xdr:row>
      <xdr:rowOff>110109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1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126636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95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4318</xdr:rowOff>
    </xdr:from>
    <xdr:to>
      <xdr:col>46</xdr:col>
      <xdr:colOff>38100</xdr:colOff>
      <xdr:row>36</xdr:row>
      <xdr:rowOff>105918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122445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95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125857</xdr:rowOff>
    </xdr:from>
    <xdr:to>
      <xdr:col>41</xdr:col>
      <xdr:colOff>101600</xdr:colOff>
      <xdr:row>35</xdr:row>
      <xdr:rowOff>56007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95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72534</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73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163195</xdr:rowOff>
    </xdr:from>
    <xdr:to>
      <xdr:col>36</xdr:col>
      <xdr:colOff>165100</xdr:colOff>
      <xdr:row>36</xdr:row>
      <xdr:rowOff>93345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109872</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9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72110</xdr:rowOff>
    </xdr:from>
    <xdr:to>
      <xdr:col>55</xdr:col>
      <xdr:colOff>0</xdr:colOff>
      <xdr:row>58</xdr:row>
      <xdr:rowOff>104153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016210"/>
          <a:ext cx="8382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72110</xdr:rowOff>
    </xdr:from>
    <xdr:to>
      <xdr:col>50</xdr:col>
      <xdr:colOff>114300</xdr:colOff>
      <xdr:row>58</xdr:row>
      <xdr:rowOff>78587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1621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78587</xdr:rowOff>
    </xdr:from>
    <xdr:to>
      <xdr:col>45</xdr:col>
      <xdr:colOff>177800</xdr:colOff>
      <xdr:row>58</xdr:row>
      <xdr:rowOff>91580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22687"/>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89084</xdr:rowOff>
    </xdr:from>
    <xdr:to>
      <xdr:col>41</xdr:col>
      <xdr:colOff>50800</xdr:colOff>
      <xdr:row>58</xdr:row>
      <xdr:rowOff>91580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33184"/>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139946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53353</xdr:rowOff>
    </xdr:from>
    <xdr:to>
      <xdr:col>55</xdr:col>
      <xdr:colOff>50800</xdr:colOff>
      <xdr:row>58</xdr:row>
      <xdr:rowOff>154953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9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27722</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21310</xdr:rowOff>
    </xdr:from>
    <xdr:to>
      <xdr:col>50</xdr:col>
      <xdr:colOff>165100</xdr:colOff>
      <xdr:row>58</xdr:row>
      <xdr:rowOff>122910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139437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974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27787</xdr:rowOff>
    </xdr:from>
    <xdr:to>
      <xdr:col>46</xdr:col>
      <xdr:colOff>38100</xdr:colOff>
      <xdr:row>58</xdr:row>
      <xdr:rowOff>129387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7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145914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74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40780</xdr:rowOff>
    </xdr:from>
    <xdr:to>
      <xdr:col>41</xdr:col>
      <xdr:colOff>101600</xdr:colOff>
      <xdr:row>58</xdr:row>
      <xdr:rowOff>142380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8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158907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976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38284</xdr:rowOff>
    </xdr:from>
    <xdr:to>
      <xdr:col>36</xdr:col>
      <xdr:colOff>165100</xdr:colOff>
      <xdr:row>58</xdr:row>
      <xdr:rowOff>139884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8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156411</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75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11455</xdr:rowOff>
    </xdr:from>
    <xdr:to>
      <xdr:col>55</xdr:col>
      <xdr:colOff>0</xdr:colOff>
      <xdr:row>77</xdr:row>
      <xdr:rowOff>59843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213105"/>
          <a:ext cx="8382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59843</xdr:rowOff>
    </xdr:from>
    <xdr:to>
      <xdr:col>50</xdr:col>
      <xdr:colOff>114300</xdr:colOff>
      <xdr:row>77</xdr:row>
      <xdr:rowOff>96075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261493"/>
          <a:ext cx="889000" cy="3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23495</xdr:rowOff>
    </xdr:from>
    <xdr:to>
      <xdr:col>45</xdr:col>
      <xdr:colOff>177800</xdr:colOff>
      <xdr:row>77</xdr:row>
      <xdr:rowOff>96075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225145"/>
          <a:ext cx="8890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23589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157265</xdr:rowOff>
    </xdr:from>
    <xdr:to>
      <xdr:col>41</xdr:col>
      <xdr:colOff>50800</xdr:colOff>
      <xdr:row>77</xdr:row>
      <xdr:rowOff>23495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187465"/>
          <a:ext cx="889000" cy="3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20274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21187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132105</xdr:rowOff>
    </xdr:from>
    <xdr:to>
      <xdr:col>55</xdr:col>
      <xdr:colOff>50800</xdr:colOff>
      <xdr:row>77</xdr:row>
      <xdr:rowOff>62255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1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154982</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01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9043</xdr:rowOff>
    </xdr:from>
    <xdr:to>
      <xdr:col>50</xdr:col>
      <xdr:colOff>165100</xdr:colOff>
      <xdr:row>77</xdr:row>
      <xdr:rowOff>110643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1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127170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29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45275</xdr:rowOff>
    </xdr:from>
    <xdr:to>
      <xdr:col>46</xdr:col>
      <xdr:colOff>38100</xdr:colOff>
      <xdr:row>77</xdr:row>
      <xdr:rowOff>146875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163402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02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144145</xdr:rowOff>
    </xdr:from>
    <xdr:to>
      <xdr:col>41</xdr:col>
      <xdr:colOff>101600</xdr:colOff>
      <xdr:row>77</xdr:row>
      <xdr:rowOff>74295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1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90822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294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106465</xdr:rowOff>
    </xdr:from>
    <xdr:to>
      <xdr:col>36</xdr:col>
      <xdr:colOff>165100</xdr:colOff>
      <xdr:row>77</xdr:row>
      <xdr:rowOff>36615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1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53141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9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121100</xdr:rowOff>
    </xdr:from>
    <xdr:to>
      <xdr:col>55</xdr:col>
      <xdr:colOff>0</xdr:colOff>
      <xdr:row>97</xdr:row>
      <xdr:rowOff>141804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51750"/>
          <a:ext cx="8382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121100</xdr:rowOff>
    </xdr:from>
    <xdr:to>
      <xdr:col>50</xdr:col>
      <xdr:colOff>114300</xdr:colOff>
      <xdr:row>97</xdr:row>
      <xdr:rowOff>124605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51750"/>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124605</xdr:rowOff>
    </xdr:from>
    <xdr:to>
      <xdr:col>45</xdr:col>
      <xdr:colOff>177800</xdr:colOff>
      <xdr:row>98</xdr:row>
      <xdr:rowOff>21377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55255"/>
          <a:ext cx="889000" cy="6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21377</xdr:rowOff>
    </xdr:from>
    <xdr:to>
      <xdr:col>41</xdr:col>
      <xdr:colOff>50800</xdr:colOff>
      <xdr:row>98</xdr:row>
      <xdr:rowOff>46020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23477"/>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91004</xdr:rowOff>
    </xdr:from>
    <xdr:to>
      <xdr:col>55</xdr:col>
      <xdr:colOff>50800</xdr:colOff>
      <xdr:row>98</xdr:row>
      <xdr:rowOff>21154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23917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70300</xdr:rowOff>
    </xdr:from>
    <xdr:to>
      <xdr:col>50</xdr:col>
      <xdr:colOff>165100</xdr:colOff>
      <xdr:row>98</xdr:row>
      <xdr:rowOff>450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0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163027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9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73805</xdr:rowOff>
    </xdr:from>
    <xdr:to>
      <xdr:col>46</xdr:col>
      <xdr:colOff>38100</xdr:colOff>
      <xdr:row>98</xdr:row>
      <xdr:rowOff>3955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0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166532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9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142027</xdr:rowOff>
    </xdr:from>
    <xdr:to>
      <xdr:col>41</xdr:col>
      <xdr:colOff>101600</xdr:colOff>
      <xdr:row>98</xdr:row>
      <xdr:rowOff>72177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7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63304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6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166670</xdr:rowOff>
    </xdr:from>
    <xdr:to>
      <xdr:col>36</xdr:col>
      <xdr:colOff>165100</xdr:colOff>
      <xdr:row>98</xdr:row>
      <xdr:rowOff>96820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87947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94757</xdr:rowOff>
    </xdr:from>
    <xdr:to>
      <xdr:col>85</xdr:col>
      <xdr:colOff>127000</xdr:colOff>
      <xdr:row>38</xdr:row>
      <xdr:rowOff>115925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609857"/>
          <a:ext cx="8382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115925</xdr:rowOff>
    </xdr:from>
    <xdr:to>
      <xdr:col>81</xdr:col>
      <xdr:colOff>50800</xdr:colOff>
      <xdr:row>38</xdr:row>
      <xdr:rowOff>121732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631025"/>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121732</xdr:rowOff>
    </xdr:from>
    <xdr:to>
      <xdr:col>76</xdr:col>
      <xdr:colOff>114300</xdr:colOff>
      <xdr:row>38</xdr:row>
      <xdr:rowOff>134717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636832"/>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134717</xdr:rowOff>
    </xdr:from>
    <xdr:to>
      <xdr:col>71</xdr:col>
      <xdr:colOff>177800</xdr:colOff>
      <xdr:row>38</xdr:row>
      <xdr:rowOff>136728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64981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43957</xdr:rowOff>
    </xdr:from>
    <xdr:to>
      <xdr:col>85</xdr:col>
      <xdr:colOff>177800</xdr:colOff>
      <xdr:row>38</xdr:row>
      <xdr:rowOff>145557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5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130334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7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65125</xdr:rowOff>
    </xdr:from>
    <xdr:to>
      <xdr:col>81</xdr:col>
      <xdr:colOff>101600</xdr:colOff>
      <xdr:row>38</xdr:row>
      <xdr:rowOff>166725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157852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7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70932</xdr:rowOff>
    </xdr:from>
    <xdr:to>
      <xdr:col>76</xdr:col>
      <xdr:colOff>165100</xdr:colOff>
      <xdr:row>39</xdr:row>
      <xdr:rowOff>1082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8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163659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7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83917</xdr:rowOff>
    </xdr:from>
    <xdr:to>
      <xdr:col>72</xdr:col>
      <xdr:colOff>38100</xdr:colOff>
      <xdr:row>39</xdr:row>
      <xdr:rowOff>14067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5194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9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85928</xdr:rowOff>
    </xdr:from>
    <xdr:to>
      <xdr:col>67</xdr:col>
      <xdr:colOff>101600</xdr:colOff>
      <xdr:row>39</xdr:row>
      <xdr:rowOff>16078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7205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9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169646</xdr:rowOff>
    </xdr:from>
    <xdr:to>
      <xdr:col>85</xdr:col>
      <xdr:colOff>127000</xdr:colOff>
      <xdr:row>57</xdr:row>
      <xdr:rowOff>59785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770846"/>
          <a:ext cx="838200" cy="6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169646</xdr:rowOff>
    </xdr:from>
    <xdr:to>
      <xdr:col>81</xdr:col>
      <xdr:colOff>50800</xdr:colOff>
      <xdr:row>57</xdr:row>
      <xdr:rowOff>17685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770846"/>
          <a:ext cx="889000" cy="1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17685</xdr:rowOff>
    </xdr:from>
    <xdr:to>
      <xdr:col>76</xdr:col>
      <xdr:colOff>114300</xdr:colOff>
      <xdr:row>57</xdr:row>
      <xdr:rowOff>109982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790335"/>
          <a:ext cx="889000" cy="9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109982</xdr:rowOff>
    </xdr:from>
    <xdr:to>
      <xdr:col>71</xdr:col>
      <xdr:colOff>177800</xdr:colOff>
      <xdr:row>57</xdr:row>
      <xdr:rowOff>162979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82632"/>
          <a:ext cx="889000" cy="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8985</xdr:rowOff>
    </xdr:from>
    <xdr:to>
      <xdr:col>85</xdr:col>
      <xdr:colOff>177800</xdr:colOff>
      <xdr:row>57</xdr:row>
      <xdr:rowOff>110585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8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158862</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118846</xdr:rowOff>
    </xdr:from>
    <xdr:to>
      <xdr:col>81</xdr:col>
      <xdr:colOff>101600</xdr:colOff>
      <xdr:row>57</xdr:row>
      <xdr:rowOff>48996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40123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138335</xdr:rowOff>
    </xdr:from>
    <xdr:to>
      <xdr:col>76</xdr:col>
      <xdr:colOff>165100</xdr:colOff>
      <xdr:row>57</xdr:row>
      <xdr:rowOff>68485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59612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3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59182</xdr:rowOff>
    </xdr:from>
    <xdr:to>
      <xdr:col>72</xdr:col>
      <xdr:colOff>38100</xdr:colOff>
      <xdr:row>57</xdr:row>
      <xdr:rowOff>160782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3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151909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112179</xdr:rowOff>
    </xdr:from>
    <xdr:to>
      <xdr:col>67</xdr:col>
      <xdr:colOff>101600</xdr:colOff>
      <xdr:row>58</xdr:row>
      <xdr:rowOff>42329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33456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7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157454</xdr:rowOff>
    </xdr:from>
    <xdr:to>
      <xdr:col>85</xdr:col>
      <xdr:colOff>127000</xdr:colOff>
      <xdr:row>78</xdr:row>
      <xdr:rowOff>78206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359104"/>
          <a:ext cx="8382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45000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78206</xdr:rowOff>
    </xdr:from>
    <xdr:to>
      <xdr:col>81</xdr:col>
      <xdr:colOff>50800</xdr:colOff>
      <xdr:row>79</xdr:row>
      <xdr:rowOff>42011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51306"/>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131030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0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32334</xdr:rowOff>
    </xdr:from>
    <xdr:to>
      <xdr:col>76</xdr:col>
      <xdr:colOff>114300</xdr:colOff>
      <xdr:row>79</xdr:row>
      <xdr:rowOff>42011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76884"/>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32334</xdr:rowOff>
    </xdr:from>
    <xdr:to>
      <xdr:col>71</xdr:col>
      <xdr:colOff>177800</xdr:colOff>
      <xdr:row>79</xdr:row>
      <xdr:rowOff>43078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76884"/>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106654</xdr:rowOff>
    </xdr:from>
    <xdr:to>
      <xdr:col>85</xdr:col>
      <xdr:colOff>177800</xdr:colOff>
      <xdr:row>78</xdr:row>
      <xdr:rowOff>36804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0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129531</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15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27406</xdr:rowOff>
    </xdr:from>
    <xdr:to>
      <xdr:col>81</xdr:col>
      <xdr:colOff>101600</xdr:colOff>
      <xdr:row>78</xdr:row>
      <xdr:rowOff>129006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0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145533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17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162661</xdr:rowOff>
    </xdr:from>
    <xdr:to>
      <xdr:col>76</xdr:col>
      <xdr:colOff>165100</xdr:colOff>
      <xdr:row>79</xdr:row>
      <xdr:rowOff>92811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83938</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35333" y="13628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152984</xdr:rowOff>
    </xdr:from>
    <xdr:to>
      <xdr:col>72</xdr:col>
      <xdr:colOff>38100</xdr:colOff>
      <xdr:row>79</xdr:row>
      <xdr:rowOff>83134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74261</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163728</xdr:rowOff>
    </xdr:from>
    <xdr:to>
      <xdr:col>67</xdr:col>
      <xdr:colOff>101600</xdr:colOff>
      <xdr:row>79</xdr:row>
      <xdr:rowOff>93878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85005</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57333" y="13629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56642</xdr:rowOff>
    </xdr:from>
    <xdr:to>
      <xdr:col>85</xdr:col>
      <xdr:colOff>127000</xdr:colOff>
      <xdr:row>97</xdr:row>
      <xdr:rowOff>78536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687292"/>
          <a:ext cx="838200" cy="2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53696</xdr:rowOff>
    </xdr:from>
    <xdr:to>
      <xdr:col>81</xdr:col>
      <xdr:colOff>50800</xdr:colOff>
      <xdr:row>97</xdr:row>
      <xdr:rowOff>56642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84346"/>
          <a:ext cx="8890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35268</xdr:rowOff>
    </xdr:from>
    <xdr:to>
      <xdr:col>76</xdr:col>
      <xdr:colOff>114300</xdr:colOff>
      <xdr:row>97</xdr:row>
      <xdr:rowOff>53696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665918"/>
          <a:ext cx="889000" cy="1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141060</xdr:rowOff>
    </xdr:from>
    <xdr:to>
      <xdr:col>71</xdr:col>
      <xdr:colOff>177800</xdr:colOff>
      <xdr:row>97</xdr:row>
      <xdr:rowOff>35268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00260"/>
          <a:ext cx="889000" cy="6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27736</xdr:rowOff>
    </xdr:from>
    <xdr:to>
      <xdr:col>85</xdr:col>
      <xdr:colOff>177800</xdr:colOff>
      <xdr:row>97</xdr:row>
      <xdr:rowOff>129336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6163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5842</xdr:rowOff>
    </xdr:from>
    <xdr:to>
      <xdr:col>81</xdr:col>
      <xdr:colOff>101600</xdr:colOff>
      <xdr:row>97</xdr:row>
      <xdr:rowOff>107442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98569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2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2896</xdr:rowOff>
    </xdr:from>
    <xdr:to>
      <xdr:col>76</xdr:col>
      <xdr:colOff>165100</xdr:colOff>
      <xdr:row>97</xdr:row>
      <xdr:rowOff>104496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95623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2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155918</xdr:rowOff>
    </xdr:from>
    <xdr:to>
      <xdr:col>72</xdr:col>
      <xdr:colOff>38100</xdr:colOff>
      <xdr:row>97</xdr:row>
      <xdr:rowOff>86068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1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77195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0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90260</xdr:rowOff>
    </xdr:from>
    <xdr:to>
      <xdr:col>67</xdr:col>
      <xdr:colOff>101600</xdr:colOff>
      <xdr:row>97</xdr:row>
      <xdr:rowOff>20410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11537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歳出決算総額は、住民一人当たり３５</a:t>
          </a:r>
          <a:r>
            <a:rPr kumimoji="1" lang="ja-JP" altLang="en-US" sz="1100">
              <a:solidFill>
                <a:sysClr val="windowText" lastClr="000000"/>
              </a:solidFill>
              <a:effectLst/>
              <a:latin typeface="+mn-lt"/>
              <a:ea typeface="+mn-ea"/>
              <a:cs typeface="+mn-cs"/>
            </a:rPr>
            <a:t>７，６８８</a:t>
          </a:r>
          <a:r>
            <a:rPr kumimoji="1" lang="ja-JP" altLang="ja-JP" sz="1100">
              <a:solidFill>
                <a:sysClr val="windowText" lastClr="000000"/>
              </a:solidFill>
              <a:effectLst/>
              <a:latin typeface="+mn-lt"/>
              <a:ea typeface="+mn-ea"/>
              <a:cs typeface="+mn-cs"/>
            </a:rPr>
            <a:t>円となっている。総務費</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住民一人当たり５</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１６２</a:t>
          </a:r>
          <a:r>
            <a:rPr kumimoji="1" lang="ja-JP" altLang="ja-JP" sz="1100">
              <a:solidFill>
                <a:sysClr val="windowText" lastClr="000000"/>
              </a:solidFill>
              <a:effectLst/>
              <a:latin typeface="+mn-lt"/>
              <a:ea typeface="+mn-ea"/>
              <a:cs typeface="+mn-cs"/>
            </a:rPr>
            <a:t>円となっており、類似団体平均を上回っているのは、今後の大型事業に備えた積立</a:t>
          </a:r>
          <a:r>
            <a:rPr kumimoji="1" lang="ja-JP" altLang="en-US" sz="1100">
              <a:solidFill>
                <a:sysClr val="windowText" lastClr="000000"/>
              </a:solidFill>
              <a:effectLst/>
              <a:latin typeface="+mn-lt"/>
              <a:ea typeface="+mn-ea"/>
              <a:cs typeface="+mn-cs"/>
            </a:rPr>
            <a:t>て</a:t>
          </a:r>
          <a:r>
            <a:rPr kumimoji="1" lang="ja-JP" altLang="ja-JP" sz="1100">
              <a:solidFill>
                <a:sysClr val="windowText" lastClr="000000"/>
              </a:solidFill>
              <a:effectLst/>
              <a:latin typeface="+mn-lt"/>
              <a:ea typeface="+mn-ea"/>
              <a:cs typeface="+mn-cs"/>
            </a:rPr>
            <a:t>を行ったことや、</a:t>
          </a:r>
          <a:r>
            <a:rPr kumimoji="1" lang="ja-JP" altLang="en-US" sz="1100">
              <a:solidFill>
                <a:sysClr val="windowText" lastClr="000000"/>
              </a:solidFill>
              <a:effectLst/>
              <a:latin typeface="+mn-lt"/>
              <a:ea typeface="+mn-ea"/>
              <a:cs typeface="+mn-cs"/>
            </a:rPr>
            <a:t>新庁舎建設事業</a:t>
          </a:r>
          <a:r>
            <a:rPr kumimoji="1" lang="ja-JP" altLang="ja-JP" sz="1100">
              <a:solidFill>
                <a:sysClr val="windowText" lastClr="000000"/>
              </a:solidFill>
              <a:effectLst/>
              <a:latin typeface="+mn-lt"/>
              <a:ea typeface="+mn-ea"/>
              <a:cs typeface="+mn-cs"/>
            </a:rPr>
            <a:t>が増となったためである。民生費が前年度と比較して</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した主な要因は、</a:t>
          </a:r>
          <a:r>
            <a:rPr kumimoji="1" lang="ja-JP" altLang="en-US" sz="1100">
              <a:solidFill>
                <a:sysClr val="windowText" lastClr="000000"/>
              </a:solidFill>
              <a:effectLst/>
              <a:latin typeface="+mn-lt"/>
              <a:ea typeface="+mn-ea"/>
              <a:cs typeface="+mn-cs"/>
            </a:rPr>
            <a:t>障害者や障害児の支援、児童福祉に係る扶助費等が伸びたためである。また、教育費が前年度と比較して減少した主な要因は、スタジアム塗装改修事業やスタジアム駐車場用地購入費などが減となったためである。</a:t>
          </a:r>
          <a:r>
            <a:rPr kumimoji="1" lang="ja-JP" altLang="ja-JP" sz="1100">
              <a:solidFill>
                <a:schemeClr val="dk1"/>
              </a:solidFill>
              <a:effectLst/>
              <a:latin typeface="+mn-lt"/>
              <a:ea typeface="+mn-ea"/>
              <a:cs typeface="+mn-cs"/>
            </a:rPr>
            <a:t>災害復旧費は、平成３０年７月豪雨、令和元年８月豪雨の影響により大きく増加している。</a:t>
          </a:r>
          <a:endParaRPr lang="ja-JP" altLang="ja-JP" sz="1400">
            <a:solidFill>
              <a:srgbClr val="FF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佐賀県鳥栖市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財政調整基金残高は、積立額が取崩額を</a:t>
          </a:r>
          <a:r>
            <a:rPr kumimoji="1" lang="ja-JP" altLang="en-US" sz="1100">
              <a:solidFill>
                <a:sysClr val="windowText" lastClr="000000"/>
              </a:solidFill>
              <a:effectLst/>
              <a:latin typeface="+mn-lt"/>
              <a:ea typeface="+mn-ea"/>
              <a:cs typeface="+mn-cs"/>
            </a:rPr>
            <a:t>７０６</a:t>
          </a:r>
          <a:r>
            <a:rPr kumimoji="1" lang="ja-JP" altLang="ja-JP" sz="1100">
              <a:solidFill>
                <a:sysClr val="windowText" lastClr="000000"/>
              </a:solidFill>
              <a:effectLst/>
              <a:latin typeface="+mn-lt"/>
              <a:ea typeface="+mn-ea"/>
              <a:cs typeface="+mn-cs"/>
            </a:rPr>
            <a:t>百万円上回ったため、標準財政規模比は前年度から</a:t>
          </a:r>
          <a:r>
            <a:rPr kumimoji="1" lang="ja-JP" altLang="en-US" sz="1100">
              <a:solidFill>
                <a:sysClr val="windowText" lastClr="000000"/>
              </a:solidFill>
              <a:effectLst/>
              <a:latin typeface="+mn-lt"/>
              <a:ea typeface="+mn-ea"/>
              <a:cs typeface="+mn-cs"/>
            </a:rPr>
            <a:t>４．４６</a:t>
          </a:r>
          <a:r>
            <a:rPr kumimoji="1" lang="ja-JP" altLang="ja-JP" sz="1100">
              <a:solidFill>
                <a:sysClr val="windowText" lastClr="000000"/>
              </a:solidFill>
              <a:effectLst/>
              <a:latin typeface="+mn-lt"/>
              <a:ea typeface="+mn-ea"/>
              <a:cs typeface="+mn-cs"/>
            </a:rPr>
            <a:t>ポイント増加し、２</a:t>
          </a:r>
          <a:r>
            <a:rPr kumimoji="1" lang="ja-JP" altLang="en-US" sz="1100">
              <a:solidFill>
                <a:sysClr val="windowText" lastClr="000000"/>
              </a:solidFill>
              <a:effectLst/>
              <a:latin typeface="+mn-lt"/>
              <a:ea typeface="+mn-ea"/>
              <a:cs typeface="+mn-cs"/>
            </a:rPr>
            <a:t>４．７７</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実質収支</a:t>
          </a:r>
          <a:r>
            <a:rPr kumimoji="1" lang="ja-JP" altLang="en-US" sz="1100">
              <a:solidFill>
                <a:sysClr val="windowText" lastClr="000000"/>
              </a:solidFill>
              <a:effectLst/>
              <a:latin typeface="+mn-lt"/>
              <a:ea typeface="+mn-ea"/>
              <a:cs typeface="+mn-cs"/>
            </a:rPr>
            <a:t>額が４１４</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増加したことによ</a:t>
          </a:r>
          <a:r>
            <a:rPr kumimoji="1" lang="ja-JP" altLang="ja-JP" sz="1100">
              <a:solidFill>
                <a:sysClr val="windowText" lastClr="000000"/>
              </a:solidFill>
              <a:effectLst/>
              <a:latin typeface="+mn-lt"/>
              <a:ea typeface="+mn-ea"/>
              <a:cs typeface="+mn-cs"/>
            </a:rPr>
            <a:t>り、標準財政規模比は前年度から</a:t>
          </a:r>
          <a:r>
            <a:rPr kumimoji="1" lang="ja-JP" altLang="en-US" sz="1100">
              <a:solidFill>
                <a:sysClr val="windowText" lastClr="000000"/>
              </a:solidFill>
              <a:effectLst/>
              <a:latin typeface="+mn-lt"/>
              <a:ea typeface="+mn-ea"/>
              <a:cs typeface="+mn-cs"/>
            </a:rPr>
            <a:t>２．７０ポ</a:t>
          </a:r>
          <a:r>
            <a:rPr kumimoji="1" lang="ja-JP" altLang="ja-JP" sz="1100">
              <a:solidFill>
                <a:sysClr val="windowText" lastClr="000000"/>
              </a:solidFill>
              <a:effectLst/>
              <a:latin typeface="+mn-lt"/>
              <a:ea typeface="+mn-ea"/>
              <a:cs typeface="+mn-cs"/>
            </a:rPr>
            <a:t>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６．０５</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単年度収支が前年度から６５１百万円増加したこと等から、</a:t>
          </a:r>
          <a:r>
            <a:rPr kumimoji="1" lang="ja-JP" altLang="ja-JP" sz="1100">
              <a:solidFill>
                <a:sysClr val="windowText" lastClr="000000"/>
              </a:solidFill>
              <a:effectLst/>
              <a:latin typeface="+mn-lt"/>
              <a:ea typeface="+mn-ea"/>
              <a:cs typeface="+mn-cs"/>
            </a:rPr>
            <a:t>実質単年度収支</a:t>
          </a:r>
          <a:r>
            <a:rPr kumimoji="1" lang="ja-JP" altLang="en-US" sz="1100">
              <a:solidFill>
                <a:sysClr val="windowText" lastClr="000000"/>
              </a:solidFill>
              <a:effectLst/>
              <a:latin typeface="+mn-lt"/>
              <a:ea typeface="+mn-ea"/>
              <a:cs typeface="+mn-cs"/>
            </a:rPr>
            <a:t>額</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１，１１９</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と大きく増加し、</a:t>
          </a:r>
          <a:r>
            <a:rPr kumimoji="1" lang="ja-JP" altLang="ja-JP" sz="1100">
              <a:solidFill>
                <a:sysClr val="windowText" lastClr="000000"/>
              </a:solidFill>
              <a:effectLst/>
              <a:latin typeface="+mn-lt"/>
              <a:ea typeface="+mn-ea"/>
              <a:cs typeface="+mn-cs"/>
            </a:rPr>
            <a:t>標準財政規模比で</a:t>
          </a:r>
          <a:r>
            <a:rPr kumimoji="1" lang="ja-JP" altLang="en-US" sz="1100">
              <a:solidFill>
                <a:sysClr val="windowText" lastClr="000000"/>
              </a:solidFill>
              <a:effectLst/>
              <a:latin typeface="+mn-lt"/>
              <a:ea typeface="+mn-ea"/>
              <a:cs typeface="+mn-cs"/>
            </a:rPr>
            <a:t>７．４</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り、前年度から５．１９ポイント増加した。</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佐賀県鳥栖市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水道事業会計の実質収支において、</a:t>
          </a:r>
          <a:r>
            <a:rPr kumimoji="1" lang="ja-JP" altLang="en-US" sz="1100">
              <a:solidFill>
                <a:sysClr val="windowText" lastClr="000000"/>
              </a:solidFill>
              <a:effectLst/>
              <a:latin typeface="+mn-lt"/>
              <a:ea typeface="+mn-ea"/>
              <a:cs typeface="+mn-cs"/>
            </a:rPr>
            <a:t>未払金の</a:t>
          </a:r>
          <a:r>
            <a:rPr kumimoji="1" lang="ja-JP" altLang="ja-JP" sz="1100">
              <a:solidFill>
                <a:sysClr val="windowText" lastClr="000000"/>
              </a:solidFill>
              <a:effectLst/>
              <a:latin typeface="+mn-lt"/>
              <a:ea typeface="+mn-ea"/>
              <a:cs typeface="+mn-cs"/>
            </a:rPr>
            <a:t>増などにより</a:t>
          </a:r>
          <a:r>
            <a:rPr kumimoji="1" lang="ja-JP" altLang="en-US" sz="1100">
              <a:solidFill>
                <a:sysClr val="windowText" lastClr="000000"/>
              </a:solidFill>
              <a:effectLst/>
              <a:latin typeface="+mn-lt"/>
              <a:ea typeface="+mn-ea"/>
              <a:cs typeface="+mn-cs"/>
            </a:rPr>
            <a:t>黒</a:t>
          </a:r>
          <a:r>
            <a:rPr kumimoji="1" lang="ja-JP" altLang="ja-JP" sz="1100">
              <a:solidFill>
                <a:sysClr val="windowText" lastClr="000000"/>
              </a:solidFill>
              <a:effectLst/>
              <a:latin typeface="+mn-lt"/>
              <a:ea typeface="+mn-ea"/>
              <a:cs typeface="+mn-cs"/>
            </a:rPr>
            <a:t>字額が</a:t>
          </a:r>
          <a:r>
            <a:rPr kumimoji="1" lang="ja-JP" altLang="en-US" sz="1100">
              <a:solidFill>
                <a:sysClr val="windowText" lastClr="000000"/>
              </a:solidFill>
              <a:effectLst/>
              <a:latin typeface="+mn-lt"/>
              <a:ea typeface="+mn-ea"/>
              <a:cs typeface="+mn-cs"/>
            </a:rPr>
            <a:t>９９</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一般会計の実質収支において、</a:t>
          </a:r>
          <a:r>
            <a:rPr kumimoji="1" lang="ja-JP" altLang="en-US" sz="1100">
              <a:solidFill>
                <a:sysClr val="windowText" lastClr="000000"/>
              </a:solidFill>
              <a:effectLst/>
              <a:latin typeface="+mn-lt"/>
              <a:ea typeface="+mn-ea"/>
              <a:cs typeface="+mn-cs"/>
            </a:rPr>
            <a:t>市税の</a:t>
          </a:r>
          <a:r>
            <a:rPr kumimoji="1" lang="ja-JP" altLang="ja-JP" sz="1100">
              <a:solidFill>
                <a:sysClr val="windowText" lastClr="000000"/>
              </a:solidFill>
              <a:effectLst/>
              <a:latin typeface="+mn-lt"/>
              <a:ea typeface="+mn-ea"/>
              <a:cs typeface="+mn-cs"/>
            </a:rPr>
            <a:t>増などにより黒字額が</a:t>
          </a:r>
          <a:r>
            <a:rPr kumimoji="1" lang="ja-JP" altLang="en-US" sz="1100">
              <a:solidFill>
                <a:sysClr val="windowText" lastClr="000000"/>
              </a:solidFill>
              <a:effectLst/>
              <a:latin typeface="+mn-lt"/>
              <a:ea typeface="+mn-ea"/>
              <a:cs typeface="+mn-cs"/>
            </a:rPr>
            <a:t>４１４</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となり、結果として全体の黒字額は</a:t>
          </a:r>
          <a:r>
            <a:rPr kumimoji="1" lang="ja-JP" altLang="en-US" sz="1100">
              <a:solidFill>
                <a:sysClr val="windowText" lastClr="000000"/>
              </a:solidFill>
              <a:effectLst/>
              <a:latin typeface="+mn-lt"/>
              <a:ea typeface="+mn-ea"/>
              <a:cs typeface="+mn-cs"/>
            </a:rPr>
            <a:t>２１０</a:t>
          </a:r>
          <a:r>
            <a:rPr kumimoji="1" lang="ja-JP" altLang="ja-JP" sz="1100">
              <a:solidFill>
                <a:sysClr val="windowText" lastClr="000000"/>
              </a:solidFill>
              <a:effectLst/>
              <a:latin typeface="+mn-lt"/>
              <a:ea typeface="+mn-ea"/>
              <a:cs typeface="+mn-cs"/>
            </a:rPr>
            <a:t>百万円の増となった。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標準財政規模</a:t>
          </a:r>
          <a:r>
            <a:rPr kumimoji="1" lang="ja-JP" altLang="en-US" sz="1100">
              <a:solidFill>
                <a:sysClr val="windowText" lastClr="000000"/>
              </a:solidFill>
              <a:effectLst/>
              <a:latin typeface="+mn-lt"/>
              <a:ea typeface="+mn-ea"/>
              <a:cs typeface="+mn-cs"/>
            </a:rPr>
            <a:t>が増（＋</a:t>
          </a:r>
          <a:r>
            <a:rPr kumimoji="1" lang="ja-JP" altLang="ja-JP" sz="1100">
              <a:solidFill>
                <a:sysClr val="windowText" lastClr="000000"/>
              </a:solidFill>
              <a:effectLst/>
              <a:latin typeface="+mn-lt"/>
              <a:ea typeface="+mn-ea"/>
              <a:cs typeface="+mn-cs"/>
            </a:rPr>
            <a:t>１．</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）となった以上に、</a:t>
          </a:r>
          <a:r>
            <a:rPr kumimoji="1" lang="ja-JP" altLang="ja-JP" sz="1100">
              <a:solidFill>
                <a:sysClr val="windowText" lastClr="000000"/>
              </a:solidFill>
              <a:effectLst/>
              <a:latin typeface="+mn-lt"/>
              <a:ea typeface="+mn-ea"/>
              <a:cs typeface="+mn-cs"/>
            </a:rPr>
            <a:t>実質収支の黒字額</a:t>
          </a:r>
          <a:r>
            <a:rPr kumimoji="1" lang="ja-JP" altLang="en-US" sz="1100">
              <a:solidFill>
                <a:sysClr val="windowText" lastClr="000000"/>
              </a:solidFill>
              <a:effectLst/>
              <a:latin typeface="+mn-lt"/>
              <a:ea typeface="+mn-ea"/>
              <a:cs typeface="+mn-cs"/>
            </a:rPr>
            <a:t>の増の割合が大きかった（＋７．９</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）ため、</a:t>
          </a:r>
          <a:r>
            <a:rPr kumimoji="1" lang="ja-JP" altLang="ja-JP" sz="1100">
              <a:solidFill>
                <a:sysClr val="windowText" lastClr="000000"/>
              </a:solidFill>
              <a:effectLst/>
              <a:latin typeface="+mn-lt"/>
              <a:ea typeface="+mn-ea"/>
              <a:cs typeface="+mn-cs"/>
            </a:rPr>
            <a:t>全体の標準財政規模比は</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12031_&#40165;&#26646;&#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53.8</v>
          </cell>
          <cell r="BX53">
            <v>55.3</v>
          </cell>
          <cell r="CF53">
            <v>56.6</v>
          </cell>
          <cell r="CN53">
            <v>59.3</v>
          </cell>
          <cell r="CV53">
            <v>60.2</v>
          </cell>
        </row>
        <row r="55">
          <cell r="AN55" t="str">
            <v>類似団体内平均値</v>
          </cell>
          <cell r="BP55">
            <v>33.6</v>
          </cell>
          <cell r="BX55">
            <v>35.299999999999997</v>
          </cell>
          <cell r="CF55">
            <v>31.9</v>
          </cell>
          <cell r="CN55">
            <v>24.2</v>
          </cell>
          <cell r="CV55">
            <v>22.1</v>
          </cell>
        </row>
        <row r="57">
          <cell r="BP57">
            <v>56.8</v>
          </cell>
          <cell r="BX57">
            <v>60.4</v>
          </cell>
          <cell r="CF57">
            <v>59.3</v>
          </cell>
          <cell r="CN57">
            <v>59.9</v>
          </cell>
          <cell r="CV57">
            <v>61.5</v>
          </cell>
        </row>
        <row r="72">
          <cell r="BP72" t="str">
            <v>H27</v>
          </cell>
          <cell r="BX72" t="str">
            <v>H28</v>
          </cell>
          <cell r="CF72" t="str">
            <v>H29</v>
          </cell>
          <cell r="CN72" t="str">
            <v>H30</v>
          </cell>
          <cell r="CV72" t="str">
            <v>R01</v>
          </cell>
        </row>
        <row r="73">
          <cell r="AN73" t="str">
            <v>当該団体値</v>
          </cell>
        </row>
        <row r="75">
          <cell r="BP75">
            <v>10.199999999999999</v>
          </cell>
          <cell r="BX75">
            <v>8.4</v>
          </cell>
          <cell r="CF75">
            <v>6.3</v>
          </cell>
          <cell r="CN75">
            <v>4.5</v>
          </cell>
          <cell r="CV75">
            <v>2.9</v>
          </cell>
        </row>
        <row r="77">
          <cell r="AN77" t="str">
            <v>類似団体内平均値</v>
          </cell>
          <cell r="BP77">
            <v>33.6</v>
          </cell>
          <cell r="BX77">
            <v>35.299999999999997</v>
          </cell>
          <cell r="CF77">
            <v>31.9</v>
          </cell>
          <cell r="CN77">
            <v>24.2</v>
          </cell>
          <cell r="CV77">
            <v>22.1</v>
          </cell>
        </row>
        <row r="79">
          <cell r="BP79">
            <v>7</v>
          </cell>
          <cell r="BX79">
            <v>6.9</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27558834</v>
      </c>
      <c r="BO4" s="424"/>
      <c r="BP4" s="424"/>
      <c r="BQ4" s="424"/>
      <c r="BR4" s="424"/>
      <c r="BS4" s="424"/>
      <c r="BT4" s="424"/>
      <c r="BU4" s="425"/>
      <c r="BV4" s="423">
        <v>26994468</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6.1</v>
      </c>
      <c r="CU4" s="608"/>
      <c r="CV4" s="608"/>
      <c r="CW4" s="608"/>
      <c r="CX4" s="608"/>
      <c r="CY4" s="608"/>
      <c r="CZ4" s="608"/>
      <c r="DA4" s="609"/>
      <c r="DB4" s="607">
        <v>3.4</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26439601</v>
      </c>
      <c r="BO5" s="429"/>
      <c r="BP5" s="429"/>
      <c r="BQ5" s="429"/>
      <c r="BR5" s="429"/>
      <c r="BS5" s="429"/>
      <c r="BT5" s="429"/>
      <c r="BU5" s="430"/>
      <c r="BV5" s="428">
        <v>26180227</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85.4</v>
      </c>
      <c r="CU5" s="399"/>
      <c r="CV5" s="399"/>
      <c r="CW5" s="399"/>
      <c r="CX5" s="399"/>
      <c r="CY5" s="399"/>
      <c r="CZ5" s="399"/>
      <c r="DA5" s="400"/>
      <c r="DB5" s="398">
        <v>87.1</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1119233</v>
      </c>
      <c r="BO6" s="429"/>
      <c r="BP6" s="429"/>
      <c r="BQ6" s="429"/>
      <c r="BR6" s="429"/>
      <c r="BS6" s="429"/>
      <c r="BT6" s="429"/>
      <c r="BU6" s="430"/>
      <c r="BV6" s="428">
        <v>814241</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88.3</v>
      </c>
      <c r="CU6" s="582"/>
      <c r="CV6" s="582"/>
      <c r="CW6" s="582"/>
      <c r="CX6" s="582"/>
      <c r="CY6" s="582"/>
      <c r="CZ6" s="582"/>
      <c r="DA6" s="583"/>
      <c r="DB6" s="581">
        <v>90.6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204277</v>
      </c>
      <c r="BO7" s="429"/>
      <c r="BP7" s="429"/>
      <c r="BQ7" s="429"/>
      <c r="BR7" s="429"/>
      <c r="BS7" s="429"/>
      <c r="BT7" s="429"/>
      <c r="BU7" s="430"/>
      <c r="BV7" s="428">
        <v>312899</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15116006</v>
      </c>
      <c r="CU7" s="429"/>
      <c r="CV7" s="429"/>
      <c r="CW7" s="429"/>
      <c r="CX7" s="429"/>
      <c r="CY7" s="429"/>
      <c r="CZ7" s="429"/>
      <c r="DA7" s="430"/>
      <c r="DB7" s="428">
        <v>14961014</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102</v>
      </c>
      <c r="AV8" s="486"/>
      <c r="AW8" s="486"/>
      <c r="AX8" s="486"/>
      <c r="AY8" s="408" t="s">
        <v>110</v>
      </c>
      <c r="AZ8" s="409"/>
      <c r="BA8" s="409"/>
      <c r="BB8" s="409"/>
      <c r="BC8" s="409"/>
      <c r="BD8" s="409"/>
      <c r="BE8" s="409"/>
      <c r="BF8" s="409"/>
      <c r="BG8" s="409"/>
      <c r="BH8" s="409"/>
      <c r="BI8" s="409"/>
      <c r="BJ8" s="409"/>
      <c r="BK8" s="409"/>
      <c r="BL8" s="409"/>
      <c r="BM8" s="410"/>
      <c r="BN8" s="428">
        <v>914956</v>
      </c>
      <c r="BO8" s="429"/>
      <c r="BP8" s="429"/>
      <c r="BQ8" s="429"/>
      <c r="BR8" s="429"/>
      <c r="BS8" s="429"/>
      <c r="BT8" s="429"/>
      <c r="BU8" s="430"/>
      <c r="BV8" s="428">
        <v>501342</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0.95</v>
      </c>
      <c r="CU8" s="542"/>
      <c r="CV8" s="542"/>
      <c r="CW8" s="542"/>
      <c r="CX8" s="542"/>
      <c r="CY8" s="542"/>
      <c r="CZ8" s="542"/>
      <c r="DA8" s="543"/>
      <c r="DB8" s="541">
        <v>0.95</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72902</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94</v>
      </c>
      <c r="AV9" s="486"/>
      <c r="AW9" s="486"/>
      <c r="AX9" s="486"/>
      <c r="AY9" s="408" t="s">
        <v>116</v>
      </c>
      <c r="AZ9" s="409"/>
      <c r="BA9" s="409"/>
      <c r="BB9" s="409"/>
      <c r="BC9" s="409"/>
      <c r="BD9" s="409"/>
      <c r="BE9" s="409"/>
      <c r="BF9" s="409"/>
      <c r="BG9" s="409"/>
      <c r="BH9" s="409"/>
      <c r="BI9" s="409"/>
      <c r="BJ9" s="409"/>
      <c r="BK9" s="409"/>
      <c r="BL9" s="409"/>
      <c r="BM9" s="410"/>
      <c r="BN9" s="428">
        <v>413614</v>
      </c>
      <c r="BO9" s="429"/>
      <c r="BP9" s="429"/>
      <c r="BQ9" s="429"/>
      <c r="BR9" s="429"/>
      <c r="BS9" s="429"/>
      <c r="BT9" s="429"/>
      <c r="BU9" s="430"/>
      <c r="BV9" s="428">
        <v>-237248</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9.6999999999999993</v>
      </c>
      <c r="CU9" s="399"/>
      <c r="CV9" s="399"/>
      <c r="CW9" s="399"/>
      <c r="CX9" s="399"/>
      <c r="CY9" s="399"/>
      <c r="CZ9" s="399"/>
      <c r="DA9" s="400"/>
      <c r="DB9" s="398">
        <v>10.6</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69074</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710000</v>
      </c>
      <c r="BO10" s="429"/>
      <c r="BP10" s="429"/>
      <c r="BQ10" s="429"/>
      <c r="BR10" s="429"/>
      <c r="BS10" s="429"/>
      <c r="BT10" s="429"/>
      <c r="BU10" s="430"/>
      <c r="BV10" s="428">
        <v>710150</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120</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73918</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135</v>
      </c>
      <c r="AV12" s="486"/>
      <c r="AW12" s="486"/>
      <c r="AX12" s="486"/>
      <c r="AY12" s="408" t="s">
        <v>136</v>
      </c>
      <c r="AZ12" s="409"/>
      <c r="BA12" s="409"/>
      <c r="BB12" s="409"/>
      <c r="BC12" s="409"/>
      <c r="BD12" s="409"/>
      <c r="BE12" s="409"/>
      <c r="BF12" s="409"/>
      <c r="BG12" s="409"/>
      <c r="BH12" s="409"/>
      <c r="BI12" s="409"/>
      <c r="BJ12" s="409"/>
      <c r="BK12" s="409"/>
      <c r="BL12" s="409"/>
      <c r="BM12" s="410"/>
      <c r="BN12" s="428">
        <v>4375</v>
      </c>
      <c r="BO12" s="429"/>
      <c r="BP12" s="429"/>
      <c r="BQ12" s="429"/>
      <c r="BR12" s="429"/>
      <c r="BS12" s="429"/>
      <c r="BT12" s="429"/>
      <c r="BU12" s="430"/>
      <c r="BV12" s="428">
        <v>141535</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72579</v>
      </c>
      <c r="S13" s="532"/>
      <c r="T13" s="532"/>
      <c r="U13" s="532"/>
      <c r="V13" s="533"/>
      <c r="W13" s="519" t="s">
        <v>140</v>
      </c>
      <c r="X13" s="441"/>
      <c r="Y13" s="441"/>
      <c r="Z13" s="441"/>
      <c r="AA13" s="441"/>
      <c r="AB13" s="442"/>
      <c r="AC13" s="404">
        <v>665</v>
      </c>
      <c r="AD13" s="405"/>
      <c r="AE13" s="405"/>
      <c r="AF13" s="405"/>
      <c r="AG13" s="406"/>
      <c r="AH13" s="404">
        <v>687</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1119239</v>
      </c>
      <c r="BO13" s="429"/>
      <c r="BP13" s="429"/>
      <c r="BQ13" s="429"/>
      <c r="BR13" s="429"/>
      <c r="BS13" s="429"/>
      <c r="BT13" s="429"/>
      <c r="BU13" s="430"/>
      <c r="BV13" s="428">
        <v>331367</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2.9</v>
      </c>
      <c r="CU13" s="399"/>
      <c r="CV13" s="399"/>
      <c r="CW13" s="399"/>
      <c r="CX13" s="399"/>
      <c r="CY13" s="399"/>
      <c r="CZ13" s="399"/>
      <c r="DA13" s="400"/>
      <c r="DB13" s="398">
        <v>4.5</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73653</v>
      </c>
      <c r="S14" s="532"/>
      <c r="T14" s="532"/>
      <c r="U14" s="532"/>
      <c r="V14" s="533"/>
      <c r="W14" s="534"/>
      <c r="X14" s="444"/>
      <c r="Y14" s="444"/>
      <c r="Z14" s="444"/>
      <c r="AA14" s="444"/>
      <c r="AB14" s="445"/>
      <c r="AC14" s="524">
        <v>2</v>
      </c>
      <c r="AD14" s="525"/>
      <c r="AE14" s="525"/>
      <c r="AF14" s="525"/>
      <c r="AG14" s="526"/>
      <c r="AH14" s="524">
        <v>2.2000000000000002</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t="s">
        <v>138</v>
      </c>
      <c r="CU14" s="536"/>
      <c r="CV14" s="536"/>
      <c r="CW14" s="536"/>
      <c r="CX14" s="536"/>
      <c r="CY14" s="536"/>
      <c r="CZ14" s="536"/>
      <c r="DA14" s="537"/>
      <c r="DB14" s="535" t="s">
        <v>128</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147</v>
      </c>
      <c r="N15" s="529"/>
      <c r="O15" s="529"/>
      <c r="P15" s="529"/>
      <c r="Q15" s="530"/>
      <c r="R15" s="531">
        <v>72486</v>
      </c>
      <c r="S15" s="532"/>
      <c r="T15" s="532"/>
      <c r="U15" s="532"/>
      <c r="V15" s="533"/>
      <c r="W15" s="519" t="s">
        <v>148</v>
      </c>
      <c r="X15" s="441"/>
      <c r="Y15" s="441"/>
      <c r="Z15" s="441"/>
      <c r="AA15" s="441"/>
      <c r="AB15" s="442"/>
      <c r="AC15" s="404">
        <v>7981</v>
      </c>
      <c r="AD15" s="405"/>
      <c r="AE15" s="405"/>
      <c r="AF15" s="405"/>
      <c r="AG15" s="406"/>
      <c r="AH15" s="404">
        <v>7735</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10955599</v>
      </c>
      <c r="BO15" s="424"/>
      <c r="BP15" s="424"/>
      <c r="BQ15" s="424"/>
      <c r="BR15" s="424"/>
      <c r="BS15" s="424"/>
      <c r="BT15" s="424"/>
      <c r="BU15" s="425"/>
      <c r="BV15" s="423">
        <v>10690653</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24.4</v>
      </c>
      <c r="AD16" s="525"/>
      <c r="AE16" s="525"/>
      <c r="AF16" s="525"/>
      <c r="AG16" s="526"/>
      <c r="AH16" s="524">
        <v>25.3</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11432843</v>
      </c>
      <c r="BO16" s="429"/>
      <c r="BP16" s="429"/>
      <c r="BQ16" s="429"/>
      <c r="BR16" s="429"/>
      <c r="BS16" s="429"/>
      <c r="BT16" s="429"/>
      <c r="BU16" s="430"/>
      <c r="BV16" s="428">
        <v>11196232</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24127</v>
      </c>
      <c r="AD17" s="405"/>
      <c r="AE17" s="405"/>
      <c r="AF17" s="405"/>
      <c r="AG17" s="406"/>
      <c r="AH17" s="404">
        <v>22152</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14105667</v>
      </c>
      <c r="BO17" s="429"/>
      <c r="BP17" s="429"/>
      <c r="BQ17" s="429"/>
      <c r="BR17" s="429"/>
      <c r="BS17" s="429"/>
      <c r="BT17" s="429"/>
      <c r="BU17" s="430"/>
      <c r="BV17" s="428">
        <v>13741713</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158</v>
      </c>
      <c r="C18" s="491"/>
      <c r="D18" s="491"/>
      <c r="E18" s="492"/>
      <c r="F18" s="492"/>
      <c r="G18" s="492"/>
      <c r="H18" s="492"/>
      <c r="I18" s="492"/>
      <c r="J18" s="492"/>
      <c r="K18" s="492"/>
      <c r="L18" s="493">
        <v>71.72</v>
      </c>
      <c r="M18" s="493"/>
      <c r="N18" s="493"/>
      <c r="O18" s="493"/>
      <c r="P18" s="493"/>
      <c r="Q18" s="493"/>
      <c r="R18" s="494"/>
      <c r="S18" s="494"/>
      <c r="T18" s="494"/>
      <c r="U18" s="494"/>
      <c r="V18" s="495"/>
      <c r="W18" s="509"/>
      <c r="X18" s="510"/>
      <c r="Y18" s="510"/>
      <c r="Z18" s="510"/>
      <c r="AA18" s="510"/>
      <c r="AB18" s="520"/>
      <c r="AC18" s="392">
        <v>73.599999999999994</v>
      </c>
      <c r="AD18" s="393"/>
      <c r="AE18" s="393"/>
      <c r="AF18" s="393"/>
      <c r="AG18" s="496"/>
      <c r="AH18" s="392">
        <v>72.5</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13385398</v>
      </c>
      <c r="BO18" s="429"/>
      <c r="BP18" s="429"/>
      <c r="BQ18" s="429"/>
      <c r="BR18" s="429"/>
      <c r="BS18" s="429"/>
      <c r="BT18" s="429"/>
      <c r="BU18" s="430"/>
      <c r="BV18" s="428">
        <v>13437481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160</v>
      </c>
      <c r="C19" s="491"/>
      <c r="D19" s="491"/>
      <c r="E19" s="492"/>
      <c r="F19" s="492"/>
      <c r="G19" s="492"/>
      <c r="H19" s="492"/>
      <c r="I19" s="492"/>
      <c r="J19" s="492"/>
      <c r="K19" s="492"/>
      <c r="L19" s="498">
        <v>1016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18311386</v>
      </c>
      <c r="BO19" s="429"/>
      <c r="BP19" s="429"/>
      <c r="BQ19" s="429"/>
      <c r="BR19" s="429"/>
      <c r="BS19" s="429"/>
      <c r="BT19" s="429"/>
      <c r="BU19" s="430"/>
      <c r="BV19" s="428">
        <v>17939021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162</v>
      </c>
      <c r="C20" s="491"/>
      <c r="D20" s="491"/>
      <c r="E20" s="492"/>
      <c r="F20" s="492"/>
      <c r="G20" s="492"/>
      <c r="H20" s="492"/>
      <c r="I20" s="492"/>
      <c r="J20" s="492"/>
      <c r="K20" s="492"/>
      <c r="L20" s="498">
        <v>27630</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17603535</v>
      </c>
      <c r="BO23" s="429"/>
      <c r="BP23" s="429"/>
      <c r="BQ23" s="429"/>
      <c r="BR23" s="429"/>
      <c r="BS23" s="429"/>
      <c r="BT23" s="429"/>
      <c r="BU23" s="430"/>
      <c r="BV23" s="428">
        <v>17891411</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171</v>
      </c>
      <c r="F24" s="402"/>
      <c r="G24" s="402"/>
      <c r="H24" s="402"/>
      <c r="I24" s="402"/>
      <c r="J24" s="402"/>
      <c r="K24" s="403"/>
      <c r="L24" s="404">
        <v>1</v>
      </c>
      <c r="M24" s="405"/>
      <c r="N24" s="405"/>
      <c r="O24" s="405"/>
      <c r="P24" s="406"/>
      <c r="Q24" s="404">
        <v>9560</v>
      </c>
      <c r="R24" s="405"/>
      <c r="S24" s="405"/>
      <c r="T24" s="405"/>
      <c r="U24" s="405"/>
      <c r="V24" s="406"/>
      <c r="W24" s="470"/>
      <c r="X24" s="461"/>
      <c r="Y24" s="462"/>
      <c r="Z24" s="401" t="s">
        <v>172</v>
      </c>
      <c r="AA24" s="402"/>
      <c r="AB24" s="402"/>
      <c r="AC24" s="402"/>
      <c r="AD24" s="402"/>
      <c r="AE24" s="402"/>
      <c r="AF24" s="402"/>
      <c r="AG24" s="403"/>
      <c r="AH24" s="404">
        <v>387</v>
      </c>
      <c r="AI24" s="405"/>
      <c r="AJ24" s="405"/>
      <c r="AK24" s="405"/>
      <c r="AL24" s="406"/>
      <c r="AM24" s="404">
        <v>1227564</v>
      </c>
      <c r="AN24" s="405"/>
      <c r="AO24" s="405"/>
      <c r="AP24" s="405"/>
      <c r="AQ24" s="405"/>
      <c r="AR24" s="406"/>
      <c r="AS24" s="404">
        <v>3172</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16622164</v>
      </c>
      <c r="BO24" s="429"/>
      <c r="BP24" s="429"/>
      <c r="BQ24" s="429"/>
      <c r="BR24" s="429"/>
      <c r="BS24" s="429"/>
      <c r="BT24" s="429"/>
      <c r="BU24" s="430"/>
      <c r="BV24" s="428">
        <v>16944917</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174</v>
      </c>
      <c r="F25" s="402"/>
      <c r="G25" s="402"/>
      <c r="H25" s="402"/>
      <c r="I25" s="402"/>
      <c r="J25" s="402"/>
      <c r="K25" s="403"/>
      <c r="L25" s="404">
        <v>2</v>
      </c>
      <c r="M25" s="405"/>
      <c r="N25" s="405"/>
      <c r="O25" s="405"/>
      <c r="P25" s="406"/>
      <c r="Q25" s="404">
        <v>7660</v>
      </c>
      <c r="R25" s="405"/>
      <c r="S25" s="405"/>
      <c r="T25" s="405"/>
      <c r="U25" s="405"/>
      <c r="V25" s="406"/>
      <c r="W25" s="470"/>
      <c r="X25" s="461"/>
      <c r="Y25" s="462"/>
      <c r="Z25" s="401" t="s">
        <v>175</v>
      </c>
      <c r="AA25" s="402"/>
      <c r="AB25" s="402"/>
      <c r="AC25" s="402"/>
      <c r="AD25" s="402"/>
      <c r="AE25" s="402"/>
      <c r="AF25" s="402"/>
      <c r="AG25" s="403"/>
      <c r="AH25" s="404" t="s">
        <v>128</v>
      </c>
      <c r="AI25" s="405"/>
      <c r="AJ25" s="405"/>
      <c r="AK25" s="405"/>
      <c r="AL25" s="406"/>
      <c r="AM25" s="404" t="s">
        <v>138</v>
      </c>
      <c r="AN25" s="405"/>
      <c r="AO25" s="405"/>
      <c r="AP25" s="405"/>
      <c r="AQ25" s="405"/>
      <c r="AR25" s="406"/>
      <c r="AS25" s="404" t="s">
        <v>128</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694535</v>
      </c>
      <c r="BO25" s="424"/>
      <c r="BP25" s="424"/>
      <c r="BQ25" s="424"/>
      <c r="BR25" s="424"/>
      <c r="BS25" s="424"/>
      <c r="BT25" s="424"/>
      <c r="BU25" s="425"/>
      <c r="BV25" s="423">
        <v>924450</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177</v>
      </c>
      <c r="F26" s="402"/>
      <c r="G26" s="402"/>
      <c r="H26" s="402"/>
      <c r="I26" s="402"/>
      <c r="J26" s="402"/>
      <c r="K26" s="403"/>
      <c r="L26" s="404">
        <v>1</v>
      </c>
      <c r="M26" s="405"/>
      <c r="N26" s="405"/>
      <c r="O26" s="405"/>
      <c r="P26" s="406"/>
      <c r="Q26" s="404">
        <v>6290</v>
      </c>
      <c r="R26" s="405"/>
      <c r="S26" s="405"/>
      <c r="T26" s="405"/>
      <c r="U26" s="405"/>
      <c r="V26" s="406"/>
      <c r="W26" s="470"/>
      <c r="X26" s="461"/>
      <c r="Y26" s="462"/>
      <c r="Z26" s="401" t="s">
        <v>178</v>
      </c>
      <c r="AA26" s="483"/>
      <c r="AB26" s="483"/>
      <c r="AC26" s="483"/>
      <c r="AD26" s="483"/>
      <c r="AE26" s="483"/>
      <c r="AF26" s="483"/>
      <c r="AG26" s="484"/>
      <c r="AH26" s="404">
        <v>12</v>
      </c>
      <c r="AI26" s="405"/>
      <c r="AJ26" s="405"/>
      <c r="AK26" s="405"/>
      <c r="AL26" s="406"/>
      <c r="AM26" s="404">
        <v>42312</v>
      </c>
      <c r="AN26" s="405"/>
      <c r="AO26" s="405"/>
      <c r="AP26" s="405"/>
      <c r="AQ26" s="405"/>
      <c r="AR26" s="406"/>
      <c r="AS26" s="404">
        <v>3526</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v>9000</v>
      </c>
      <c r="BO26" s="429"/>
      <c r="BP26" s="429"/>
      <c r="BQ26" s="429"/>
      <c r="BR26" s="429"/>
      <c r="BS26" s="429"/>
      <c r="BT26" s="429"/>
      <c r="BU26" s="430"/>
      <c r="BV26" s="428">
        <v>2880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4930</v>
      </c>
      <c r="R27" s="405"/>
      <c r="S27" s="405"/>
      <c r="T27" s="405"/>
      <c r="U27" s="405"/>
      <c r="V27" s="406"/>
      <c r="W27" s="470"/>
      <c r="X27" s="461"/>
      <c r="Y27" s="462"/>
      <c r="Z27" s="401" t="s">
        <v>181</v>
      </c>
      <c r="AA27" s="402"/>
      <c r="AB27" s="402"/>
      <c r="AC27" s="402"/>
      <c r="AD27" s="402"/>
      <c r="AE27" s="402"/>
      <c r="AF27" s="402"/>
      <c r="AG27" s="403"/>
      <c r="AH27" s="404">
        <v>3</v>
      </c>
      <c r="AI27" s="405"/>
      <c r="AJ27" s="405"/>
      <c r="AK27" s="405"/>
      <c r="AL27" s="406"/>
      <c r="AM27" s="404">
        <v>12060</v>
      </c>
      <c r="AN27" s="405"/>
      <c r="AO27" s="405"/>
      <c r="AP27" s="405"/>
      <c r="AQ27" s="405"/>
      <c r="AR27" s="406"/>
      <c r="AS27" s="404">
        <v>4020</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766679</v>
      </c>
      <c r="BO27" s="432"/>
      <c r="BP27" s="432"/>
      <c r="BQ27" s="432"/>
      <c r="BR27" s="432"/>
      <c r="BS27" s="432"/>
      <c r="BT27" s="432"/>
      <c r="BU27" s="433"/>
      <c r="BV27" s="431">
        <v>766008</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4410</v>
      </c>
      <c r="R28" s="405"/>
      <c r="S28" s="405"/>
      <c r="T28" s="405"/>
      <c r="U28" s="405"/>
      <c r="V28" s="406"/>
      <c r="W28" s="470"/>
      <c r="X28" s="461"/>
      <c r="Y28" s="462"/>
      <c r="Z28" s="401" t="s">
        <v>184</v>
      </c>
      <c r="AA28" s="402"/>
      <c r="AB28" s="402"/>
      <c r="AC28" s="402"/>
      <c r="AD28" s="402"/>
      <c r="AE28" s="402"/>
      <c r="AF28" s="402"/>
      <c r="AG28" s="403"/>
      <c r="AH28" s="404" t="s">
        <v>128</v>
      </c>
      <c r="AI28" s="405"/>
      <c r="AJ28" s="405"/>
      <c r="AK28" s="405"/>
      <c r="AL28" s="406"/>
      <c r="AM28" s="404" t="s">
        <v>128</v>
      </c>
      <c r="AN28" s="405"/>
      <c r="AO28" s="405"/>
      <c r="AP28" s="405"/>
      <c r="AQ28" s="405"/>
      <c r="AR28" s="406"/>
      <c r="AS28" s="404" t="s">
        <v>128</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3743785</v>
      </c>
      <c r="BO28" s="424"/>
      <c r="BP28" s="424"/>
      <c r="BQ28" s="424"/>
      <c r="BR28" s="424"/>
      <c r="BS28" s="424"/>
      <c r="BT28" s="424"/>
      <c r="BU28" s="425"/>
      <c r="BV28" s="423">
        <v>3038160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20</v>
      </c>
      <c r="M29" s="405"/>
      <c r="N29" s="405"/>
      <c r="O29" s="405"/>
      <c r="P29" s="406"/>
      <c r="Q29" s="404">
        <v>4130</v>
      </c>
      <c r="R29" s="405"/>
      <c r="S29" s="405"/>
      <c r="T29" s="405"/>
      <c r="U29" s="405"/>
      <c r="V29" s="406"/>
      <c r="W29" s="471"/>
      <c r="X29" s="472"/>
      <c r="Y29" s="473"/>
      <c r="Z29" s="401" t="s">
        <v>187</v>
      </c>
      <c r="AA29" s="402"/>
      <c r="AB29" s="402"/>
      <c r="AC29" s="402"/>
      <c r="AD29" s="402"/>
      <c r="AE29" s="402"/>
      <c r="AF29" s="402"/>
      <c r="AG29" s="403"/>
      <c r="AH29" s="404">
        <v>390</v>
      </c>
      <c r="AI29" s="405"/>
      <c r="AJ29" s="405"/>
      <c r="AK29" s="405"/>
      <c r="AL29" s="406"/>
      <c r="AM29" s="404">
        <v>1239624</v>
      </c>
      <c r="AN29" s="405"/>
      <c r="AO29" s="405"/>
      <c r="AP29" s="405"/>
      <c r="AQ29" s="405"/>
      <c r="AR29" s="406"/>
      <c r="AS29" s="404">
        <v>3179</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1456135</v>
      </c>
      <c r="BO29" s="429"/>
      <c r="BP29" s="429"/>
      <c r="BQ29" s="429"/>
      <c r="BR29" s="429"/>
      <c r="BS29" s="429"/>
      <c r="BT29" s="429"/>
      <c r="BU29" s="430"/>
      <c r="BV29" s="428">
        <v>1056135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99.2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5469075</v>
      </c>
      <c r="BO30" s="432"/>
      <c r="BP30" s="432"/>
      <c r="BQ30" s="432"/>
      <c r="BR30" s="432"/>
      <c r="BS30" s="432"/>
      <c r="BT30" s="432"/>
      <c r="BU30" s="433"/>
      <c r="BV30" s="431">
        <v>5283348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198</v>
      </c>
      <c r="V33" s="391"/>
      <c r="W33" s="390" t="s">
        <v>197</v>
      </c>
      <c r="X33" s="390"/>
      <c r="Y33" s="390"/>
      <c r="Z33" s="390"/>
      <c r="AA33" s="390"/>
      <c r="AB33" s="390"/>
      <c r="AC33" s="390"/>
      <c r="AD33" s="390"/>
      <c r="AE33" s="390"/>
      <c r="AF33" s="390"/>
      <c r="AG33" s="390"/>
      <c r="AH33" s="390"/>
      <c r="AI33" s="390"/>
      <c r="AJ33" s="390"/>
      <c r="AK33" s="390"/>
      <c r="AL33" s="216"/>
      <c r="AM33" s="391" t="s">
        <v>198</v>
      </c>
      <c r="AN33" s="391"/>
      <c r="AO33" s="390" t="s">
        <v>197</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202</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4</v>
      </c>
      <c r="AN34" s="387"/>
      <c r="AO34" s="386" t="str">
        <f>IF('各会計、関係団体の財政状況及び健全化判断比率'!B30="","",'各会計、関係団体の財政状況及び健全化判断比率'!B30)</f>
        <v>水道事業会計</v>
      </c>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農業集落排水特別会計</v>
      </c>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鳥栖地区広域市町村圏組合・一般会計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18</v>
      </c>
      <c r="CP34" s="387"/>
      <c r="CQ34" s="386" t="str">
        <f>IF('各会計、関係団体の財政状況及び健全化判断比率'!BS7="","",'各会計、関係団体の財政状況及び健全化判断比率'!BS7)</f>
        <v>鳥栖市土地開発公社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f t="shared" ref="AM35:AM43" si="0">IF(AO35="","",AM34+1)</f>
        <v>5</v>
      </c>
      <c r="AN35" s="387"/>
      <c r="AO35" s="386" t="str">
        <f>IF('各会計、関係団体の財政状況及び健全化判断比率'!B31="","",'各会計、関係団体の財政状況及び健全化判断比率'!B31)</f>
        <v>下水道事業会計</v>
      </c>
      <c r="AP35" s="386"/>
      <c r="AQ35" s="386"/>
      <c r="AR35" s="386"/>
      <c r="AS35" s="386"/>
      <c r="AT35" s="386"/>
      <c r="AU35" s="386"/>
      <c r="AV35" s="386"/>
      <c r="AW35" s="386"/>
      <c r="AX35" s="386"/>
      <c r="AY35" s="386"/>
      <c r="AZ35" s="386"/>
      <c r="BA35" s="386"/>
      <c r="BB35" s="386"/>
      <c r="BC35" s="386"/>
      <c r="BD35" s="214"/>
      <c r="BE35" s="387">
        <f t="shared" ref="BE35:BE43" si="1">IF(BG35="","",BE34+1)</f>
        <v>7</v>
      </c>
      <c r="BF35" s="387"/>
      <c r="BG35" s="386" t="str">
        <f>IF('各会計、関係団体の財政状況及び健全化判断比率'!B33="","",'各会計、関係団体の財政状況及び健全化判断比率'!B33)</f>
        <v>産業団地造成特別会計</v>
      </c>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鳥栖地区広域市町村圏組合・介護保険特別会計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t="str">
        <f t="shared" ref="U36:U43" si="4">IF(W36="","",U35+1)</f>
        <v/>
      </c>
      <c r="V36" s="387"/>
      <c r="W36" s="386"/>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佐賀県後期高齢者連合・一般会計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佐賀県後期高齢者連合・後期高齢者医療特別会計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12</v>
      </c>
      <c r="BX38" s="387"/>
      <c r="BY38" s="386" t="str">
        <f>IF('各会計、関係団体の財政状況及び健全化判断比率'!B72="","",'各会計、関係団体の財政状況及び健全化判断比率'!B72)</f>
        <v>鳥栖・三養基西部環境施設組合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13</v>
      </c>
      <c r="BX39" s="387"/>
      <c r="BY39" s="386" t="str">
        <f>IF('各会計、関係団体の財政状況及び健全化判断比率'!B73="","",'各会計、関係団体の財政状況及び健全化判断比率'!B73)</f>
        <v>佐賀県東部環境施設組合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14</v>
      </c>
      <c r="BX40" s="387"/>
      <c r="BY40" s="386" t="str">
        <f>IF('各会計、関係団体の財政状況及び健全化判断比率'!B74="","",'各会計、関係団体の財政状況及び健全化判断比率'!B74)</f>
        <v>鳥栖・三養基地区消防事務組合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15</v>
      </c>
      <c r="BX41" s="387"/>
      <c r="BY41" s="386" t="str">
        <f>IF('各会計、関係団体の財政状況及び健全化判断比率'!B75="","",'各会計、関係団体の財政状況及び健全化判断比率'!B75)</f>
        <v>佐賀県競馬組合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16</v>
      </c>
      <c r="BX42" s="387"/>
      <c r="BY42" s="386" t="str">
        <f>IF('各会計、関係団体の財政状況及び健全化判断比率'!B76="","",'各会計、関係団体の財政状況及び健全化判断比率'!B76)</f>
        <v>佐賀県市町総合事務組合・一般会計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17</v>
      </c>
      <c r="BX43" s="387"/>
      <c r="BY43" s="386" t="str">
        <f>IF('各会計、関係団体の財政状況及び健全化判断比率'!B77="","",'各会計、関係団体の財政状況及び健全化判断比率'!B77)</f>
        <v>佐賀県市町総合事務組合・交通災害共済事業特別会計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qxgxnL+8+l4IuG6NSiob67hz6LP3k6CjpMSe4U4nAh9xcq08PQmWO2RSBBhqkXlZNJHv+G8qXkpTqwFKTe95qQ==" saltValue="4fS1MDEhsvcnta64Ykx9R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13" t="s">
        <v>573</v>
      </c>
      <c r="D34" s="1213"/>
      <c r="E34" s="1214"/>
      <c r="F34" s="32">
        <v>13.49</v>
      </c>
      <c r="G34" s="33">
        <v>12.56</v>
      </c>
      <c r="H34" s="33">
        <v>10.32</v>
      </c>
      <c r="I34" s="33">
        <v>12.13</v>
      </c>
      <c r="J34" s="34">
        <v>11.35</v>
      </c>
      <c r="K34" s="22"/>
      <c r="L34" s="22"/>
      <c r="M34" s="22"/>
      <c r="N34" s="22"/>
      <c r="O34" s="22"/>
      <c r="P34" s="22"/>
    </row>
    <row r="35" spans="1:16" ht="39" customHeight="1" x14ac:dyDescent="0.15">
      <c r="A35" s="22"/>
      <c r="B35" s="35"/>
      <c r="C35" s="1207" t="s">
        <v>574</v>
      </c>
      <c r="D35" s="1208"/>
      <c r="E35" s="1209"/>
      <c r="F35" s="36">
        <v>5.39</v>
      </c>
      <c r="G35" s="37">
        <v>5.12</v>
      </c>
      <c r="H35" s="37">
        <v>5.01</v>
      </c>
      <c r="I35" s="37">
        <v>3.35</v>
      </c>
      <c r="J35" s="38">
        <v>6.05</v>
      </c>
      <c r="K35" s="22"/>
      <c r="L35" s="22"/>
      <c r="M35" s="22"/>
      <c r="N35" s="22"/>
      <c r="O35" s="22"/>
      <c r="P35" s="22"/>
    </row>
    <row r="36" spans="1:16" ht="39" customHeight="1" x14ac:dyDescent="0.15">
      <c r="A36" s="22"/>
      <c r="B36" s="35"/>
      <c r="C36" s="1207" t="s">
        <v>575</v>
      </c>
      <c r="D36" s="1208"/>
      <c r="E36" s="1209"/>
      <c r="F36" s="36" t="s">
        <v>576</v>
      </c>
      <c r="G36" s="37" t="s">
        <v>577</v>
      </c>
      <c r="H36" s="37">
        <v>1.29</v>
      </c>
      <c r="I36" s="37">
        <v>1.34</v>
      </c>
      <c r="J36" s="38">
        <v>0.75</v>
      </c>
      <c r="K36" s="22"/>
      <c r="L36" s="22"/>
      <c r="M36" s="22"/>
      <c r="N36" s="22"/>
      <c r="O36" s="22"/>
      <c r="P36" s="22"/>
    </row>
    <row r="37" spans="1:16" ht="39" customHeight="1" x14ac:dyDescent="0.15">
      <c r="A37" s="22"/>
      <c r="B37" s="35"/>
      <c r="C37" s="1207" t="s">
        <v>578</v>
      </c>
      <c r="D37" s="1208"/>
      <c r="E37" s="1209"/>
      <c r="F37" s="36">
        <v>0.87</v>
      </c>
      <c r="G37" s="37">
        <v>0.85</v>
      </c>
      <c r="H37" s="37">
        <v>0.75</v>
      </c>
      <c r="I37" s="37">
        <v>0.72</v>
      </c>
      <c r="J37" s="38">
        <v>0.69</v>
      </c>
      <c r="K37" s="22"/>
      <c r="L37" s="22"/>
      <c r="M37" s="22"/>
      <c r="N37" s="22"/>
      <c r="O37" s="22"/>
      <c r="P37" s="22"/>
    </row>
    <row r="38" spans="1:16" ht="39" customHeight="1" x14ac:dyDescent="0.15">
      <c r="A38" s="22"/>
      <c r="B38" s="35"/>
      <c r="C38" s="1207" t="s">
        <v>579</v>
      </c>
      <c r="D38" s="1208"/>
      <c r="E38" s="1209"/>
      <c r="F38" s="36">
        <v>0</v>
      </c>
      <c r="G38" s="37">
        <v>0</v>
      </c>
      <c r="H38" s="37">
        <v>0</v>
      </c>
      <c r="I38" s="37">
        <v>0</v>
      </c>
      <c r="J38" s="38">
        <v>0.01</v>
      </c>
      <c r="K38" s="22"/>
      <c r="L38" s="22"/>
      <c r="M38" s="22"/>
      <c r="N38" s="22"/>
      <c r="O38" s="22"/>
      <c r="P38" s="22"/>
    </row>
    <row r="39" spans="1:16" ht="39" customHeight="1" x14ac:dyDescent="0.15">
      <c r="A39" s="22"/>
      <c r="B39" s="35"/>
      <c r="C39" s="1207" t="s">
        <v>580</v>
      </c>
      <c r="D39" s="1208"/>
      <c r="E39" s="1209"/>
      <c r="F39" s="36">
        <v>0.01</v>
      </c>
      <c r="G39" s="37">
        <v>0.01</v>
      </c>
      <c r="H39" s="37">
        <v>0.14000000000000001</v>
      </c>
      <c r="I39" s="37">
        <v>0.12</v>
      </c>
      <c r="J39" s="38">
        <v>0</v>
      </c>
      <c r="K39" s="22"/>
      <c r="L39" s="22"/>
      <c r="M39" s="22"/>
      <c r="N39" s="22"/>
      <c r="O39" s="22"/>
      <c r="P39" s="22"/>
    </row>
    <row r="40" spans="1:16" ht="39" customHeight="1" x14ac:dyDescent="0.15">
      <c r="A40" s="22"/>
      <c r="B40" s="35"/>
      <c r="C40" s="1207" t="s">
        <v>581</v>
      </c>
      <c r="D40" s="1208"/>
      <c r="E40" s="1209"/>
      <c r="F40" s="36">
        <v>0</v>
      </c>
      <c r="G40" s="37">
        <v>0</v>
      </c>
      <c r="H40" s="37">
        <v>0</v>
      </c>
      <c r="I40" s="37">
        <v>0</v>
      </c>
      <c r="J40" s="38">
        <v>0</v>
      </c>
      <c r="K40" s="22"/>
      <c r="L40" s="22"/>
      <c r="M40" s="22"/>
      <c r="N40" s="22"/>
      <c r="O40" s="22"/>
      <c r="P40" s="22"/>
    </row>
    <row r="41" spans="1:16" ht="39" customHeight="1" x14ac:dyDescent="0.15">
      <c r="A41" s="22"/>
      <c r="B41" s="35"/>
      <c r="C41" s="1207"/>
      <c r="D41" s="1208"/>
      <c r="E41" s="1209"/>
      <c r="F41" s="36"/>
      <c r="G41" s="37"/>
      <c r="H41" s="37"/>
      <c r="I41" s="37"/>
      <c r="J41" s="38"/>
      <c r="K41" s="22"/>
      <c r="L41" s="22"/>
      <c r="M41" s="22"/>
      <c r="N41" s="22"/>
      <c r="O41" s="22"/>
      <c r="P41" s="22"/>
    </row>
    <row r="42" spans="1:16" ht="39" customHeight="1" x14ac:dyDescent="0.15">
      <c r="A42" s="22"/>
      <c r="B42" s="39"/>
      <c r="C42" s="1207" t="s">
        <v>582</v>
      </c>
      <c r="D42" s="1208"/>
      <c r="E42" s="1209"/>
      <c r="F42" s="36" t="s">
        <v>525</v>
      </c>
      <c r="G42" s="37" t="s">
        <v>525</v>
      </c>
      <c r="H42" s="37" t="s">
        <v>525</v>
      </c>
      <c r="I42" s="37" t="s">
        <v>525</v>
      </c>
      <c r="J42" s="38" t="s">
        <v>525</v>
      </c>
      <c r="K42" s="22"/>
      <c r="L42" s="22"/>
      <c r="M42" s="22"/>
      <c r="N42" s="22"/>
      <c r="O42" s="22"/>
      <c r="P42" s="22"/>
    </row>
    <row r="43" spans="1:16" ht="39" customHeight="1" thickBot="1" x14ac:dyDescent="0.2">
      <c r="A43" s="22"/>
      <c r="B43" s="40"/>
      <c r="C43" s="1210" t="s">
        <v>583</v>
      </c>
      <c r="D43" s="1211"/>
      <c r="E43" s="1212"/>
      <c r="F43" s="41">
        <v>0</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YhVMiUmDmLDbvVroD1HdT76JkghsVi9xcyAVoDiq0Oi5vi7xelAXcgkhTUJZ9HaM8xVT6TgUfT3IA2ndPe8w==" saltValue="+QnPbhhnIgOaUR5ZOP41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4" zoomScale="85" zoomScaleNormal="85" zoomScaleSheetLayoutView="55" workbookViewId="0">
      <selection activeCell="R60" sqref="R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33" t="s">
        <v>11</v>
      </c>
      <c r="C45" s="1234"/>
      <c r="D45" s="58"/>
      <c r="E45" s="1239" t="s">
        <v>12</v>
      </c>
      <c r="F45" s="1239"/>
      <c r="G45" s="1239"/>
      <c r="H45" s="1239"/>
      <c r="I45" s="1239"/>
      <c r="J45" s="1240"/>
      <c r="K45" s="59">
        <v>2359</v>
      </c>
      <c r="L45" s="60">
        <v>2019</v>
      </c>
      <c r="M45" s="60">
        <v>1921</v>
      </c>
      <c r="N45" s="60">
        <v>1918</v>
      </c>
      <c r="O45" s="61">
        <v>1797</v>
      </c>
      <c r="P45" s="48"/>
      <c r="Q45" s="48"/>
      <c r="R45" s="48"/>
      <c r="S45" s="48"/>
      <c r="T45" s="48"/>
      <c r="U45" s="48"/>
    </row>
    <row r="46" spans="1:21" ht="30.75" customHeight="1" x14ac:dyDescent="0.15">
      <c r="A46" s="48"/>
      <c r="B46" s="1235"/>
      <c r="C46" s="1236"/>
      <c r="D46" s="62"/>
      <c r="E46" s="1217" t="s">
        <v>13</v>
      </c>
      <c r="F46" s="1217"/>
      <c r="G46" s="1217"/>
      <c r="H46" s="1217"/>
      <c r="I46" s="1217"/>
      <c r="J46" s="1218"/>
      <c r="K46" s="63" t="s">
        <v>525</v>
      </c>
      <c r="L46" s="64" t="s">
        <v>525</v>
      </c>
      <c r="M46" s="64" t="s">
        <v>525</v>
      </c>
      <c r="N46" s="64" t="s">
        <v>525</v>
      </c>
      <c r="O46" s="65" t="s">
        <v>525</v>
      </c>
      <c r="P46" s="48"/>
      <c r="Q46" s="48"/>
      <c r="R46" s="48"/>
      <c r="S46" s="48"/>
      <c r="T46" s="48"/>
      <c r="U46" s="48"/>
    </row>
    <row r="47" spans="1:21" ht="30.75" customHeight="1" x14ac:dyDescent="0.15">
      <c r="A47" s="48"/>
      <c r="B47" s="1235"/>
      <c r="C47" s="1236"/>
      <c r="D47" s="62"/>
      <c r="E47" s="1217" t="s">
        <v>14</v>
      </c>
      <c r="F47" s="1217"/>
      <c r="G47" s="1217"/>
      <c r="H47" s="1217"/>
      <c r="I47" s="1217"/>
      <c r="J47" s="1218"/>
      <c r="K47" s="63">
        <v>20</v>
      </c>
      <c r="L47" s="64">
        <v>20</v>
      </c>
      <c r="M47" s="64">
        <v>20</v>
      </c>
      <c r="N47" s="64">
        <v>20</v>
      </c>
      <c r="O47" s="65">
        <v>20</v>
      </c>
      <c r="P47" s="48"/>
      <c r="Q47" s="48"/>
      <c r="R47" s="48"/>
      <c r="S47" s="48"/>
      <c r="T47" s="48"/>
      <c r="U47" s="48"/>
    </row>
    <row r="48" spans="1:21" ht="30.75" customHeight="1" x14ac:dyDescent="0.15">
      <c r="A48" s="48"/>
      <c r="B48" s="1235"/>
      <c r="C48" s="1236"/>
      <c r="D48" s="62"/>
      <c r="E48" s="1217" t="s">
        <v>15</v>
      </c>
      <c r="F48" s="1217"/>
      <c r="G48" s="1217"/>
      <c r="H48" s="1217"/>
      <c r="I48" s="1217"/>
      <c r="J48" s="1218"/>
      <c r="K48" s="63">
        <v>638</v>
      </c>
      <c r="L48" s="64">
        <v>614</v>
      </c>
      <c r="M48" s="64">
        <v>602</v>
      </c>
      <c r="N48" s="64">
        <v>561</v>
      </c>
      <c r="O48" s="65">
        <v>532</v>
      </c>
      <c r="P48" s="48"/>
      <c r="Q48" s="48"/>
      <c r="R48" s="48"/>
      <c r="S48" s="48"/>
      <c r="T48" s="48"/>
      <c r="U48" s="48"/>
    </row>
    <row r="49" spans="1:21" ht="30.75" customHeight="1" x14ac:dyDescent="0.15">
      <c r="A49" s="48"/>
      <c r="B49" s="1235"/>
      <c r="C49" s="1236"/>
      <c r="D49" s="62"/>
      <c r="E49" s="1217" t="s">
        <v>16</v>
      </c>
      <c r="F49" s="1217"/>
      <c r="G49" s="1217"/>
      <c r="H49" s="1217"/>
      <c r="I49" s="1217"/>
      <c r="J49" s="1218"/>
      <c r="K49" s="63">
        <v>428</v>
      </c>
      <c r="L49" s="64">
        <v>422</v>
      </c>
      <c r="M49" s="64">
        <v>434</v>
      </c>
      <c r="N49" s="64">
        <v>295</v>
      </c>
      <c r="O49" s="65">
        <v>42</v>
      </c>
      <c r="P49" s="48"/>
      <c r="Q49" s="48"/>
      <c r="R49" s="48"/>
      <c r="S49" s="48"/>
      <c r="T49" s="48"/>
      <c r="U49" s="48"/>
    </row>
    <row r="50" spans="1:21" ht="30.75" customHeight="1" x14ac:dyDescent="0.15">
      <c r="A50" s="48"/>
      <c r="B50" s="1235"/>
      <c r="C50" s="1236"/>
      <c r="D50" s="62"/>
      <c r="E50" s="1217" t="s">
        <v>17</v>
      </c>
      <c r="F50" s="1217"/>
      <c r="G50" s="1217"/>
      <c r="H50" s="1217"/>
      <c r="I50" s="1217"/>
      <c r="J50" s="1218"/>
      <c r="K50" s="63">
        <v>150</v>
      </c>
      <c r="L50" s="64">
        <v>140</v>
      </c>
      <c r="M50" s="64">
        <v>123</v>
      </c>
      <c r="N50" s="64">
        <v>109</v>
      </c>
      <c r="O50" s="65">
        <v>89</v>
      </c>
      <c r="P50" s="48"/>
      <c r="Q50" s="48"/>
      <c r="R50" s="48"/>
      <c r="S50" s="48"/>
      <c r="T50" s="48"/>
      <c r="U50" s="48"/>
    </row>
    <row r="51" spans="1:21" ht="30.75" customHeight="1" x14ac:dyDescent="0.15">
      <c r="A51" s="48"/>
      <c r="B51" s="1237"/>
      <c r="C51" s="1238"/>
      <c r="D51" s="66"/>
      <c r="E51" s="1217" t="s">
        <v>18</v>
      </c>
      <c r="F51" s="1217"/>
      <c r="G51" s="1217"/>
      <c r="H51" s="1217"/>
      <c r="I51" s="1217"/>
      <c r="J51" s="1218"/>
      <c r="K51" s="63" t="s">
        <v>525</v>
      </c>
      <c r="L51" s="64" t="s">
        <v>525</v>
      </c>
      <c r="M51" s="64" t="s">
        <v>525</v>
      </c>
      <c r="N51" s="64" t="s">
        <v>525</v>
      </c>
      <c r="O51" s="65">
        <v>0</v>
      </c>
      <c r="P51" s="48"/>
      <c r="Q51" s="48"/>
      <c r="R51" s="48"/>
      <c r="S51" s="48"/>
      <c r="T51" s="48"/>
      <c r="U51" s="48"/>
    </row>
    <row r="52" spans="1:21" ht="30.75" customHeight="1" x14ac:dyDescent="0.15">
      <c r="A52" s="48"/>
      <c r="B52" s="1215" t="s">
        <v>19</v>
      </c>
      <c r="C52" s="1216"/>
      <c r="D52" s="66"/>
      <c r="E52" s="1217" t="s">
        <v>20</v>
      </c>
      <c r="F52" s="1217"/>
      <c r="G52" s="1217"/>
      <c r="H52" s="1217"/>
      <c r="I52" s="1217"/>
      <c r="J52" s="1218"/>
      <c r="K52" s="63">
        <v>2484</v>
      </c>
      <c r="L52" s="64">
        <v>2508</v>
      </c>
      <c r="M52" s="64">
        <v>2495</v>
      </c>
      <c r="N52" s="64">
        <v>2474</v>
      </c>
      <c r="O52" s="65">
        <v>2348</v>
      </c>
      <c r="P52" s="48"/>
      <c r="Q52" s="48"/>
      <c r="R52" s="48"/>
      <c r="S52" s="48"/>
      <c r="T52" s="48"/>
      <c r="U52" s="48"/>
    </row>
    <row r="53" spans="1:21" ht="30.75" customHeight="1" thickBot="1" x14ac:dyDescent="0.2">
      <c r="A53" s="48"/>
      <c r="B53" s="1219" t="s">
        <v>21</v>
      </c>
      <c r="C53" s="1220"/>
      <c r="D53" s="67"/>
      <c r="E53" s="1221" t="s">
        <v>22</v>
      </c>
      <c r="F53" s="1221"/>
      <c r="G53" s="1221"/>
      <c r="H53" s="1221"/>
      <c r="I53" s="1221"/>
      <c r="J53" s="1222"/>
      <c r="K53" s="68">
        <v>1111</v>
      </c>
      <c r="L53" s="69">
        <v>707</v>
      </c>
      <c r="M53" s="69">
        <v>605</v>
      </c>
      <c r="N53" s="69">
        <v>429</v>
      </c>
      <c r="O53" s="70">
        <v>132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23" t="s">
        <v>25</v>
      </c>
      <c r="C57" s="1224"/>
      <c r="D57" s="1227" t="s">
        <v>26</v>
      </c>
      <c r="E57" s="1228"/>
      <c r="F57" s="1228"/>
      <c r="G57" s="1228"/>
      <c r="H57" s="1228"/>
      <c r="I57" s="1228"/>
      <c r="J57" s="1229"/>
      <c r="K57" s="83">
        <v>0</v>
      </c>
      <c r="L57" s="84">
        <v>0</v>
      </c>
      <c r="M57" s="84">
        <v>0</v>
      </c>
      <c r="N57" s="84">
        <v>0</v>
      </c>
      <c r="O57" s="85">
        <v>0</v>
      </c>
    </row>
    <row r="58" spans="1:21" ht="31.5" customHeight="1" thickBot="1" x14ac:dyDescent="0.2">
      <c r="B58" s="1225"/>
      <c r="C58" s="1226"/>
      <c r="D58" s="1230" t="s">
        <v>27</v>
      </c>
      <c r="E58" s="1231"/>
      <c r="F58" s="1231"/>
      <c r="G58" s="1231"/>
      <c r="H58" s="1231"/>
      <c r="I58" s="1231"/>
      <c r="J58" s="1232"/>
      <c r="K58" s="86">
        <v>145</v>
      </c>
      <c r="L58" s="87">
        <v>165</v>
      </c>
      <c r="M58" s="87">
        <v>185</v>
      </c>
      <c r="N58" s="87">
        <v>205</v>
      </c>
      <c r="O58" s="88">
        <v>225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lH8iM2Eu/dy5N72IkQ3o+lJrUsTMy8CV52L8w/uylpoO2WGl96na9ZNYWvbwg9H4SK1veGlypa2Ia2YqcKbHg==" saltValue="Z9B2IhSRphxFaitk//k9R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19" zoomScaleSheetLayoutView="100" workbookViewId="0">
      <selection activeCell="N54" sqref="N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53" t="s">
        <v>30</v>
      </c>
      <c r="C41" s="1254"/>
      <c r="D41" s="102"/>
      <c r="E41" s="1255" t="s">
        <v>31</v>
      </c>
      <c r="F41" s="1255"/>
      <c r="G41" s="1255"/>
      <c r="H41" s="1256"/>
      <c r="I41" s="103">
        <v>18655</v>
      </c>
      <c r="J41" s="104">
        <v>18398</v>
      </c>
      <c r="K41" s="104">
        <v>18248</v>
      </c>
      <c r="L41" s="104">
        <v>17891</v>
      </c>
      <c r="M41" s="105">
        <v>17604</v>
      </c>
    </row>
    <row r="42" spans="2:13" ht="27.75" customHeight="1" x14ac:dyDescent="0.15">
      <c r="B42" s="1243"/>
      <c r="C42" s="1244"/>
      <c r="D42" s="106"/>
      <c r="E42" s="1247" t="s">
        <v>32</v>
      </c>
      <c r="F42" s="1247"/>
      <c r="G42" s="1247"/>
      <c r="H42" s="1248"/>
      <c r="I42" s="107">
        <v>789</v>
      </c>
      <c r="J42" s="108">
        <v>662</v>
      </c>
      <c r="K42" s="108">
        <v>550</v>
      </c>
      <c r="L42" s="108">
        <v>450</v>
      </c>
      <c r="M42" s="109">
        <v>368</v>
      </c>
    </row>
    <row r="43" spans="2:13" ht="27.75" customHeight="1" x14ac:dyDescent="0.15">
      <c r="B43" s="1243"/>
      <c r="C43" s="1244"/>
      <c r="D43" s="106"/>
      <c r="E43" s="1247" t="s">
        <v>33</v>
      </c>
      <c r="F43" s="1247"/>
      <c r="G43" s="1247"/>
      <c r="H43" s="1248"/>
      <c r="I43" s="107">
        <v>8302</v>
      </c>
      <c r="J43" s="108">
        <v>8085</v>
      </c>
      <c r="K43" s="108">
        <v>8614</v>
      </c>
      <c r="L43" s="108">
        <v>7660</v>
      </c>
      <c r="M43" s="109">
        <v>6392</v>
      </c>
    </row>
    <row r="44" spans="2:13" ht="27.75" customHeight="1" x14ac:dyDescent="0.15">
      <c r="B44" s="1243"/>
      <c r="C44" s="1244"/>
      <c r="D44" s="106"/>
      <c r="E44" s="1247" t="s">
        <v>34</v>
      </c>
      <c r="F44" s="1247"/>
      <c r="G44" s="1247"/>
      <c r="H44" s="1248"/>
      <c r="I44" s="107">
        <v>1188</v>
      </c>
      <c r="J44" s="108">
        <v>847</v>
      </c>
      <c r="K44" s="108">
        <v>450</v>
      </c>
      <c r="L44" s="108">
        <v>179</v>
      </c>
      <c r="M44" s="109">
        <v>176</v>
      </c>
    </row>
    <row r="45" spans="2:13" ht="27.75" customHeight="1" x14ac:dyDescent="0.15">
      <c r="B45" s="1243"/>
      <c r="C45" s="1244"/>
      <c r="D45" s="106"/>
      <c r="E45" s="1247" t="s">
        <v>35</v>
      </c>
      <c r="F45" s="1247"/>
      <c r="G45" s="1247"/>
      <c r="H45" s="1248"/>
      <c r="I45" s="107">
        <v>3068</v>
      </c>
      <c r="J45" s="108">
        <v>3134</v>
      </c>
      <c r="K45" s="108">
        <v>3295</v>
      </c>
      <c r="L45" s="108">
        <v>3383</v>
      </c>
      <c r="M45" s="109">
        <v>3245</v>
      </c>
    </row>
    <row r="46" spans="2:13" ht="27.75" customHeight="1" x14ac:dyDescent="0.15">
      <c r="B46" s="1243"/>
      <c r="C46" s="1244"/>
      <c r="D46" s="110"/>
      <c r="E46" s="1247" t="s">
        <v>36</v>
      </c>
      <c r="F46" s="1247"/>
      <c r="G46" s="1247"/>
      <c r="H46" s="1248"/>
      <c r="I46" s="107">
        <v>3751</v>
      </c>
      <c r="J46" s="108">
        <v>3554</v>
      </c>
      <c r="K46" s="108">
        <v>3266</v>
      </c>
      <c r="L46" s="108">
        <v>3062</v>
      </c>
      <c r="M46" s="109">
        <v>2861</v>
      </c>
    </row>
    <row r="47" spans="2:13" ht="27.75" customHeight="1" x14ac:dyDescent="0.15">
      <c r="B47" s="1243"/>
      <c r="C47" s="1244"/>
      <c r="D47" s="111"/>
      <c r="E47" s="1257" t="s">
        <v>37</v>
      </c>
      <c r="F47" s="1258"/>
      <c r="G47" s="1258"/>
      <c r="H47" s="1259"/>
      <c r="I47" s="107" t="s">
        <v>525</v>
      </c>
      <c r="J47" s="108" t="s">
        <v>525</v>
      </c>
      <c r="K47" s="108" t="s">
        <v>525</v>
      </c>
      <c r="L47" s="108" t="s">
        <v>525</v>
      </c>
      <c r="M47" s="109" t="s">
        <v>525</v>
      </c>
    </row>
    <row r="48" spans="2:13" ht="27.75" customHeight="1" x14ac:dyDescent="0.15">
      <c r="B48" s="1243"/>
      <c r="C48" s="1244"/>
      <c r="D48" s="106"/>
      <c r="E48" s="1247" t="s">
        <v>38</v>
      </c>
      <c r="F48" s="1247"/>
      <c r="G48" s="1247"/>
      <c r="H48" s="1248"/>
      <c r="I48" s="107" t="s">
        <v>525</v>
      </c>
      <c r="J48" s="108" t="s">
        <v>525</v>
      </c>
      <c r="K48" s="108" t="s">
        <v>525</v>
      </c>
      <c r="L48" s="108" t="s">
        <v>525</v>
      </c>
      <c r="M48" s="109" t="s">
        <v>525</v>
      </c>
    </row>
    <row r="49" spans="2:13" ht="27.75" customHeight="1" x14ac:dyDescent="0.15">
      <c r="B49" s="1245"/>
      <c r="C49" s="1246"/>
      <c r="D49" s="106"/>
      <c r="E49" s="1247" t="s">
        <v>39</v>
      </c>
      <c r="F49" s="1247"/>
      <c r="G49" s="1247"/>
      <c r="H49" s="1248"/>
      <c r="I49" s="107" t="s">
        <v>525</v>
      </c>
      <c r="J49" s="108" t="s">
        <v>525</v>
      </c>
      <c r="K49" s="108" t="s">
        <v>525</v>
      </c>
      <c r="L49" s="108" t="s">
        <v>525</v>
      </c>
      <c r="M49" s="109">
        <v>4</v>
      </c>
    </row>
    <row r="50" spans="2:13" ht="27.75" customHeight="1" x14ac:dyDescent="0.15">
      <c r="B50" s="1241" t="s">
        <v>40</v>
      </c>
      <c r="C50" s="1242"/>
      <c r="D50" s="112"/>
      <c r="E50" s="1247" t="s">
        <v>41</v>
      </c>
      <c r="F50" s="1247"/>
      <c r="G50" s="1247"/>
      <c r="H50" s="1248"/>
      <c r="I50" s="107">
        <v>7244</v>
      </c>
      <c r="J50" s="108">
        <v>8300</v>
      </c>
      <c r="K50" s="108">
        <v>8241</v>
      </c>
      <c r="L50" s="108">
        <v>9813</v>
      </c>
      <c r="M50" s="109">
        <v>11084</v>
      </c>
    </row>
    <row r="51" spans="2:13" ht="27.75" customHeight="1" x14ac:dyDescent="0.15">
      <c r="B51" s="1243"/>
      <c r="C51" s="1244"/>
      <c r="D51" s="106"/>
      <c r="E51" s="1247" t="s">
        <v>42</v>
      </c>
      <c r="F51" s="1247"/>
      <c r="G51" s="1247"/>
      <c r="H51" s="1248"/>
      <c r="I51" s="107">
        <v>4619</v>
      </c>
      <c r="J51" s="108">
        <v>4802</v>
      </c>
      <c r="K51" s="108">
        <v>5333</v>
      </c>
      <c r="L51" s="108">
        <v>4998</v>
      </c>
      <c r="M51" s="109">
        <v>4747</v>
      </c>
    </row>
    <row r="52" spans="2:13" ht="27.75" customHeight="1" x14ac:dyDescent="0.15">
      <c r="B52" s="1245"/>
      <c r="C52" s="1246"/>
      <c r="D52" s="106"/>
      <c r="E52" s="1247" t="s">
        <v>43</v>
      </c>
      <c r="F52" s="1247"/>
      <c r="G52" s="1247"/>
      <c r="H52" s="1248"/>
      <c r="I52" s="107">
        <v>24471</v>
      </c>
      <c r="J52" s="108">
        <v>24145</v>
      </c>
      <c r="K52" s="108">
        <v>23657</v>
      </c>
      <c r="L52" s="108">
        <v>23269</v>
      </c>
      <c r="M52" s="109">
        <v>22917</v>
      </c>
    </row>
    <row r="53" spans="2:13" ht="27.75" customHeight="1" thickBot="1" x14ac:dyDescent="0.2">
      <c r="B53" s="1249" t="s">
        <v>44</v>
      </c>
      <c r="C53" s="1250"/>
      <c r="D53" s="113"/>
      <c r="E53" s="1251" t="s">
        <v>45</v>
      </c>
      <c r="F53" s="1251"/>
      <c r="G53" s="1251"/>
      <c r="H53" s="1252"/>
      <c r="I53" s="114">
        <v>-582</v>
      </c>
      <c r="J53" s="115">
        <v>-2567</v>
      </c>
      <c r="K53" s="115">
        <v>-2809</v>
      </c>
      <c r="L53" s="115">
        <v>-5454</v>
      </c>
      <c r="M53" s="116">
        <v>-8099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kO8AK5OcHBch2rsZONx/fALG/L77MJskWTlhC6xoJaKagKIA1LIeQDdcCGpOSJpE98MhkoJrgCBzWAuT+w6yw==" saltValue="nzSONWO8l+Btyo3vTYS8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4"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268" t="s">
        <v>48</v>
      </c>
      <c r="D55" s="1268"/>
      <c r="E55" s="1269"/>
      <c r="F55" s="128">
        <v>2470</v>
      </c>
      <c r="G55" s="128">
        <v>3038</v>
      </c>
      <c r="H55" s="129">
        <v>3744</v>
      </c>
    </row>
    <row r="56" spans="2:8" ht="52.5" customHeight="1" x14ac:dyDescent="0.15">
      <c r="B56" s="130"/>
      <c r="C56" s="1270" t="s">
        <v>49</v>
      </c>
      <c r="D56" s="1270"/>
      <c r="E56" s="1271"/>
      <c r="F56" s="131">
        <v>556</v>
      </c>
      <c r="G56" s="131">
        <v>1056</v>
      </c>
      <c r="H56" s="132">
        <v>1456</v>
      </c>
    </row>
    <row r="57" spans="2:8" ht="53.25" customHeight="1" x14ac:dyDescent="0.15">
      <c r="B57" s="130"/>
      <c r="C57" s="1272" t="s">
        <v>50</v>
      </c>
      <c r="D57" s="1272"/>
      <c r="E57" s="1273"/>
      <c r="F57" s="133">
        <v>4896</v>
      </c>
      <c r="G57" s="133">
        <v>5283</v>
      </c>
      <c r="H57" s="134">
        <v>5469</v>
      </c>
    </row>
    <row r="58" spans="2:8" ht="45.75" customHeight="1" x14ac:dyDescent="0.15">
      <c r="B58" s="135"/>
      <c r="C58" s="1260" t="s">
        <v>602</v>
      </c>
      <c r="D58" s="1261"/>
      <c r="E58" s="1262"/>
      <c r="F58" s="136">
        <v>3200</v>
      </c>
      <c r="G58" s="136">
        <v>3200</v>
      </c>
      <c r="H58" s="137">
        <v>3200</v>
      </c>
    </row>
    <row r="59" spans="2:8" ht="45.75" customHeight="1" x14ac:dyDescent="0.15">
      <c r="B59" s="135"/>
      <c r="C59" s="1260" t="s">
        <v>603</v>
      </c>
      <c r="D59" s="1261"/>
      <c r="E59" s="1262"/>
      <c r="F59" s="136">
        <v>525</v>
      </c>
      <c r="G59" s="136">
        <v>825</v>
      </c>
      <c r="H59" s="137">
        <v>925</v>
      </c>
    </row>
    <row r="60" spans="2:8" ht="45.75" customHeight="1" x14ac:dyDescent="0.15">
      <c r="B60" s="135"/>
      <c r="C60" s="1260" t="s">
        <v>604</v>
      </c>
      <c r="D60" s="1261"/>
      <c r="E60" s="1262"/>
      <c r="F60" s="136">
        <v>391</v>
      </c>
      <c r="G60" s="136">
        <v>391</v>
      </c>
      <c r="H60" s="137">
        <v>392</v>
      </c>
    </row>
    <row r="61" spans="2:8" ht="45.75" customHeight="1" x14ac:dyDescent="0.15">
      <c r="B61" s="135"/>
      <c r="C61" s="1260" t="s">
        <v>605</v>
      </c>
      <c r="D61" s="1261"/>
      <c r="E61" s="1262"/>
      <c r="F61" s="136">
        <v>364</v>
      </c>
      <c r="G61" s="136">
        <v>365</v>
      </c>
      <c r="H61" s="137">
        <v>365</v>
      </c>
    </row>
    <row r="62" spans="2:8" ht="45.75" customHeight="1" thickBot="1" x14ac:dyDescent="0.2">
      <c r="B62" s="138"/>
      <c r="C62" s="1263" t="s">
        <v>606</v>
      </c>
      <c r="D62" s="1264"/>
      <c r="E62" s="1265"/>
      <c r="F62" s="139">
        <v>339</v>
      </c>
      <c r="G62" s="139">
        <v>339</v>
      </c>
      <c r="H62" s="140">
        <v>339</v>
      </c>
    </row>
    <row r="63" spans="2:8" ht="52.5" customHeight="1" thickBot="1" x14ac:dyDescent="0.2">
      <c r="B63" s="141"/>
      <c r="C63" s="1266" t="s">
        <v>51</v>
      </c>
      <c r="D63" s="1266"/>
      <c r="E63" s="1267"/>
      <c r="F63" s="142">
        <v>7922</v>
      </c>
      <c r="G63" s="142">
        <v>9378</v>
      </c>
      <c r="H63" s="143">
        <v>10669</v>
      </c>
    </row>
    <row r="64" spans="2:8" ht="15" customHeight="1" x14ac:dyDescent="0.15"/>
  </sheetData>
  <sheetProtection algorithmName="SHA-512" hashValue="4vpSi5H+TgnGKzztJh7R5mkM6V/5m1W3zMkwS06ySbpNGnUi4a1aboP4OFii6f/rvjf9aRjVCT5fwco29KzzQA==" saltValue="b7wuawt2UULaR0lyiPw4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911CE-9D3C-4E4E-8779-B6D56EC75F55}">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6" customWidth="1"/>
    <col min="2" max="107" width="2.5" style="1276" customWidth="1"/>
    <col min="108" max="108" width="6.125" style="1284" customWidth="1"/>
    <col min="109" max="109" width="5.875" style="1283" customWidth="1"/>
    <col min="110" max="110" width="19.125" style="1276" hidden="1"/>
    <col min="111" max="115" width="12.625" style="1276" hidden="1"/>
    <col min="116" max="349" width="8.625" style="1276" hidden="1"/>
    <col min="350" max="355" width="14.875" style="1276" hidden="1"/>
    <col min="356" max="357" width="15.875" style="1276" hidden="1"/>
    <col min="358" max="363" width="16.125" style="1276" hidden="1"/>
    <col min="364" max="364" width="6.125" style="1276" hidden="1"/>
    <col min="365" max="365" width="3" style="1276" hidden="1"/>
    <col min="366" max="605" width="8.625" style="1276" hidden="1"/>
    <col min="606" max="611" width="14.875" style="1276" hidden="1"/>
    <col min="612" max="613" width="15.875" style="1276" hidden="1"/>
    <col min="614" max="619" width="16.125" style="1276" hidden="1"/>
    <col min="620" max="620" width="6.125" style="1276" hidden="1"/>
    <col min="621" max="621" width="3" style="1276" hidden="1"/>
    <col min="622" max="861" width="8.625" style="1276" hidden="1"/>
    <col min="862" max="867" width="14.875" style="1276" hidden="1"/>
    <col min="868" max="869" width="15.875" style="1276" hidden="1"/>
    <col min="870" max="875" width="16.125" style="1276" hidden="1"/>
    <col min="876" max="876" width="6.125" style="1276" hidden="1"/>
    <col min="877" max="877" width="3" style="1276" hidden="1"/>
    <col min="878" max="1117" width="8.625" style="1276" hidden="1"/>
    <col min="1118" max="1123" width="14.875" style="1276" hidden="1"/>
    <col min="1124" max="1125" width="15.875" style="1276" hidden="1"/>
    <col min="1126" max="1131" width="16.125" style="1276" hidden="1"/>
    <col min="1132" max="1132" width="6.125" style="1276" hidden="1"/>
    <col min="1133" max="1133" width="3" style="1276" hidden="1"/>
    <col min="1134" max="1373" width="8.625" style="1276" hidden="1"/>
    <col min="1374" max="1379" width="14.875" style="1276" hidden="1"/>
    <col min="1380" max="1381" width="15.875" style="1276" hidden="1"/>
    <col min="1382" max="1387" width="16.125" style="1276" hidden="1"/>
    <col min="1388" max="1388" width="6.125" style="1276" hidden="1"/>
    <col min="1389" max="1389" width="3" style="1276" hidden="1"/>
    <col min="1390" max="1629" width="8.625" style="1276" hidden="1"/>
    <col min="1630" max="1635" width="14.875" style="1276" hidden="1"/>
    <col min="1636" max="1637" width="15.875" style="1276" hidden="1"/>
    <col min="1638" max="1643" width="16.125" style="1276" hidden="1"/>
    <col min="1644" max="1644" width="6.125" style="1276" hidden="1"/>
    <col min="1645" max="1645" width="3" style="1276" hidden="1"/>
    <col min="1646" max="1885" width="8.625" style="1276" hidden="1"/>
    <col min="1886" max="1891" width="14.875" style="1276" hidden="1"/>
    <col min="1892" max="1893" width="15.875" style="1276" hidden="1"/>
    <col min="1894" max="1899" width="16.125" style="1276" hidden="1"/>
    <col min="1900" max="1900" width="6.125" style="1276" hidden="1"/>
    <col min="1901" max="1901" width="3" style="1276" hidden="1"/>
    <col min="1902" max="2141" width="8.625" style="1276" hidden="1"/>
    <col min="2142" max="2147" width="14.875" style="1276" hidden="1"/>
    <col min="2148" max="2149" width="15.875" style="1276" hidden="1"/>
    <col min="2150" max="2155" width="16.125" style="1276" hidden="1"/>
    <col min="2156" max="2156" width="6.125" style="1276" hidden="1"/>
    <col min="2157" max="2157" width="3" style="1276" hidden="1"/>
    <col min="2158" max="2397" width="8.625" style="1276" hidden="1"/>
    <col min="2398" max="2403" width="14.875" style="1276" hidden="1"/>
    <col min="2404" max="2405" width="15.875" style="1276" hidden="1"/>
    <col min="2406" max="2411" width="16.125" style="1276" hidden="1"/>
    <col min="2412" max="2412" width="6.125" style="1276" hidden="1"/>
    <col min="2413" max="2413" width="3" style="1276" hidden="1"/>
    <col min="2414" max="2653" width="8.625" style="1276" hidden="1"/>
    <col min="2654" max="2659" width="14.875" style="1276" hidden="1"/>
    <col min="2660" max="2661" width="15.875" style="1276" hidden="1"/>
    <col min="2662" max="2667" width="16.125" style="1276" hidden="1"/>
    <col min="2668" max="2668" width="6.125" style="1276" hidden="1"/>
    <col min="2669" max="2669" width="3" style="1276" hidden="1"/>
    <col min="2670" max="2909" width="8.625" style="1276" hidden="1"/>
    <col min="2910" max="2915" width="14.875" style="1276" hidden="1"/>
    <col min="2916" max="2917" width="15.875" style="1276" hidden="1"/>
    <col min="2918" max="2923" width="16.125" style="1276" hidden="1"/>
    <col min="2924" max="2924" width="6.125" style="1276" hidden="1"/>
    <col min="2925" max="2925" width="3" style="1276" hidden="1"/>
    <col min="2926" max="3165" width="8.625" style="1276" hidden="1"/>
    <col min="3166" max="3171" width="14.875" style="1276" hidden="1"/>
    <col min="3172" max="3173" width="15.875" style="1276" hidden="1"/>
    <col min="3174" max="3179" width="16.125" style="1276" hidden="1"/>
    <col min="3180" max="3180" width="6.125" style="1276" hidden="1"/>
    <col min="3181" max="3181" width="3" style="1276" hidden="1"/>
    <col min="3182" max="3421" width="8.625" style="1276" hidden="1"/>
    <col min="3422" max="3427" width="14.875" style="1276" hidden="1"/>
    <col min="3428" max="3429" width="15.875" style="1276" hidden="1"/>
    <col min="3430" max="3435" width="16.125" style="1276" hidden="1"/>
    <col min="3436" max="3436" width="6.125" style="1276" hidden="1"/>
    <col min="3437" max="3437" width="3" style="1276" hidden="1"/>
    <col min="3438" max="3677" width="8.625" style="1276" hidden="1"/>
    <col min="3678" max="3683" width="14.875" style="1276" hidden="1"/>
    <col min="3684" max="3685" width="15.875" style="1276" hidden="1"/>
    <col min="3686" max="3691" width="16.125" style="1276" hidden="1"/>
    <col min="3692" max="3692" width="6.125" style="1276" hidden="1"/>
    <col min="3693" max="3693" width="3" style="1276" hidden="1"/>
    <col min="3694" max="3933" width="8.625" style="1276" hidden="1"/>
    <col min="3934" max="3939" width="14.875" style="1276" hidden="1"/>
    <col min="3940" max="3941" width="15.875" style="1276" hidden="1"/>
    <col min="3942" max="3947" width="16.125" style="1276" hidden="1"/>
    <col min="3948" max="3948" width="6.125" style="1276" hidden="1"/>
    <col min="3949" max="3949" width="3" style="1276" hidden="1"/>
    <col min="3950" max="4189" width="8.625" style="1276" hidden="1"/>
    <col min="4190" max="4195" width="14.875" style="1276" hidden="1"/>
    <col min="4196" max="4197" width="15.875" style="1276" hidden="1"/>
    <col min="4198" max="4203" width="16.125" style="1276" hidden="1"/>
    <col min="4204" max="4204" width="6.125" style="1276" hidden="1"/>
    <col min="4205" max="4205" width="3" style="1276" hidden="1"/>
    <col min="4206" max="4445" width="8.625" style="1276" hidden="1"/>
    <col min="4446" max="4451" width="14.875" style="1276" hidden="1"/>
    <col min="4452" max="4453" width="15.875" style="1276" hidden="1"/>
    <col min="4454" max="4459" width="16.125" style="1276" hidden="1"/>
    <col min="4460" max="4460" width="6.125" style="1276" hidden="1"/>
    <col min="4461" max="4461" width="3" style="1276" hidden="1"/>
    <col min="4462" max="4701" width="8.625" style="1276" hidden="1"/>
    <col min="4702" max="4707" width="14.875" style="1276" hidden="1"/>
    <col min="4708" max="4709" width="15.875" style="1276" hidden="1"/>
    <col min="4710" max="4715" width="16.125" style="1276" hidden="1"/>
    <col min="4716" max="4716" width="6.125" style="1276" hidden="1"/>
    <col min="4717" max="4717" width="3" style="1276" hidden="1"/>
    <col min="4718" max="4957" width="8.625" style="1276" hidden="1"/>
    <col min="4958" max="4963" width="14.875" style="1276" hidden="1"/>
    <col min="4964" max="4965" width="15.875" style="1276" hidden="1"/>
    <col min="4966" max="4971" width="16.125" style="1276" hidden="1"/>
    <col min="4972" max="4972" width="6.125" style="1276" hidden="1"/>
    <col min="4973" max="4973" width="3" style="1276" hidden="1"/>
    <col min="4974" max="5213" width="8.625" style="1276" hidden="1"/>
    <col min="5214" max="5219" width="14.875" style="1276" hidden="1"/>
    <col min="5220" max="5221" width="15.875" style="1276" hidden="1"/>
    <col min="5222" max="5227" width="16.125" style="1276" hidden="1"/>
    <col min="5228" max="5228" width="6.125" style="1276" hidden="1"/>
    <col min="5229" max="5229" width="3" style="1276" hidden="1"/>
    <col min="5230" max="5469" width="8.625" style="1276" hidden="1"/>
    <col min="5470" max="5475" width="14.875" style="1276" hidden="1"/>
    <col min="5476" max="5477" width="15.875" style="1276" hidden="1"/>
    <col min="5478" max="5483" width="16.125" style="1276" hidden="1"/>
    <col min="5484" max="5484" width="6.125" style="1276" hidden="1"/>
    <col min="5485" max="5485" width="3" style="1276" hidden="1"/>
    <col min="5486" max="5725" width="8.625" style="1276" hidden="1"/>
    <col min="5726" max="5731" width="14.875" style="1276" hidden="1"/>
    <col min="5732" max="5733" width="15.875" style="1276" hidden="1"/>
    <col min="5734" max="5739" width="16.125" style="1276" hidden="1"/>
    <col min="5740" max="5740" width="6.125" style="1276" hidden="1"/>
    <col min="5741" max="5741" width="3" style="1276" hidden="1"/>
    <col min="5742" max="5981" width="8.625" style="1276" hidden="1"/>
    <col min="5982" max="5987" width="14.875" style="1276" hidden="1"/>
    <col min="5988" max="5989" width="15.875" style="1276" hidden="1"/>
    <col min="5990" max="5995" width="16.125" style="1276" hidden="1"/>
    <col min="5996" max="5996" width="6.125" style="1276" hidden="1"/>
    <col min="5997" max="5997" width="3" style="1276" hidden="1"/>
    <col min="5998" max="6237" width="8.625" style="1276" hidden="1"/>
    <col min="6238" max="6243" width="14.875" style="1276" hidden="1"/>
    <col min="6244" max="6245" width="15.875" style="1276" hidden="1"/>
    <col min="6246" max="6251" width="16.125" style="1276" hidden="1"/>
    <col min="6252" max="6252" width="6.125" style="1276" hidden="1"/>
    <col min="6253" max="6253" width="3" style="1276" hidden="1"/>
    <col min="6254" max="6493" width="8.625" style="1276" hidden="1"/>
    <col min="6494" max="6499" width="14.875" style="1276" hidden="1"/>
    <col min="6500" max="6501" width="15.875" style="1276" hidden="1"/>
    <col min="6502" max="6507" width="16.125" style="1276" hidden="1"/>
    <col min="6508" max="6508" width="6.125" style="1276" hidden="1"/>
    <col min="6509" max="6509" width="3" style="1276" hidden="1"/>
    <col min="6510" max="6749" width="8.625" style="1276" hidden="1"/>
    <col min="6750" max="6755" width="14.875" style="1276" hidden="1"/>
    <col min="6756" max="6757" width="15.875" style="1276" hidden="1"/>
    <col min="6758" max="6763" width="16.125" style="1276" hidden="1"/>
    <col min="6764" max="6764" width="6.125" style="1276" hidden="1"/>
    <col min="6765" max="6765" width="3" style="1276" hidden="1"/>
    <col min="6766" max="7005" width="8.625" style="1276" hidden="1"/>
    <col min="7006" max="7011" width="14.875" style="1276" hidden="1"/>
    <col min="7012" max="7013" width="15.875" style="1276" hidden="1"/>
    <col min="7014" max="7019" width="16.125" style="1276" hidden="1"/>
    <col min="7020" max="7020" width="6.125" style="1276" hidden="1"/>
    <col min="7021" max="7021" width="3" style="1276" hidden="1"/>
    <col min="7022" max="7261" width="8.625" style="1276" hidden="1"/>
    <col min="7262" max="7267" width="14.875" style="1276" hidden="1"/>
    <col min="7268" max="7269" width="15.875" style="1276" hidden="1"/>
    <col min="7270" max="7275" width="16.125" style="1276" hidden="1"/>
    <col min="7276" max="7276" width="6.125" style="1276" hidden="1"/>
    <col min="7277" max="7277" width="3" style="1276" hidden="1"/>
    <col min="7278" max="7517" width="8.625" style="1276" hidden="1"/>
    <col min="7518" max="7523" width="14.875" style="1276" hidden="1"/>
    <col min="7524" max="7525" width="15.875" style="1276" hidden="1"/>
    <col min="7526" max="7531" width="16.125" style="1276" hidden="1"/>
    <col min="7532" max="7532" width="6.125" style="1276" hidden="1"/>
    <col min="7533" max="7533" width="3" style="1276" hidden="1"/>
    <col min="7534" max="7773" width="8.625" style="1276" hidden="1"/>
    <col min="7774" max="7779" width="14.875" style="1276" hidden="1"/>
    <col min="7780" max="7781" width="15.875" style="1276" hidden="1"/>
    <col min="7782" max="7787" width="16.125" style="1276" hidden="1"/>
    <col min="7788" max="7788" width="6.125" style="1276" hidden="1"/>
    <col min="7789" max="7789" width="3" style="1276" hidden="1"/>
    <col min="7790" max="8029" width="8.625" style="1276" hidden="1"/>
    <col min="8030" max="8035" width="14.875" style="1276" hidden="1"/>
    <col min="8036" max="8037" width="15.875" style="1276" hidden="1"/>
    <col min="8038" max="8043" width="16.125" style="1276" hidden="1"/>
    <col min="8044" max="8044" width="6.125" style="1276" hidden="1"/>
    <col min="8045" max="8045" width="3" style="1276" hidden="1"/>
    <col min="8046" max="8285" width="8.625" style="1276" hidden="1"/>
    <col min="8286" max="8291" width="14.875" style="1276" hidden="1"/>
    <col min="8292" max="8293" width="15.875" style="1276" hidden="1"/>
    <col min="8294" max="8299" width="16.125" style="1276" hidden="1"/>
    <col min="8300" max="8300" width="6.125" style="1276" hidden="1"/>
    <col min="8301" max="8301" width="3" style="1276" hidden="1"/>
    <col min="8302" max="8541" width="8.625" style="1276" hidden="1"/>
    <col min="8542" max="8547" width="14.875" style="1276" hidden="1"/>
    <col min="8548" max="8549" width="15.875" style="1276" hidden="1"/>
    <col min="8550" max="8555" width="16.125" style="1276" hidden="1"/>
    <col min="8556" max="8556" width="6.125" style="1276" hidden="1"/>
    <col min="8557" max="8557" width="3" style="1276" hidden="1"/>
    <col min="8558" max="8797" width="8.625" style="1276" hidden="1"/>
    <col min="8798" max="8803" width="14.875" style="1276" hidden="1"/>
    <col min="8804" max="8805" width="15.875" style="1276" hidden="1"/>
    <col min="8806" max="8811" width="16.125" style="1276" hidden="1"/>
    <col min="8812" max="8812" width="6.125" style="1276" hidden="1"/>
    <col min="8813" max="8813" width="3" style="1276" hidden="1"/>
    <col min="8814" max="9053" width="8.625" style="1276" hidden="1"/>
    <col min="9054" max="9059" width="14.875" style="1276" hidden="1"/>
    <col min="9060" max="9061" width="15.875" style="1276" hidden="1"/>
    <col min="9062" max="9067" width="16.125" style="1276" hidden="1"/>
    <col min="9068" max="9068" width="6.125" style="1276" hidden="1"/>
    <col min="9069" max="9069" width="3" style="1276" hidden="1"/>
    <col min="9070" max="9309" width="8.625" style="1276" hidden="1"/>
    <col min="9310" max="9315" width="14.875" style="1276" hidden="1"/>
    <col min="9316" max="9317" width="15.875" style="1276" hidden="1"/>
    <col min="9318" max="9323" width="16.125" style="1276" hidden="1"/>
    <col min="9324" max="9324" width="6.125" style="1276" hidden="1"/>
    <col min="9325" max="9325" width="3" style="1276" hidden="1"/>
    <col min="9326" max="9565" width="8.625" style="1276" hidden="1"/>
    <col min="9566" max="9571" width="14.875" style="1276" hidden="1"/>
    <col min="9572" max="9573" width="15.875" style="1276" hidden="1"/>
    <col min="9574" max="9579" width="16.125" style="1276" hidden="1"/>
    <col min="9580" max="9580" width="6.125" style="1276" hidden="1"/>
    <col min="9581" max="9581" width="3" style="1276" hidden="1"/>
    <col min="9582" max="9821" width="8.625" style="1276" hidden="1"/>
    <col min="9822" max="9827" width="14.875" style="1276" hidden="1"/>
    <col min="9828" max="9829" width="15.875" style="1276" hidden="1"/>
    <col min="9830" max="9835" width="16.125" style="1276" hidden="1"/>
    <col min="9836" max="9836" width="6.125" style="1276" hidden="1"/>
    <col min="9837" max="9837" width="3" style="1276" hidden="1"/>
    <col min="9838" max="10077" width="8.625" style="1276" hidden="1"/>
    <col min="10078" max="10083" width="14.875" style="1276" hidden="1"/>
    <col min="10084" max="10085" width="15.875" style="1276" hidden="1"/>
    <col min="10086" max="10091" width="16.125" style="1276" hidden="1"/>
    <col min="10092" max="10092" width="6.125" style="1276" hidden="1"/>
    <col min="10093" max="10093" width="3" style="1276" hidden="1"/>
    <col min="10094" max="10333" width="8.625" style="1276" hidden="1"/>
    <col min="10334" max="10339" width="14.875" style="1276" hidden="1"/>
    <col min="10340" max="10341" width="15.875" style="1276" hidden="1"/>
    <col min="10342" max="10347" width="16.125" style="1276" hidden="1"/>
    <col min="10348" max="10348" width="6.125" style="1276" hidden="1"/>
    <col min="10349" max="10349" width="3" style="1276" hidden="1"/>
    <col min="10350" max="10589" width="8.625" style="1276" hidden="1"/>
    <col min="10590" max="10595" width="14.875" style="1276" hidden="1"/>
    <col min="10596" max="10597" width="15.875" style="1276" hidden="1"/>
    <col min="10598" max="10603" width="16.125" style="1276" hidden="1"/>
    <col min="10604" max="10604" width="6.125" style="1276" hidden="1"/>
    <col min="10605" max="10605" width="3" style="1276" hidden="1"/>
    <col min="10606" max="10845" width="8.625" style="1276" hidden="1"/>
    <col min="10846" max="10851" width="14.875" style="1276" hidden="1"/>
    <col min="10852" max="10853" width="15.875" style="1276" hidden="1"/>
    <col min="10854" max="10859" width="16.125" style="1276" hidden="1"/>
    <col min="10860" max="10860" width="6.125" style="1276" hidden="1"/>
    <col min="10861" max="10861" width="3" style="1276" hidden="1"/>
    <col min="10862" max="11101" width="8.625" style="1276" hidden="1"/>
    <col min="11102" max="11107" width="14.875" style="1276" hidden="1"/>
    <col min="11108" max="11109" width="15.875" style="1276" hidden="1"/>
    <col min="11110" max="11115" width="16.125" style="1276" hidden="1"/>
    <col min="11116" max="11116" width="6.125" style="1276" hidden="1"/>
    <col min="11117" max="11117" width="3" style="1276" hidden="1"/>
    <col min="11118" max="11357" width="8.625" style="1276" hidden="1"/>
    <col min="11358" max="11363" width="14.875" style="1276" hidden="1"/>
    <col min="11364" max="11365" width="15.875" style="1276" hidden="1"/>
    <col min="11366" max="11371" width="16.125" style="1276" hidden="1"/>
    <col min="11372" max="11372" width="6.125" style="1276" hidden="1"/>
    <col min="11373" max="11373" width="3" style="1276" hidden="1"/>
    <col min="11374" max="11613" width="8.625" style="1276" hidden="1"/>
    <col min="11614" max="11619" width="14.875" style="1276" hidden="1"/>
    <col min="11620" max="11621" width="15.875" style="1276" hidden="1"/>
    <col min="11622" max="11627" width="16.125" style="1276" hidden="1"/>
    <col min="11628" max="11628" width="6.125" style="1276" hidden="1"/>
    <col min="11629" max="11629" width="3" style="1276" hidden="1"/>
    <col min="11630" max="11869" width="8.625" style="1276" hidden="1"/>
    <col min="11870" max="11875" width="14.875" style="1276" hidden="1"/>
    <col min="11876" max="11877" width="15.875" style="1276" hidden="1"/>
    <col min="11878" max="11883" width="16.125" style="1276" hidden="1"/>
    <col min="11884" max="11884" width="6.125" style="1276" hidden="1"/>
    <col min="11885" max="11885" width="3" style="1276" hidden="1"/>
    <col min="11886" max="12125" width="8.625" style="1276" hidden="1"/>
    <col min="12126" max="12131" width="14.875" style="1276" hidden="1"/>
    <col min="12132" max="12133" width="15.875" style="1276" hidden="1"/>
    <col min="12134" max="12139" width="16.125" style="1276" hidden="1"/>
    <col min="12140" max="12140" width="6.125" style="1276" hidden="1"/>
    <col min="12141" max="12141" width="3" style="1276" hidden="1"/>
    <col min="12142" max="12381" width="8.625" style="1276" hidden="1"/>
    <col min="12382" max="12387" width="14.875" style="1276" hidden="1"/>
    <col min="12388" max="12389" width="15.875" style="1276" hidden="1"/>
    <col min="12390" max="12395" width="16.125" style="1276" hidden="1"/>
    <col min="12396" max="12396" width="6.125" style="1276" hidden="1"/>
    <col min="12397" max="12397" width="3" style="1276" hidden="1"/>
    <col min="12398" max="12637" width="8.625" style="1276" hidden="1"/>
    <col min="12638" max="12643" width="14.875" style="1276" hidden="1"/>
    <col min="12644" max="12645" width="15.875" style="1276" hidden="1"/>
    <col min="12646" max="12651" width="16.125" style="1276" hidden="1"/>
    <col min="12652" max="12652" width="6.125" style="1276" hidden="1"/>
    <col min="12653" max="12653" width="3" style="1276" hidden="1"/>
    <col min="12654" max="12893" width="8.625" style="1276" hidden="1"/>
    <col min="12894" max="12899" width="14.875" style="1276" hidden="1"/>
    <col min="12900" max="12901" width="15.875" style="1276" hidden="1"/>
    <col min="12902" max="12907" width="16.125" style="1276" hidden="1"/>
    <col min="12908" max="12908" width="6.125" style="1276" hidden="1"/>
    <col min="12909" max="12909" width="3" style="1276" hidden="1"/>
    <col min="12910" max="13149" width="8.625" style="1276" hidden="1"/>
    <col min="13150" max="13155" width="14.875" style="1276" hidden="1"/>
    <col min="13156" max="13157" width="15.875" style="1276" hidden="1"/>
    <col min="13158" max="13163" width="16.125" style="1276" hidden="1"/>
    <col min="13164" max="13164" width="6.125" style="1276" hidden="1"/>
    <col min="13165" max="13165" width="3" style="1276" hidden="1"/>
    <col min="13166" max="13405" width="8.625" style="1276" hidden="1"/>
    <col min="13406" max="13411" width="14.875" style="1276" hidden="1"/>
    <col min="13412" max="13413" width="15.875" style="1276" hidden="1"/>
    <col min="13414" max="13419" width="16.125" style="1276" hidden="1"/>
    <col min="13420" max="13420" width="6.125" style="1276" hidden="1"/>
    <col min="13421" max="13421" width="3" style="1276" hidden="1"/>
    <col min="13422" max="13661" width="8.625" style="1276" hidden="1"/>
    <col min="13662" max="13667" width="14.875" style="1276" hidden="1"/>
    <col min="13668" max="13669" width="15.875" style="1276" hidden="1"/>
    <col min="13670" max="13675" width="16.125" style="1276" hidden="1"/>
    <col min="13676" max="13676" width="6.125" style="1276" hidden="1"/>
    <col min="13677" max="13677" width="3" style="1276" hidden="1"/>
    <col min="13678" max="13917" width="8.625" style="1276" hidden="1"/>
    <col min="13918" max="13923" width="14.875" style="1276" hidden="1"/>
    <col min="13924" max="13925" width="15.875" style="1276" hidden="1"/>
    <col min="13926" max="13931" width="16.125" style="1276" hidden="1"/>
    <col min="13932" max="13932" width="6.125" style="1276" hidden="1"/>
    <col min="13933" max="13933" width="3" style="1276" hidden="1"/>
    <col min="13934" max="14173" width="8.625" style="1276" hidden="1"/>
    <col min="14174" max="14179" width="14.875" style="1276" hidden="1"/>
    <col min="14180" max="14181" width="15.875" style="1276" hidden="1"/>
    <col min="14182" max="14187" width="16.125" style="1276" hidden="1"/>
    <col min="14188" max="14188" width="6.125" style="1276" hidden="1"/>
    <col min="14189" max="14189" width="3" style="1276" hidden="1"/>
    <col min="14190" max="14429" width="8.625" style="1276" hidden="1"/>
    <col min="14430" max="14435" width="14.875" style="1276" hidden="1"/>
    <col min="14436" max="14437" width="15.875" style="1276" hidden="1"/>
    <col min="14438" max="14443" width="16.125" style="1276" hidden="1"/>
    <col min="14444" max="14444" width="6.125" style="1276" hidden="1"/>
    <col min="14445" max="14445" width="3" style="1276" hidden="1"/>
    <col min="14446" max="14685" width="8.625" style="1276" hidden="1"/>
    <col min="14686" max="14691" width="14.875" style="1276" hidden="1"/>
    <col min="14692" max="14693" width="15.875" style="1276" hidden="1"/>
    <col min="14694" max="14699" width="16.125" style="1276" hidden="1"/>
    <col min="14700" max="14700" width="6.125" style="1276" hidden="1"/>
    <col min="14701" max="14701" width="3" style="1276" hidden="1"/>
    <col min="14702" max="14941" width="8.625" style="1276" hidden="1"/>
    <col min="14942" max="14947" width="14.875" style="1276" hidden="1"/>
    <col min="14948" max="14949" width="15.875" style="1276" hidden="1"/>
    <col min="14950" max="14955" width="16.125" style="1276" hidden="1"/>
    <col min="14956" max="14956" width="6.125" style="1276" hidden="1"/>
    <col min="14957" max="14957" width="3" style="1276" hidden="1"/>
    <col min="14958" max="15197" width="8.625" style="1276" hidden="1"/>
    <col min="15198" max="15203" width="14.875" style="1276" hidden="1"/>
    <col min="15204" max="15205" width="15.875" style="1276" hidden="1"/>
    <col min="15206" max="15211" width="16.125" style="1276" hidden="1"/>
    <col min="15212" max="15212" width="6.125" style="1276" hidden="1"/>
    <col min="15213" max="15213" width="3" style="1276" hidden="1"/>
    <col min="15214" max="15453" width="8.625" style="1276" hidden="1"/>
    <col min="15454" max="15459" width="14.875" style="1276" hidden="1"/>
    <col min="15460" max="15461" width="15.875" style="1276" hidden="1"/>
    <col min="15462" max="15467" width="16.125" style="1276" hidden="1"/>
    <col min="15468" max="15468" width="6.125" style="1276" hidden="1"/>
    <col min="15469" max="15469" width="3" style="1276" hidden="1"/>
    <col min="15470" max="15709" width="8.625" style="1276" hidden="1"/>
    <col min="15710" max="15715" width="14.875" style="1276" hidden="1"/>
    <col min="15716" max="15717" width="15.875" style="1276" hidden="1"/>
    <col min="15718" max="15723" width="16.125" style="1276" hidden="1"/>
    <col min="15724" max="15724" width="6.125" style="1276" hidden="1"/>
    <col min="15725" max="15725" width="3" style="1276" hidden="1"/>
    <col min="15726" max="15965" width="8.625" style="1276" hidden="1"/>
    <col min="15966" max="15971" width="14.875" style="1276" hidden="1"/>
    <col min="15972" max="15973" width="15.875" style="1276" hidden="1"/>
    <col min="15974" max="15979" width="16.125" style="1276" hidden="1"/>
    <col min="15980" max="15980" width="6.125" style="1276" hidden="1"/>
    <col min="15981" max="15981" width="3" style="1276" hidden="1"/>
    <col min="15982" max="16221" width="8.625" style="1276" hidden="1"/>
    <col min="16222" max="16227" width="14.875" style="1276" hidden="1"/>
    <col min="16228" max="16229" width="15.875" style="1276" hidden="1"/>
    <col min="16230" max="16235" width="16.125" style="1276" hidden="1"/>
    <col min="16236" max="16236" width="6.125" style="1276" hidden="1"/>
    <col min="16237" max="16237" width="3" style="1276" hidden="1"/>
    <col min="16238" max="16384" width="8.625" style="1276" hidden="1"/>
  </cols>
  <sheetData>
    <row r="1" spans="1:143" ht="42.75" customHeight="1" x14ac:dyDescent="0.15">
      <c r="A1" s="1274"/>
      <c r="B1" s="1275"/>
      <c r="DD1" s="1276"/>
      <c r="DE1" s="1276"/>
    </row>
    <row r="2" spans="1:143" ht="25.5" customHeight="1" x14ac:dyDescent="0.15">
      <c r="A2" s="1277"/>
      <c r="C2" s="1277"/>
      <c r="O2" s="1277"/>
      <c r="P2" s="1277"/>
      <c r="Q2" s="1277"/>
      <c r="R2" s="1277"/>
      <c r="S2" s="1277"/>
      <c r="T2" s="1277"/>
      <c r="U2" s="1277"/>
      <c r="V2" s="1277"/>
      <c r="W2" s="1277"/>
      <c r="X2" s="1277"/>
      <c r="Y2" s="1277"/>
      <c r="Z2" s="1277"/>
      <c r="AA2" s="1277"/>
      <c r="AB2" s="1277"/>
      <c r="AC2" s="1277"/>
      <c r="AD2" s="1277"/>
      <c r="AE2" s="1277"/>
      <c r="AF2" s="1277"/>
      <c r="AG2" s="1277"/>
      <c r="AH2" s="1277"/>
      <c r="AI2" s="1277"/>
      <c r="AU2" s="1277"/>
      <c r="BG2" s="1277"/>
      <c r="BS2" s="1277"/>
      <c r="CE2" s="1277"/>
      <c r="CQ2" s="1277"/>
      <c r="DD2" s="1276"/>
      <c r="DE2" s="1276"/>
    </row>
    <row r="3" spans="1:143" ht="25.5" customHeight="1" x14ac:dyDescent="0.15">
      <c r="A3" s="1277"/>
      <c r="C3" s="1277"/>
      <c r="O3" s="1277"/>
      <c r="P3" s="1277"/>
      <c r="Q3" s="1277"/>
      <c r="R3" s="1277"/>
      <c r="S3" s="1277"/>
      <c r="T3" s="1277"/>
      <c r="U3" s="1277"/>
      <c r="V3" s="1277"/>
      <c r="W3" s="1277"/>
      <c r="X3" s="1277"/>
      <c r="Y3" s="1277"/>
      <c r="Z3" s="1277"/>
      <c r="AA3" s="1277"/>
      <c r="AB3" s="1277"/>
      <c r="AC3" s="1277"/>
      <c r="AD3" s="1277"/>
      <c r="AE3" s="1277"/>
      <c r="AF3" s="1277"/>
      <c r="AG3" s="1277"/>
      <c r="AH3" s="1277"/>
      <c r="AI3" s="1277"/>
      <c r="AU3" s="1277"/>
      <c r="BG3" s="1277"/>
      <c r="BS3" s="1277"/>
      <c r="CE3" s="1277"/>
      <c r="CQ3" s="1277"/>
      <c r="DD3" s="1276"/>
      <c r="DE3" s="1276"/>
    </row>
    <row r="4" spans="1:143" s="291" customFormat="1" x14ac:dyDescent="0.15">
      <c r="A4" s="1277"/>
      <c r="B4" s="1277"/>
      <c r="C4" s="1277"/>
      <c r="D4" s="1277"/>
      <c r="E4" s="1277"/>
      <c r="F4" s="1277"/>
      <c r="G4" s="1277"/>
      <c r="H4" s="1277"/>
      <c r="I4" s="1277"/>
      <c r="J4" s="1277"/>
      <c r="K4" s="1277"/>
      <c r="L4" s="1277"/>
      <c r="M4" s="1277"/>
      <c r="N4" s="1277"/>
      <c r="O4" s="1277"/>
      <c r="P4" s="1277"/>
      <c r="Q4" s="1277"/>
      <c r="R4" s="1277"/>
      <c r="S4" s="1277"/>
      <c r="T4" s="1277"/>
      <c r="U4" s="1277"/>
      <c r="V4" s="1277"/>
      <c r="W4" s="1277"/>
      <c r="X4" s="1277"/>
      <c r="Y4" s="1277"/>
      <c r="Z4" s="1277"/>
      <c r="AA4" s="1277"/>
      <c r="AB4" s="1277"/>
      <c r="AC4" s="1277"/>
      <c r="AD4" s="1277"/>
      <c r="AE4" s="1277"/>
      <c r="AF4" s="1277"/>
      <c r="AG4" s="1277"/>
      <c r="AH4" s="1277"/>
      <c r="AI4" s="1277"/>
      <c r="AJ4" s="1277"/>
      <c r="AK4" s="1277"/>
      <c r="AL4" s="1277"/>
      <c r="AM4" s="1277"/>
      <c r="AN4" s="1277"/>
      <c r="AO4" s="1277"/>
      <c r="AP4" s="1277"/>
      <c r="AQ4" s="1277"/>
      <c r="AR4" s="1277"/>
      <c r="AS4" s="1277"/>
      <c r="AT4" s="1277"/>
      <c r="AU4" s="1277"/>
      <c r="AV4" s="1277"/>
      <c r="AW4" s="1277"/>
      <c r="AX4" s="1277"/>
      <c r="AY4" s="1277"/>
      <c r="AZ4" s="1277"/>
      <c r="BA4" s="1277"/>
      <c r="BB4" s="1277"/>
      <c r="BC4" s="1277"/>
      <c r="BD4" s="1277"/>
      <c r="BE4" s="1277"/>
      <c r="BF4" s="1277"/>
      <c r="BG4" s="1277"/>
      <c r="BH4" s="1277"/>
      <c r="BI4" s="1277"/>
      <c r="BJ4" s="1277"/>
      <c r="BK4" s="1277"/>
      <c r="BL4" s="1277"/>
      <c r="BM4" s="1277"/>
      <c r="BN4" s="1277"/>
      <c r="BO4" s="1277"/>
      <c r="BP4" s="1277"/>
      <c r="BQ4" s="1277"/>
      <c r="BR4" s="1277"/>
      <c r="BS4" s="1277"/>
      <c r="BT4" s="1277"/>
      <c r="BU4" s="1277"/>
      <c r="BV4" s="1277"/>
      <c r="BW4" s="1277"/>
      <c r="BX4" s="1277"/>
      <c r="BY4" s="1277"/>
      <c r="BZ4" s="1277"/>
      <c r="CA4" s="1277"/>
      <c r="CB4" s="1277"/>
      <c r="CC4" s="1277"/>
      <c r="CD4" s="1277"/>
      <c r="CE4" s="1277"/>
      <c r="CF4" s="1277"/>
      <c r="CG4" s="1277"/>
      <c r="CH4" s="1277"/>
      <c r="CI4" s="1277"/>
      <c r="CJ4" s="1277"/>
      <c r="CK4" s="1277"/>
      <c r="CL4" s="1277"/>
      <c r="CM4" s="1277"/>
      <c r="CN4" s="1277"/>
      <c r="CO4" s="1277"/>
      <c r="CP4" s="1277"/>
      <c r="CQ4" s="1277"/>
      <c r="CR4" s="1277"/>
      <c r="CS4" s="1277"/>
      <c r="CT4" s="1277"/>
      <c r="CU4" s="1277"/>
      <c r="CV4" s="1277"/>
      <c r="CW4" s="1277"/>
      <c r="CX4" s="1277"/>
      <c r="CY4" s="1277"/>
      <c r="CZ4" s="1277"/>
      <c r="DA4" s="1277"/>
      <c r="DB4" s="1277"/>
      <c r="DC4" s="1277"/>
      <c r="DD4" s="1277"/>
      <c r="DE4" s="1277"/>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7"/>
      <c r="B5" s="1277"/>
      <c r="C5" s="1277"/>
      <c r="D5" s="1277"/>
      <c r="E5" s="1277"/>
      <c r="F5" s="1277"/>
      <c r="G5" s="1277"/>
      <c r="H5" s="1277"/>
      <c r="I5" s="1277"/>
      <c r="J5" s="1277"/>
      <c r="K5" s="1277"/>
      <c r="L5" s="1277"/>
      <c r="M5" s="1277"/>
      <c r="N5" s="1277"/>
      <c r="O5" s="1277"/>
      <c r="P5" s="1277"/>
      <c r="Q5" s="1277"/>
      <c r="R5" s="1277"/>
      <c r="S5" s="1277"/>
      <c r="T5" s="1277"/>
      <c r="U5" s="1277"/>
      <c r="V5" s="1277"/>
      <c r="W5" s="1277"/>
      <c r="X5" s="1277"/>
      <c r="Y5" s="1277"/>
      <c r="Z5" s="1277"/>
      <c r="AA5" s="1277"/>
      <c r="AB5" s="1277"/>
      <c r="AC5" s="1277"/>
      <c r="AD5" s="1277"/>
      <c r="AE5" s="1277"/>
      <c r="AF5" s="1277"/>
      <c r="AG5" s="1277"/>
      <c r="AH5" s="1277"/>
      <c r="AI5" s="1277"/>
      <c r="AJ5" s="1277"/>
      <c r="AK5" s="1277"/>
      <c r="AL5" s="1277"/>
      <c r="AM5" s="1277"/>
      <c r="AN5" s="1277"/>
      <c r="AO5" s="1277"/>
      <c r="AP5" s="1277"/>
      <c r="AQ5" s="1277"/>
      <c r="AR5" s="1277"/>
      <c r="AS5" s="1277"/>
      <c r="AT5" s="1277"/>
      <c r="AU5" s="1277"/>
      <c r="AV5" s="1277"/>
      <c r="AW5" s="1277"/>
      <c r="AX5" s="1277"/>
      <c r="AY5" s="1277"/>
      <c r="AZ5" s="1277"/>
      <c r="BA5" s="1277"/>
      <c r="BB5" s="1277"/>
      <c r="BC5" s="1277"/>
      <c r="BD5" s="1277"/>
      <c r="BE5" s="1277"/>
      <c r="BF5" s="1277"/>
      <c r="BG5" s="1277"/>
      <c r="BH5" s="1277"/>
      <c r="BI5" s="1277"/>
      <c r="BJ5" s="1277"/>
      <c r="BK5" s="1277"/>
      <c r="BL5" s="1277"/>
      <c r="BM5" s="1277"/>
      <c r="BN5" s="1277"/>
      <c r="BO5" s="1277"/>
      <c r="BP5" s="1277"/>
      <c r="BQ5" s="1277"/>
      <c r="BR5" s="1277"/>
      <c r="BS5" s="1277"/>
      <c r="BT5" s="1277"/>
      <c r="BU5" s="1277"/>
      <c r="BV5" s="1277"/>
      <c r="BW5" s="1277"/>
      <c r="BX5" s="1277"/>
      <c r="BY5" s="1277"/>
      <c r="BZ5" s="1277"/>
      <c r="CA5" s="1277"/>
      <c r="CB5" s="1277"/>
      <c r="CC5" s="1277"/>
      <c r="CD5" s="1277"/>
      <c r="CE5" s="1277"/>
      <c r="CF5" s="1277"/>
      <c r="CG5" s="1277"/>
      <c r="CH5" s="1277"/>
      <c r="CI5" s="1277"/>
      <c r="CJ5" s="1277"/>
      <c r="CK5" s="1277"/>
      <c r="CL5" s="1277"/>
      <c r="CM5" s="1277"/>
      <c r="CN5" s="1277"/>
      <c r="CO5" s="1277"/>
      <c r="CP5" s="1277"/>
      <c r="CQ5" s="1277"/>
      <c r="CR5" s="1277"/>
      <c r="CS5" s="1277"/>
      <c r="CT5" s="1277"/>
      <c r="CU5" s="1277"/>
      <c r="CV5" s="1277"/>
      <c r="CW5" s="1277"/>
      <c r="CX5" s="1277"/>
      <c r="CY5" s="1277"/>
      <c r="CZ5" s="1277"/>
      <c r="DA5" s="1277"/>
      <c r="DB5" s="1277"/>
      <c r="DC5" s="1277"/>
      <c r="DD5" s="1277"/>
      <c r="DE5" s="1277"/>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7"/>
      <c r="B6" s="1277"/>
      <c r="C6" s="1277"/>
      <c r="D6" s="1277"/>
      <c r="E6" s="1277"/>
      <c r="F6" s="1277"/>
      <c r="G6" s="1277"/>
      <c r="H6" s="1277"/>
      <c r="I6" s="1277"/>
      <c r="J6" s="1277"/>
      <c r="K6" s="1277"/>
      <c r="L6" s="1277"/>
      <c r="M6" s="1277"/>
      <c r="N6" s="1277"/>
      <c r="O6" s="1277"/>
      <c r="P6" s="1277"/>
      <c r="Q6" s="1277"/>
      <c r="R6" s="1277"/>
      <c r="S6" s="1277"/>
      <c r="T6" s="1277"/>
      <c r="U6" s="1277"/>
      <c r="V6" s="1277"/>
      <c r="W6" s="1277"/>
      <c r="X6" s="1277"/>
      <c r="Y6" s="1277"/>
      <c r="Z6" s="1277"/>
      <c r="AA6" s="1277"/>
      <c r="AB6" s="1277"/>
      <c r="AC6" s="1277"/>
      <c r="AD6" s="1277"/>
      <c r="AE6" s="1277"/>
      <c r="AF6" s="1277"/>
      <c r="AG6" s="1277"/>
      <c r="AH6" s="1277"/>
      <c r="AI6" s="1277"/>
      <c r="AJ6" s="1277"/>
      <c r="AK6" s="1277"/>
      <c r="AL6" s="1277"/>
      <c r="AM6" s="1277"/>
      <c r="AN6" s="1277"/>
      <c r="AO6" s="1277"/>
      <c r="AP6" s="1277"/>
      <c r="AQ6" s="1277"/>
      <c r="AR6" s="1277"/>
      <c r="AS6" s="1277"/>
      <c r="AT6" s="1277"/>
      <c r="AU6" s="1277"/>
      <c r="AV6" s="1277"/>
      <c r="AW6" s="1277"/>
      <c r="AX6" s="1277"/>
      <c r="AY6" s="1277"/>
      <c r="AZ6" s="1277"/>
      <c r="BA6" s="1277"/>
      <c r="BB6" s="1277"/>
      <c r="BC6" s="1277"/>
      <c r="BD6" s="1277"/>
      <c r="BE6" s="1277"/>
      <c r="BF6" s="1277"/>
      <c r="BG6" s="1277"/>
      <c r="BH6" s="1277"/>
      <c r="BI6" s="1277"/>
      <c r="BJ6" s="1277"/>
      <c r="BK6" s="1277"/>
      <c r="BL6" s="1277"/>
      <c r="BM6" s="1277"/>
      <c r="BN6" s="1277"/>
      <c r="BO6" s="1277"/>
      <c r="BP6" s="1277"/>
      <c r="BQ6" s="1277"/>
      <c r="BR6" s="1277"/>
      <c r="BS6" s="1277"/>
      <c r="BT6" s="1277"/>
      <c r="BU6" s="1277"/>
      <c r="BV6" s="1277"/>
      <c r="BW6" s="1277"/>
      <c r="BX6" s="1277"/>
      <c r="BY6" s="1277"/>
      <c r="BZ6" s="1277"/>
      <c r="CA6" s="1277"/>
      <c r="CB6" s="1277"/>
      <c r="CC6" s="1277"/>
      <c r="CD6" s="1277"/>
      <c r="CE6" s="1277"/>
      <c r="CF6" s="1277"/>
      <c r="CG6" s="1277"/>
      <c r="CH6" s="1277"/>
      <c r="CI6" s="1277"/>
      <c r="CJ6" s="1277"/>
      <c r="CK6" s="1277"/>
      <c r="CL6" s="1277"/>
      <c r="CM6" s="1277"/>
      <c r="CN6" s="1277"/>
      <c r="CO6" s="1277"/>
      <c r="CP6" s="1277"/>
      <c r="CQ6" s="1277"/>
      <c r="CR6" s="1277"/>
      <c r="CS6" s="1277"/>
      <c r="CT6" s="1277"/>
      <c r="CU6" s="1277"/>
      <c r="CV6" s="1277"/>
      <c r="CW6" s="1277"/>
      <c r="CX6" s="1277"/>
      <c r="CY6" s="1277"/>
      <c r="CZ6" s="1277"/>
      <c r="DA6" s="1277"/>
      <c r="DB6" s="1277"/>
      <c r="DC6" s="1277"/>
      <c r="DD6" s="1277"/>
      <c r="DE6" s="1277"/>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7"/>
      <c r="B7" s="1277"/>
      <c r="C7" s="1277"/>
      <c r="D7" s="1277"/>
      <c r="E7" s="1277"/>
      <c r="F7" s="1277"/>
      <c r="G7" s="1277"/>
      <c r="H7" s="1277"/>
      <c r="I7" s="1277"/>
      <c r="J7" s="1277"/>
      <c r="K7" s="1277"/>
      <c r="L7" s="1277"/>
      <c r="M7" s="1277"/>
      <c r="N7" s="1277"/>
      <c r="O7" s="1277"/>
      <c r="P7" s="1277"/>
      <c r="Q7" s="1277"/>
      <c r="R7" s="1277"/>
      <c r="S7" s="1277"/>
      <c r="T7" s="1277"/>
      <c r="U7" s="1277"/>
      <c r="V7" s="1277"/>
      <c r="W7" s="1277"/>
      <c r="X7" s="1277"/>
      <c r="Y7" s="1277"/>
      <c r="Z7" s="1277"/>
      <c r="AA7" s="1277"/>
      <c r="AB7" s="1277"/>
      <c r="AC7" s="1277"/>
      <c r="AD7" s="1277"/>
      <c r="AE7" s="1277"/>
      <c r="AF7" s="1277"/>
      <c r="AG7" s="1277"/>
      <c r="AH7" s="1277"/>
      <c r="AI7" s="1277"/>
      <c r="AJ7" s="1277"/>
      <c r="AK7" s="1277"/>
      <c r="AL7" s="1277"/>
      <c r="AM7" s="1277"/>
      <c r="AN7" s="1277"/>
      <c r="AO7" s="1277"/>
      <c r="AP7" s="1277"/>
      <c r="AQ7" s="1277"/>
      <c r="AR7" s="1277"/>
      <c r="AS7" s="1277"/>
      <c r="AT7" s="1277"/>
      <c r="AU7" s="1277"/>
      <c r="AV7" s="1277"/>
      <c r="AW7" s="1277"/>
      <c r="AX7" s="1277"/>
      <c r="AY7" s="1277"/>
      <c r="AZ7" s="1277"/>
      <c r="BA7" s="1277"/>
      <c r="BB7" s="1277"/>
      <c r="BC7" s="1277"/>
      <c r="BD7" s="1277"/>
      <c r="BE7" s="1277"/>
      <c r="BF7" s="1277"/>
      <c r="BG7" s="1277"/>
      <c r="BH7" s="1277"/>
      <c r="BI7" s="1277"/>
      <c r="BJ7" s="1277"/>
      <c r="BK7" s="1277"/>
      <c r="BL7" s="1277"/>
      <c r="BM7" s="1277"/>
      <c r="BN7" s="1277"/>
      <c r="BO7" s="1277"/>
      <c r="BP7" s="1277"/>
      <c r="BQ7" s="1277"/>
      <c r="BR7" s="1277"/>
      <c r="BS7" s="1277"/>
      <c r="BT7" s="1277"/>
      <c r="BU7" s="1277"/>
      <c r="BV7" s="1277"/>
      <c r="BW7" s="1277"/>
      <c r="BX7" s="1277"/>
      <c r="BY7" s="1277"/>
      <c r="BZ7" s="1277"/>
      <c r="CA7" s="1277"/>
      <c r="CB7" s="1277"/>
      <c r="CC7" s="1277"/>
      <c r="CD7" s="1277"/>
      <c r="CE7" s="1277"/>
      <c r="CF7" s="1277"/>
      <c r="CG7" s="1277"/>
      <c r="CH7" s="1277"/>
      <c r="CI7" s="1277"/>
      <c r="CJ7" s="1277"/>
      <c r="CK7" s="1277"/>
      <c r="CL7" s="1277"/>
      <c r="CM7" s="1277"/>
      <c r="CN7" s="1277"/>
      <c r="CO7" s="1277"/>
      <c r="CP7" s="1277"/>
      <c r="CQ7" s="1277"/>
      <c r="CR7" s="1277"/>
      <c r="CS7" s="1277"/>
      <c r="CT7" s="1277"/>
      <c r="CU7" s="1277"/>
      <c r="CV7" s="1277"/>
      <c r="CW7" s="1277"/>
      <c r="CX7" s="1277"/>
      <c r="CY7" s="1277"/>
      <c r="CZ7" s="1277"/>
      <c r="DA7" s="1277"/>
      <c r="DB7" s="1277"/>
      <c r="DC7" s="1277"/>
      <c r="DD7" s="1277"/>
      <c r="DE7" s="1277"/>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7"/>
      <c r="B8" s="1277"/>
      <c r="C8" s="1277"/>
      <c r="D8" s="1277"/>
      <c r="E8" s="1277"/>
      <c r="F8" s="1277"/>
      <c r="G8" s="1277"/>
      <c r="H8" s="1277"/>
      <c r="I8" s="1277"/>
      <c r="J8" s="1277"/>
      <c r="K8" s="1277"/>
      <c r="L8" s="1277"/>
      <c r="M8" s="1277"/>
      <c r="N8" s="1277"/>
      <c r="O8" s="1277"/>
      <c r="P8" s="1277"/>
      <c r="Q8" s="1277"/>
      <c r="R8" s="1277"/>
      <c r="S8" s="1277"/>
      <c r="T8" s="1277"/>
      <c r="U8" s="1277"/>
      <c r="V8" s="1277"/>
      <c r="W8" s="1277"/>
      <c r="X8" s="1277"/>
      <c r="Y8" s="1277"/>
      <c r="Z8" s="1277"/>
      <c r="AA8" s="1277"/>
      <c r="AB8" s="1277"/>
      <c r="AC8" s="1277"/>
      <c r="AD8" s="1277"/>
      <c r="AE8" s="1277"/>
      <c r="AF8" s="1277"/>
      <c r="AG8" s="1277"/>
      <c r="AH8" s="1277"/>
      <c r="AI8" s="1277"/>
      <c r="AJ8" s="1277"/>
      <c r="AK8" s="1277"/>
      <c r="AL8" s="1277"/>
      <c r="AM8" s="1277"/>
      <c r="AN8" s="1277"/>
      <c r="AO8" s="1277"/>
      <c r="AP8" s="1277"/>
      <c r="AQ8" s="1277"/>
      <c r="AR8" s="1277"/>
      <c r="AS8" s="1277"/>
      <c r="AT8" s="1277"/>
      <c r="AU8" s="1277"/>
      <c r="AV8" s="1277"/>
      <c r="AW8" s="1277"/>
      <c r="AX8" s="1277"/>
      <c r="AY8" s="1277"/>
      <c r="AZ8" s="1277"/>
      <c r="BA8" s="1277"/>
      <c r="BB8" s="1277"/>
      <c r="BC8" s="1277"/>
      <c r="BD8" s="1277"/>
      <c r="BE8" s="1277"/>
      <c r="BF8" s="1277"/>
      <c r="BG8" s="1277"/>
      <c r="BH8" s="1277"/>
      <c r="BI8" s="1277"/>
      <c r="BJ8" s="1277"/>
      <c r="BK8" s="1277"/>
      <c r="BL8" s="1277"/>
      <c r="BM8" s="1277"/>
      <c r="BN8" s="1277"/>
      <c r="BO8" s="1277"/>
      <c r="BP8" s="1277"/>
      <c r="BQ8" s="1277"/>
      <c r="BR8" s="1277"/>
      <c r="BS8" s="1277"/>
      <c r="BT8" s="1277"/>
      <c r="BU8" s="1277"/>
      <c r="BV8" s="1277"/>
      <c r="BW8" s="1277"/>
      <c r="BX8" s="1277"/>
      <c r="BY8" s="1277"/>
      <c r="BZ8" s="1277"/>
      <c r="CA8" s="1277"/>
      <c r="CB8" s="1277"/>
      <c r="CC8" s="1277"/>
      <c r="CD8" s="1277"/>
      <c r="CE8" s="1277"/>
      <c r="CF8" s="1277"/>
      <c r="CG8" s="1277"/>
      <c r="CH8" s="1277"/>
      <c r="CI8" s="1277"/>
      <c r="CJ8" s="1277"/>
      <c r="CK8" s="1277"/>
      <c r="CL8" s="1277"/>
      <c r="CM8" s="1277"/>
      <c r="CN8" s="1277"/>
      <c r="CO8" s="1277"/>
      <c r="CP8" s="1277"/>
      <c r="CQ8" s="1277"/>
      <c r="CR8" s="1277"/>
      <c r="CS8" s="1277"/>
      <c r="CT8" s="1277"/>
      <c r="CU8" s="1277"/>
      <c r="CV8" s="1277"/>
      <c r="CW8" s="1277"/>
      <c r="CX8" s="1277"/>
      <c r="CY8" s="1277"/>
      <c r="CZ8" s="1277"/>
      <c r="DA8" s="1277"/>
      <c r="DB8" s="1277"/>
      <c r="DC8" s="1277"/>
      <c r="DD8" s="1277"/>
      <c r="DE8" s="1277"/>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7"/>
      <c r="B9" s="1277"/>
      <c r="C9" s="1277"/>
      <c r="D9" s="1277"/>
      <c r="E9" s="1277"/>
      <c r="F9" s="1277"/>
      <c r="G9" s="1277"/>
      <c r="H9" s="1277"/>
      <c r="I9" s="1277"/>
      <c r="J9" s="1277"/>
      <c r="K9" s="1277"/>
      <c r="L9" s="1277"/>
      <c r="M9" s="1277"/>
      <c r="N9" s="1277"/>
      <c r="O9" s="1277"/>
      <c r="P9" s="1277"/>
      <c r="Q9" s="1277"/>
      <c r="R9" s="1277"/>
      <c r="S9" s="1277"/>
      <c r="T9" s="1277"/>
      <c r="U9" s="1277"/>
      <c r="V9" s="1277"/>
      <c r="W9" s="1277"/>
      <c r="X9" s="1277"/>
      <c r="Y9" s="1277"/>
      <c r="Z9" s="1277"/>
      <c r="AA9" s="1277"/>
      <c r="AB9" s="1277"/>
      <c r="AC9" s="1277"/>
      <c r="AD9" s="1277"/>
      <c r="AE9" s="1277"/>
      <c r="AF9" s="1277"/>
      <c r="AG9" s="1277"/>
      <c r="AH9" s="1277"/>
      <c r="AI9" s="1277"/>
      <c r="AJ9" s="1277"/>
      <c r="AK9" s="1277"/>
      <c r="AL9" s="1277"/>
      <c r="AM9" s="1277"/>
      <c r="AN9" s="1277"/>
      <c r="AO9" s="1277"/>
      <c r="AP9" s="1277"/>
      <c r="AQ9" s="1277"/>
      <c r="AR9" s="1277"/>
      <c r="AS9" s="1277"/>
      <c r="AT9" s="1277"/>
      <c r="AU9" s="1277"/>
      <c r="AV9" s="1277"/>
      <c r="AW9" s="1277"/>
      <c r="AX9" s="1277"/>
      <c r="AY9" s="1277"/>
      <c r="AZ9" s="1277"/>
      <c r="BA9" s="1277"/>
      <c r="BB9" s="1277"/>
      <c r="BC9" s="1277"/>
      <c r="BD9" s="1277"/>
      <c r="BE9" s="1277"/>
      <c r="BF9" s="1277"/>
      <c r="BG9" s="1277"/>
      <c r="BH9" s="1277"/>
      <c r="BI9" s="1277"/>
      <c r="BJ9" s="1277"/>
      <c r="BK9" s="1277"/>
      <c r="BL9" s="1277"/>
      <c r="BM9" s="1277"/>
      <c r="BN9" s="1277"/>
      <c r="BO9" s="1277"/>
      <c r="BP9" s="1277"/>
      <c r="BQ9" s="1277"/>
      <c r="BR9" s="1277"/>
      <c r="BS9" s="1277"/>
      <c r="BT9" s="1277"/>
      <c r="BU9" s="1277"/>
      <c r="BV9" s="1277"/>
      <c r="BW9" s="1277"/>
      <c r="BX9" s="1277"/>
      <c r="BY9" s="1277"/>
      <c r="BZ9" s="1277"/>
      <c r="CA9" s="1277"/>
      <c r="CB9" s="1277"/>
      <c r="CC9" s="1277"/>
      <c r="CD9" s="1277"/>
      <c r="CE9" s="1277"/>
      <c r="CF9" s="1277"/>
      <c r="CG9" s="1277"/>
      <c r="CH9" s="1277"/>
      <c r="CI9" s="1277"/>
      <c r="CJ9" s="1277"/>
      <c r="CK9" s="1277"/>
      <c r="CL9" s="1277"/>
      <c r="CM9" s="1277"/>
      <c r="CN9" s="1277"/>
      <c r="CO9" s="1277"/>
      <c r="CP9" s="1277"/>
      <c r="CQ9" s="1277"/>
      <c r="CR9" s="1277"/>
      <c r="CS9" s="1277"/>
      <c r="CT9" s="1277"/>
      <c r="CU9" s="1277"/>
      <c r="CV9" s="1277"/>
      <c r="CW9" s="1277"/>
      <c r="CX9" s="1277"/>
      <c r="CY9" s="1277"/>
      <c r="CZ9" s="1277"/>
      <c r="DA9" s="1277"/>
      <c r="DB9" s="1277"/>
      <c r="DC9" s="1277"/>
      <c r="DD9" s="1277"/>
      <c r="DE9" s="1277"/>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7"/>
      <c r="B10" s="1277"/>
      <c r="C10" s="1277"/>
      <c r="D10" s="1277"/>
      <c r="E10" s="1277"/>
      <c r="F10" s="1277"/>
      <c r="G10" s="1277"/>
      <c r="H10" s="1277"/>
      <c r="I10" s="1277"/>
      <c r="J10" s="1277"/>
      <c r="K10" s="1277"/>
      <c r="L10" s="1277"/>
      <c r="M10" s="1277"/>
      <c r="N10" s="1277"/>
      <c r="O10" s="1277"/>
      <c r="P10" s="1277"/>
      <c r="Q10" s="1277"/>
      <c r="R10" s="1277"/>
      <c r="S10" s="1277"/>
      <c r="T10" s="1277"/>
      <c r="U10" s="1277"/>
      <c r="V10" s="1277"/>
      <c r="W10" s="1277"/>
      <c r="X10" s="1277"/>
      <c r="Y10" s="1277"/>
      <c r="Z10" s="1277"/>
      <c r="AA10" s="1277"/>
      <c r="AB10" s="1277"/>
      <c r="AC10" s="1277"/>
      <c r="AD10" s="1277"/>
      <c r="AE10" s="1277"/>
      <c r="AF10" s="1277"/>
      <c r="AG10" s="1277"/>
      <c r="AH10" s="1277"/>
      <c r="AI10" s="1277"/>
      <c r="AJ10" s="1277"/>
      <c r="AK10" s="1277"/>
      <c r="AL10" s="1277"/>
      <c r="AM10" s="1277"/>
      <c r="AN10" s="1277"/>
      <c r="AO10" s="1277"/>
      <c r="AP10" s="1277"/>
      <c r="AQ10" s="1277"/>
      <c r="AR10" s="1277"/>
      <c r="AS10" s="1277"/>
      <c r="AT10" s="1277"/>
      <c r="AU10" s="1277"/>
      <c r="AV10" s="1277"/>
      <c r="AW10" s="1277"/>
      <c r="AX10" s="1277"/>
      <c r="AY10" s="1277"/>
      <c r="AZ10" s="1277"/>
      <c r="BA10" s="1277"/>
      <c r="BB10" s="1277"/>
      <c r="BC10" s="1277"/>
      <c r="BD10" s="1277"/>
      <c r="BE10" s="1277"/>
      <c r="BF10" s="1277"/>
      <c r="BG10" s="1277"/>
      <c r="BH10" s="1277"/>
      <c r="BI10" s="1277"/>
      <c r="BJ10" s="1277"/>
      <c r="BK10" s="1277"/>
      <c r="BL10" s="1277"/>
      <c r="BM10" s="1277"/>
      <c r="BN10" s="1277"/>
      <c r="BO10" s="1277"/>
      <c r="BP10" s="1277"/>
      <c r="BQ10" s="1277"/>
      <c r="BR10" s="1277"/>
      <c r="BS10" s="1277"/>
      <c r="BT10" s="1277"/>
      <c r="BU10" s="1277"/>
      <c r="BV10" s="1277"/>
      <c r="BW10" s="1277"/>
      <c r="BX10" s="1277"/>
      <c r="BY10" s="1277"/>
      <c r="BZ10" s="1277"/>
      <c r="CA10" s="1277"/>
      <c r="CB10" s="1277"/>
      <c r="CC10" s="1277"/>
      <c r="CD10" s="1277"/>
      <c r="CE10" s="1277"/>
      <c r="CF10" s="1277"/>
      <c r="CG10" s="1277"/>
      <c r="CH10" s="1277"/>
      <c r="CI10" s="1277"/>
      <c r="CJ10" s="1277"/>
      <c r="CK10" s="1277"/>
      <c r="CL10" s="1277"/>
      <c r="CM10" s="1277"/>
      <c r="CN10" s="1277"/>
      <c r="CO10" s="1277"/>
      <c r="CP10" s="1277"/>
      <c r="CQ10" s="1277"/>
      <c r="CR10" s="1277"/>
      <c r="CS10" s="1277"/>
      <c r="CT10" s="1277"/>
      <c r="CU10" s="1277"/>
      <c r="CV10" s="1277"/>
      <c r="CW10" s="1277"/>
      <c r="CX10" s="1277"/>
      <c r="CY10" s="1277"/>
      <c r="CZ10" s="1277"/>
      <c r="DA10" s="1277"/>
      <c r="DB10" s="1277"/>
      <c r="DC10" s="1277"/>
      <c r="DD10" s="1277"/>
      <c r="DE10" s="1277"/>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x14ac:dyDescent="0.15">
      <c r="A11" s="1277"/>
      <c r="B11" s="1277"/>
      <c r="C11" s="1277"/>
      <c r="D11" s="1277"/>
      <c r="E11" s="1277"/>
      <c r="F11" s="1277"/>
      <c r="G11" s="1277"/>
      <c r="H11" s="1277"/>
      <c r="I11" s="1277"/>
      <c r="J11" s="1277"/>
      <c r="K11" s="1277"/>
      <c r="L11" s="1277"/>
      <c r="M11" s="1277"/>
      <c r="N11" s="1277"/>
      <c r="O11" s="1277"/>
      <c r="P11" s="1277"/>
      <c r="Q11" s="1277"/>
      <c r="R11" s="1277"/>
      <c r="S11" s="1277"/>
      <c r="T11" s="1277"/>
      <c r="U11" s="1277"/>
      <c r="V11" s="1277"/>
      <c r="W11" s="1277"/>
      <c r="X11" s="1277"/>
      <c r="Y11" s="1277"/>
      <c r="Z11" s="1277"/>
      <c r="AA11" s="1277"/>
      <c r="AB11" s="1277"/>
      <c r="AC11" s="1277"/>
      <c r="AD11" s="1277"/>
      <c r="AE11" s="1277"/>
      <c r="AF11" s="1277"/>
      <c r="AG11" s="1277"/>
      <c r="AH11" s="1277"/>
      <c r="AI11" s="1277"/>
      <c r="AJ11" s="1277"/>
      <c r="AK11" s="1277"/>
      <c r="AL11" s="1277"/>
      <c r="AM11" s="1277"/>
      <c r="AN11" s="1277"/>
      <c r="AO11" s="1277"/>
      <c r="AP11" s="1277"/>
      <c r="AQ11" s="1277"/>
      <c r="AR11" s="1277"/>
      <c r="AS11" s="1277"/>
      <c r="AT11" s="1277"/>
      <c r="AU11" s="1277"/>
      <c r="AV11" s="1277"/>
      <c r="AW11" s="1277"/>
      <c r="AX11" s="1277"/>
      <c r="AY11" s="1277"/>
      <c r="AZ11" s="1277"/>
      <c r="BA11" s="1277"/>
      <c r="BB11" s="1277"/>
      <c r="BC11" s="1277"/>
      <c r="BD11" s="1277"/>
      <c r="BE11" s="1277"/>
      <c r="BF11" s="1277"/>
      <c r="BG11" s="1277"/>
      <c r="BH11" s="1277"/>
      <c r="BI11" s="1277"/>
      <c r="BJ11" s="1277"/>
      <c r="BK11" s="1277"/>
      <c r="BL11" s="1277"/>
      <c r="BM11" s="1277"/>
      <c r="BN11" s="1277"/>
      <c r="BO11" s="1277"/>
      <c r="BP11" s="1277"/>
      <c r="BQ11" s="1277"/>
      <c r="BR11" s="1277"/>
      <c r="BS11" s="1277"/>
      <c r="BT11" s="1277"/>
      <c r="BU11" s="1277"/>
      <c r="BV11" s="1277"/>
      <c r="BW11" s="1277"/>
      <c r="BX11" s="1277"/>
      <c r="BY11" s="1277"/>
      <c r="BZ11" s="1277"/>
      <c r="CA11" s="1277"/>
      <c r="CB11" s="1277"/>
      <c r="CC11" s="1277"/>
      <c r="CD11" s="1277"/>
      <c r="CE11" s="1277"/>
      <c r="CF11" s="1277"/>
      <c r="CG11" s="1277"/>
      <c r="CH11" s="1277"/>
      <c r="CI11" s="1277"/>
      <c r="CJ11" s="1277"/>
      <c r="CK11" s="1277"/>
      <c r="CL11" s="1277"/>
      <c r="CM11" s="1277"/>
      <c r="CN11" s="1277"/>
      <c r="CO11" s="1277"/>
      <c r="CP11" s="1277"/>
      <c r="CQ11" s="1277"/>
      <c r="CR11" s="1277"/>
      <c r="CS11" s="1277"/>
      <c r="CT11" s="1277"/>
      <c r="CU11" s="1277"/>
      <c r="CV11" s="1277"/>
      <c r="CW11" s="1277"/>
      <c r="CX11" s="1277"/>
      <c r="CY11" s="1277"/>
      <c r="CZ11" s="1277"/>
      <c r="DA11" s="1277"/>
      <c r="DB11" s="1277"/>
      <c r="DC11" s="1277"/>
      <c r="DD11" s="1277"/>
      <c r="DE11" s="1277"/>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7"/>
      <c r="B12" s="1277"/>
      <c r="C12" s="1277"/>
      <c r="D12" s="1277"/>
      <c r="E12" s="1277"/>
      <c r="F12" s="1277"/>
      <c r="G12" s="1277"/>
      <c r="H12" s="1277"/>
      <c r="I12" s="1277"/>
      <c r="J12" s="1277"/>
      <c r="K12" s="1277"/>
      <c r="L12" s="1277"/>
      <c r="M12" s="1277"/>
      <c r="N12" s="1277"/>
      <c r="O12" s="1277"/>
      <c r="P12" s="1277"/>
      <c r="Q12" s="1277"/>
      <c r="R12" s="1277"/>
      <c r="S12" s="1277"/>
      <c r="T12" s="1277"/>
      <c r="U12" s="1277"/>
      <c r="V12" s="1277"/>
      <c r="W12" s="1277"/>
      <c r="X12" s="1277"/>
      <c r="Y12" s="1277"/>
      <c r="Z12" s="1277"/>
      <c r="AA12" s="1277"/>
      <c r="AB12" s="1277"/>
      <c r="AC12" s="1277"/>
      <c r="AD12" s="1277"/>
      <c r="AE12" s="1277"/>
      <c r="AF12" s="1277"/>
      <c r="AG12" s="1277"/>
      <c r="AH12" s="1277"/>
      <c r="AI12" s="1277"/>
      <c r="AJ12" s="1277"/>
      <c r="AK12" s="1277"/>
      <c r="AL12" s="1277"/>
      <c r="AM12" s="1277"/>
      <c r="AN12" s="1277"/>
      <c r="AO12" s="1277"/>
      <c r="AP12" s="1277"/>
      <c r="AQ12" s="1277"/>
      <c r="AR12" s="1277"/>
      <c r="AS12" s="1277"/>
      <c r="AT12" s="1277"/>
      <c r="AU12" s="1277"/>
      <c r="AV12" s="1277"/>
      <c r="AW12" s="1277"/>
      <c r="AX12" s="1277"/>
      <c r="AY12" s="1277"/>
      <c r="AZ12" s="1277"/>
      <c r="BA12" s="1277"/>
      <c r="BB12" s="1277"/>
      <c r="BC12" s="1277"/>
      <c r="BD12" s="1277"/>
      <c r="BE12" s="1277"/>
      <c r="BF12" s="1277"/>
      <c r="BG12" s="1277"/>
      <c r="BH12" s="1277"/>
      <c r="BI12" s="1277"/>
      <c r="BJ12" s="1277"/>
      <c r="BK12" s="1277"/>
      <c r="BL12" s="1277"/>
      <c r="BM12" s="1277"/>
      <c r="BN12" s="1277"/>
      <c r="BO12" s="1277"/>
      <c r="BP12" s="1277"/>
      <c r="BQ12" s="1277"/>
      <c r="BR12" s="1277"/>
      <c r="BS12" s="1277"/>
      <c r="BT12" s="1277"/>
      <c r="BU12" s="1277"/>
      <c r="BV12" s="1277"/>
      <c r="BW12" s="1277"/>
      <c r="BX12" s="1277"/>
      <c r="BY12" s="1277"/>
      <c r="BZ12" s="1277"/>
      <c r="CA12" s="1277"/>
      <c r="CB12" s="1277"/>
      <c r="CC12" s="1277"/>
      <c r="CD12" s="1277"/>
      <c r="CE12" s="1277"/>
      <c r="CF12" s="1277"/>
      <c r="CG12" s="1277"/>
      <c r="CH12" s="1277"/>
      <c r="CI12" s="1277"/>
      <c r="CJ12" s="1277"/>
      <c r="CK12" s="1277"/>
      <c r="CL12" s="1277"/>
      <c r="CM12" s="1277"/>
      <c r="CN12" s="1277"/>
      <c r="CO12" s="1277"/>
      <c r="CP12" s="1277"/>
      <c r="CQ12" s="1277"/>
      <c r="CR12" s="1277"/>
      <c r="CS12" s="1277"/>
      <c r="CT12" s="1277"/>
      <c r="CU12" s="1277"/>
      <c r="CV12" s="1277"/>
      <c r="CW12" s="1277"/>
      <c r="CX12" s="1277"/>
      <c r="CY12" s="1277"/>
      <c r="CZ12" s="1277"/>
      <c r="DA12" s="1277"/>
      <c r="DB12" s="1277"/>
      <c r="DC12" s="1277"/>
      <c r="DD12" s="1277"/>
      <c r="DE12" s="1277"/>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x14ac:dyDescent="0.15">
      <c r="A13" s="1277"/>
      <c r="B13" s="1277"/>
      <c r="C13" s="1277"/>
      <c r="D13" s="1277"/>
      <c r="E13" s="1277"/>
      <c r="F13" s="1277"/>
      <c r="G13" s="1277"/>
      <c r="H13" s="1277"/>
      <c r="I13" s="1277"/>
      <c r="J13" s="1277"/>
      <c r="K13" s="1277"/>
      <c r="L13" s="1277"/>
      <c r="M13" s="1277"/>
      <c r="N13" s="1277"/>
      <c r="O13" s="1277"/>
      <c r="P13" s="1277"/>
      <c r="Q13" s="1277"/>
      <c r="R13" s="1277"/>
      <c r="S13" s="1277"/>
      <c r="T13" s="1277"/>
      <c r="U13" s="1277"/>
      <c r="V13" s="1277"/>
      <c r="W13" s="1277"/>
      <c r="X13" s="1277"/>
      <c r="Y13" s="1277"/>
      <c r="Z13" s="1277"/>
      <c r="AA13" s="1277"/>
      <c r="AB13" s="1277"/>
      <c r="AC13" s="1277"/>
      <c r="AD13" s="1277"/>
      <c r="AE13" s="1277"/>
      <c r="AF13" s="1277"/>
      <c r="AG13" s="1277"/>
      <c r="AH13" s="1277"/>
      <c r="AI13" s="1277"/>
      <c r="AJ13" s="1277"/>
      <c r="AK13" s="1277"/>
      <c r="AL13" s="1277"/>
      <c r="AM13" s="1277"/>
      <c r="AN13" s="1277"/>
      <c r="AO13" s="1277"/>
      <c r="AP13" s="1277"/>
      <c r="AQ13" s="1277"/>
      <c r="AR13" s="1277"/>
      <c r="AS13" s="1277"/>
      <c r="AT13" s="1277"/>
      <c r="AU13" s="1277"/>
      <c r="AV13" s="1277"/>
      <c r="AW13" s="1277"/>
      <c r="AX13" s="1277"/>
      <c r="AY13" s="1277"/>
      <c r="AZ13" s="1277"/>
      <c r="BA13" s="1277"/>
      <c r="BB13" s="1277"/>
      <c r="BC13" s="1277"/>
      <c r="BD13" s="1277"/>
      <c r="BE13" s="1277"/>
      <c r="BF13" s="1277"/>
      <c r="BG13" s="1277"/>
      <c r="BH13" s="1277"/>
      <c r="BI13" s="1277"/>
      <c r="BJ13" s="1277"/>
      <c r="BK13" s="1277"/>
      <c r="BL13" s="1277"/>
      <c r="BM13" s="1277"/>
      <c r="BN13" s="1277"/>
      <c r="BO13" s="1277"/>
      <c r="BP13" s="1277"/>
      <c r="BQ13" s="1277"/>
      <c r="BR13" s="1277"/>
      <c r="BS13" s="1277"/>
      <c r="BT13" s="1277"/>
      <c r="BU13" s="1277"/>
      <c r="BV13" s="1277"/>
      <c r="BW13" s="1277"/>
      <c r="BX13" s="1277"/>
      <c r="BY13" s="1277"/>
      <c r="BZ13" s="1277"/>
      <c r="CA13" s="1277"/>
      <c r="CB13" s="1277"/>
      <c r="CC13" s="1277"/>
      <c r="CD13" s="1277"/>
      <c r="CE13" s="1277"/>
      <c r="CF13" s="1277"/>
      <c r="CG13" s="1277"/>
      <c r="CH13" s="1277"/>
      <c r="CI13" s="1277"/>
      <c r="CJ13" s="1277"/>
      <c r="CK13" s="1277"/>
      <c r="CL13" s="1277"/>
      <c r="CM13" s="1277"/>
      <c r="CN13" s="1277"/>
      <c r="CO13" s="1277"/>
      <c r="CP13" s="1277"/>
      <c r="CQ13" s="1277"/>
      <c r="CR13" s="1277"/>
      <c r="CS13" s="1277"/>
      <c r="CT13" s="1277"/>
      <c r="CU13" s="1277"/>
      <c r="CV13" s="1277"/>
      <c r="CW13" s="1277"/>
      <c r="CX13" s="1277"/>
      <c r="CY13" s="1277"/>
      <c r="CZ13" s="1277"/>
      <c r="DA13" s="1277"/>
      <c r="DB13" s="1277"/>
      <c r="DC13" s="1277"/>
      <c r="DD13" s="1277"/>
      <c r="DE13" s="1277"/>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7"/>
      <c r="B14" s="1277"/>
      <c r="C14" s="1277"/>
      <c r="D14" s="1277"/>
      <c r="E14" s="1277"/>
      <c r="F14" s="1277"/>
      <c r="G14" s="1277"/>
      <c r="H14" s="1277"/>
      <c r="I14" s="1277"/>
      <c r="J14" s="1277"/>
      <c r="K14" s="1277"/>
      <c r="L14" s="1277"/>
      <c r="M14" s="1277"/>
      <c r="N14" s="1277"/>
      <c r="O14" s="1277"/>
      <c r="P14" s="1277"/>
      <c r="Q14" s="1277"/>
      <c r="R14" s="1277"/>
      <c r="S14" s="1277"/>
      <c r="T14" s="1277"/>
      <c r="U14" s="1277"/>
      <c r="V14" s="1277"/>
      <c r="W14" s="1277"/>
      <c r="X14" s="1277"/>
      <c r="Y14" s="1277"/>
      <c r="Z14" s="1277"/>
      <c r="AA14" s="1277"/>
      <c r="AB14" s="1277"/>
      <c r="AC14" s="1277"/>
      <c r="AD14" s="1277"/>
      <c r="AE14" s="1277"/>
      <c r="AF14" s="1277"/>
      <c r="AG14" s="1277"/>
      <c r="AH14" s="1277"/>
      <c r="AI14" s="1277"/>
      <c r="AJ14" s="1277"/>
      <c r="AK14" s="1277"/>
      <c r="AL14" s="1277"/>
      <c r="AM14" s="1277"/>
      <c r="AN14" s="1277"/>
      <c r="AO14" s="1277"/>
      <c r="AP14" s="1277"/>
      <c r="AQ14" s="1277"/>
      <c r="AR14" s="1277"/>
      <c r="AS14" s="1277"/>
      <c r="AT14" s="1277"/>
      <c r="AU14" s="1277"/>
      <c r="AV14" s="1277"/>
      <c r="AW14" s="1277"/>
      <c r="AX14" s="1277"/>
      <c r="AY14" s="1277"/>
      <c r="AZ14" s="1277"/>
      <c r="BA14" s="1277"/>
      <c r="BB14" s="1277"/>
      <c r="BC14" s="1277"/>
      <c r="BD14" s="1277"/>
      <c r="BE14" s="1277"/>
      <c r="BF14" s="1277"/>
      <c r="BG14" s="1277"/>
      <c r="BH14" s="1277"/>
      <c r="BI14" s="1277"/>
      <c r="BJ14" s="1277"/>
      <c r="BK14" s="1277"/>
      <c r="BL14" s="1277"/>
      <c r="BM14" s="1277"/>
      <c r="BN14" s="1277"/>
      <c r="BO14" s="1277"/>
      <c r="BP14" s="1277"/>
      <c r="BQ14" s="1277"/>
      <c r="BR14" s="1277"/>
      <c r="BS14" s="1277"/>
      <c r="BT14" s="1277"/>
      <c r="BU14" s="1277"/>
      <c r="BV14" s="1277"/>
      <c r="BW14" s="1277"/>
      <c r="BX14" s="1277"/>
      <c r="BY14" s="1277"/>
      <c r="BZ14" s="1277"/>
      <c r="CA14" s="1277"/>
      <c r="CB14" s="1277"/>
      <c r="CC14" s="1277"/>
      <c r="CD14" s="1277"/>
      <c r="CE14" s="1277"/>
      <c r="CF14" s="1277"/>
      <c r="CG14" s="1277"/>
      <c r="CH14" s="1277"/>
      <c r="CI14" s="1277"/>
      <c r="CJ14" s="1277"/>
      <c r="CK14" s="1277"/>
      <c r="CL14" s="1277"/>
      <c r="CM14" s="1277"/>
      <c r="CN14" s="1277"/>
      <c r="CO14" s="1277"/>
      <c r="CP14" s="1277"/>
      <c r="CQ14" s="1277"/>
      <c r="CR14" s="1277"/>
      <c r="CS14" s="1277"/>
      <c r="CT14" s="1277"/>
      <c r="CU14" s="1277"/>
      <c r="CV14" s="1277"/>
      <c r="CW14" s="1277"/>
      <c r="CX14" s="1277"/>
      <c r="CY14" s="1277"/>
      <c r="CZ14" s="1277"/>
      <c r="DA14" s="1277"/>
      <c r="DB14" s="1277"/>
      <c r="DC14" s="1277"/>
      <c r="DD14" s="1277"/>
      <c r="DE14" s="1277"/>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6"/>
      <c r="B15" s="1277"/>
      <c r="C15" s="1277"/>
      <c r="D15" s="1277"/>
      <c r="E15" s="1277"/>
      <c r="F15" s="1277"/>
      <c r="G15" s="1277"/>
      <c r="H15" s="1277"/>
      <c r="I15" s="1277"/>
      <c r="J15" s="1277"/>
      <c r="K15" s="1277"/>
      <c r="L15" s="1277"/>
      <c r="M15" s="1277"/>
      <c r="N15" s="1277"/>
      <c r="O15" s="1277"/>
      <c r="P15" s="1277"/>
      <c r="Q15" s="1277"/>
      <c r="R15" s="1277"/>
      <c r="S15" s="1277"/>
      <c r="T15" s="1277"/>
      <c r="U15" s="1277"/>
      <c r="V15" s="1277"/>
      <c r="W15" s="1277"/>
      <c r="X15" s="1277"/>
      <c r="Y15" s="1277"/>
      <c r="Z15" s="1277"/>
      <c r="AA15" s="1277"/>
      <c r="AB15" s="1277"/>
      <c r="AC15" s="1277"/>
      <c r="AD15" s="1277"/>
      <c r="AE15" s="1277"/>
      <c r="AF15" s="1277"/>
      <c r="AG15" s="1277"/>
      <c r="AH15" s="1277"/>
      <c r="AI15" s="1277"/>
      <c r="AJ15" s="1277"/>
      <c r="AK15" s="1277"/>
      <c r="AL15" s="1277"/>
      <c r="AM15" s="1277"/>
      <c r="AN15" s="1277"/>
      <c r="AO15" s="1277"/>
      <c r="AP15" s="1277"/>
      <c r="AQ15" s="1277"/>
      <c r="AR15" s="1277"/>
      <c r="AS15" s="1277"/>
      <c r="AT15" s="1277"/>
      <c r="AU15" s="1277"/>
      <c r="AV15" s="1277"/>
      <c r="AW15" s="1277"/>
      <c r="AX15" s="1277"/>
      <c r="AY15" s="1277"/>
      <c r="AZ15" s="1277"/>
      <c r="BA15" s="1277"/>
      <c r="BB15" s="1277"/>
      <c r="BC15" s="1277"/>
      <c r="BD15" s="1277"/>
      <c r="BE15" s="1277"/>
      <c r="BF15" s="1277"/>
      <c r="BG15" s="1277"/>
      <c r="BH15" s="1277"/>
      <c r="BI15" s="1277"/>
      <c r="BJ15" s="1277"/>
      <c r="BK15" s="1277"/>
      <c r="BL15" s="1277"/>
      <c r="BM15" s="1277"/>
      <c r="BN15" s="1277"/>
      <c r="BO15" s="1277"/>
      <c r="BP15" s="1277"/>
      <c r="BQ15" s="1277"/>
      <c r="BR15" s="1277"/>
      <c r="BS15" s="1277"/>
      <c r="BT15" s="1277"/>
      <c r="BU15" s="1277"/>
      <c r="BV15" s="1277"/>
      <c r="BW15" s="1277"/>
      <c r="BX15" s="1277"/>
      <c r="BY15" s="1277"/>
      <c r="BZ15" s="1277"/>
      <c r="CA15" s="1277"/>
      <c r="CB15" s="1277"/>
      <c r="CC15" s="1277"/>
      <c r="CD15" s="1277"/>
      <c r="CE15" s="1277"/>
      <c r="CF15" s="1277"/>
      <c r="CG15" s="1277"/>
      <c r="CH15" s="1277"/>
      <c r="CI15" s="1277"/>
      <c r="CJ15" s="1277"/>
      <c r="CK15" s="1277"/>
      <c r="CL15" s="1277"/>
      <c r="CM15" s="1277"/>
      <c r="CN15" s="1277"/>
      <c r="CO15" s="1277"/>
      <c r="CP15" s="1277"/>
      <c r="CQ15" s="1277"/>
      <c r="CR15" s="1277"/>
      <c r="CS15" s="1277"/>
      <c r="CT15" s="1277"/>
      <c r="CU15" s="1277"/>
      <c r="CV15" s="1277"/>
      <c r="CW15" s="1277"/>
      <c r="CX15" s="1277"/>
      <c r="CY15" s="1277"/>
      <c r="CZ15" s="1277"/>
      <c r="DA15" s="1277"/>
      <c r="DB15" s="1277"/>
      <c r="DC15" s="1277"/>
      <c r="DD15" s="1277"/>
      <c r="DE15" s="1277"/>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6"/>
      <c r="B16" s="1277"/>
      <c r="C16" s="1277"/>
      <c r="D16" s="1277"/>
      <c r="E16" s="1277"/>
      <c r="F16" s="1277"/>
      <c r="G16" s="1277"/>
      <c r="H16" s="1277"/>
      <c r="I16" s="1277"/>
      <c r="J16" s="1277"/>
      <c r="K16" s="1277"/>
      <c r="L16" s="1277"/>
      <c r="M16" s="1277"/>
      <c r="N16" s="1277"/>
      <c r="O16" s="1277"/>
      <c r="P16" s="1277"/>
      <c r="Q16" s="1277"/>
      <c r="R16" s="1277"/>
      <c r="S16" s="1277"/>
      <c r="T16" s="1277"/>
      <c r="U16" s="1277"/>
      <c r="V16" s="1277"/>
      <c r="W16" s="1277"/>
      <c r="X16" s="1277"/>
      <c r="Y16" s="1277"/>
      <c r="Z16" s="1277"/>
      <c r="AA16" s="1277"/>
      <c r="AB16" s="1277"/>
      <c r="AC16" s="1277"/>
      <c r="AD16" s="1277"/>
      <c r="AE16" s="1277"/>
      <c r="AF16" s="1277"/>
      <c r="AG16" s="1277"/>
      <c r="AH16" s="1277"/>
      <c r="AI16" s="1277"/>
      <c r="AJ16" s="1277"/>
      <c r="AK16" s="1277"/>
      <c r="AL16" s="1277"/>
      <c r="AM16" s="1277"/>
      <c r="AN16" s="1277"/>
      <c r="AO16" s="1277"/>
      <c r="AP16" s="1277"/>
      <c r="AQ16" s="1277"/>
      <c r="AR16" s="1277"/>
      <c r="AS16" s="1277"/>
      <c r="AT16" s="1277"/>
      <c r="AU16" s="1277"/>
      <c r="AV16" s="1277"/>
      <c r="AW16" s="1277"/>
      <c r="AX16" s="1277"/>
      <c r="AY16" s="1277"/>
      <c r="AZ16" s="1277"/>
      <c r="BA16" s="1277"/>
      <c r="BB16" s="1277"/>
      <c r="BC16" s="1277"/>
      <c r="BD16" s="1277"/>
      <c r="BE16" s="1277"/>
      <c r="BF16" s="1277"/>
      <c r="BG16" s="1277"/>
      <c r="BH16" s="1277"/>
      <c r="BI16" s="1277"/>
      <c r="BJ16" s="1277"/>
      <c r="BK16" s="1277"/>
      <c r="BL16" s="1277"/>
      <c r="BM16" s="1277"/>
      <c r="BN16" s="1277"/>
      <c r="BO16" s="1277"/>
      <c r="BP16" s="1277"/>
      <c r="BQ16" s="1277"/>
      <c r="BR16" s="1277"/>
      <c r="BS16" s="1277"/>
      <c r="BT16" s="1277"/>
      <c r="BU16" s="1277"/>
      <c r="BV16" s="1277"/>
      <c r="BW16" s="1277"/>
      <c r="BX16" s="1277"/>
      <c r="BY16" s="1277"/>
      <c r="BZ16" s="1277"/>
      <c r="CA16" s="1277"/>
      <c r="CB16" s="1277"/>
      <c r="CC16" s="1277"/>
      <c r="CD16" s="1277"/>
      <c r="CE16" s="1277"/>
      <c r="CF16" s="1277"/>
      <c r="CG16" s="1277"/>
      <c r="CH16" s="1277"/>
      <c r="CI16" s="1277"/>
      <c r="CJ16" s="1277"/>
      <c r="CK16" s="1277"/>
      <c r="CL16" s="1277"/>
      <c r="CM16" s="1277"/>
      <c r="CN16" s="1277"/>
      <c r="CO16" s="1277"/>
      <c r="CP16" s="1277"/>
      <c r="CQ16" s="1277"/>
      <c r="CR16" s="1277"/>
      <c r="CS16" s="1277"/>
      <c r="CT16" s="1277"/>
      <c r="CU16" s="1277"/>
      <c r="CV16" s="1277"/>
      <c r="CW16" s="1277"/>
      <c r="CX16" s="1277"/>
      <c r="CY16" s="1277"/>
      <c r="CZ16" s="1277"/>
      <c r="DA16" s="1277"/>
      <c r="DB16" s="1277"/>
      <c r="DC16" s="1277"/>
      <c r="DD16" s="1277"/>
      <c r="DE16" s="1277"/>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6"/>
      <c r="B17" s="1277"/>
      <c r="C17" s="1277"/>
      <c r="D17" s="1277"/>
      <c r="E17" s="1277"/>
      <c r="F17" s="1277"/>
      <c r="G17" s="1277"/>
      <c r="H17" s="1277"/>
      <c r="I17" s="1277"/>
      <c r="J17" s="1277"/>
      <c r="K17" s="1277"/>
      <c r="L17" s="1277"/>
      <c r="M17" s="1277"/>
      <c r="N17" s="1277"/>
      <c r="O17" s="1277"/>
      <c r="P17" s="1277"/>
      <c r="Q17" s="1277"/>
      <c r="R17" s="1277"/>
      <c r="S17" s="1277"/>
      <c r="T17" s="1277"/>
      <c r="U17" s="1277"/>
      <c r="V17" s="1277"/>
      <c r="W17" s="1277"/>
      <c r="X17" s="1277"/>
      <c r="Y17" s="1277"/>
      <c r="Z17" s="1277"/>
      <c r="AA17" s="1277"/>
      <c r="AB17" s="1277"/>
      <c r="AC17" s="1277"/>
      <c r="AD17" s="1277"/>
      <c r="AE17" s="1277"/>
      <c r="AF17" s="1277"/>
      <c r="AG17" s="1277"/>
      <c r="AH17" s="1277"/>
      <c r="AI17" s="1277"/>
      <c r="AJ17" s="1277"/>
      <c r="AK17" s="1277"/>
      <c r="AL17" s="1277"/>
      <c r="AM17" s="1277"/>
      <c r="AN17" s="1277"/>
      <c r="AO17" s="1277"/>
      <c r="AP17" s="1277"/>
      <c r="AQ17" s="1277"/>
      <c r="AR17" s="1277"/>
      <c r="AS17" s="1277"/>
      <c r="AT17" s="1277"/>
      <c r="AU17" s="1277"/>
      <c r="AV17" s="1277"/>
      <c r="AW17" s="1277"/>
      <c r="AX17" s="1277"/>
      <c r="AY17" s="1277"/>
      <c r="AZ17" s="1277"/>
      <c r="BA17" s="1277"/>
      <c r="BB17" s="1277"/>
      <c r="BC17" s="1277"/>
      <c r="BD17" s="1277"/>
      <c r="BE17" s="1277"/>
      <c r="BF17" s="1277"/>
      <c r="BG17" s="1277"/>
      <c r="BH17" s="1277"/>
      <c r="BI17" s="1277"/>
      <c r="BJ17" s="1277"/>
      <c r="BK17" s="1277"/>
      <c r="BL17" s="1277"/>
      <c r="BM17" s="1277"/>
      <c r="BN17" s="1277"/>
      <c r="BO17" s="1277"/>
      <c r="BP17" s="1277"/>
      <c r="BQ17" s="1277"/>
      <c r="BR17" s="1277"/>
      <c r="BS17" s="1277"/>
      <c r="BT17" s="1277"/>
      <c r="BU17" s="1277"/>
      <c r="BV17" s="1277"/>
      <c r="BW17" s="1277"/>
      <c r="BX17" s="1277"/>
      <c r="BY17" s="1277"/>
      <c r="BZ17" s="1277"/>
      <c r="CA17" s="1277"/>
      <c r="CB17" s="1277"/>
      <c r="CC17" s="1277"/>
      <c r="CD17" s="1277"/>
      <c r="CE17" s="1277"/>
      <c r="CF17" s="1277"/>
      <c r="CG17" s="1277"/>
      <c r="CH17" s="1277"/>
      <c r="CI17" s="1277"/>
      <c r="CJ17" s="1277"/>
      <c r="CK17" s="1277"/>
      <c r="CL17" s="1277"/>
      <c r="CM17" s="1277"/>
      <c r="CN17" s="1277"/>
      <c r="CO17" s="1277"/>
      <c r="CP17" s="1277"/>
      <c r="CQ17" s="1277"/>
      <c r="CR17" s="1277"/>
      <c r="CS17" s="1277"/>
      <c r="CT17" s="1277"/>
      <c r="CU17" s="1277"/>
      <c r="CV17" s="1277"/>
      <c r="CW17" s="1277"/>
      <c r="CX17" s="1277"/>
      <c r="CY17" s="1277"/>
      <c r="CZ17" s="1277"/>
      <c r="DA17" s="1277"/>
      <c r="DB17" s="1277"/>
      <c r="DC17" s="1277"/>
      <c r="DD17" s="1277"/>
      <c r="DE17" s="1277"/>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6"/>
      <c r="B18" s="1277"/>
      <c r="C18" s="1277"/>
      <c r="D18" s="1277"/>
      <c r="E18" s="1277"/>
      <c r="F18" s="1277"/>
      <c r="G18" s="1277"/>
      <c r="H18" s="1277"/>
      <c r="I18" s="1277"/>
      <c r="J18" s="1277"/>
      <c r="K18" s="1277"/>
      <c r="L18" s="1277"/>
      <c r="M18" s="1277"/>
      <c r="N18" s="1277"/>
      <c r="O18" s="1277"/>
      <c r="P18" s="1277"/>
      <c r="Q18" s="1277"/>
      <c r="R18" s="1277"/>
      <c r="S18" s="1277"/>
      <c r="T18" s="1277"/>
      <c r="U18" s="1277"/>
      <c r="V18" s="1277"/>
      <c r="W18" s="1277"/>
      <c r="X18" s="1277"/>
      <c r="Y18" s="1277"/>
      <c r="Z18" s="1277"/>
      <c r="AA18" s="1277"/>
      <c r="AB18" s="1277"/>
      <c r="AC18" s="1277"/>
      <c r="AD18" s="1277"/>
      <c r="AE18" s="1277"/>
      <c r="AF18" s="1277"/>
      <c r="AG18" s="1277"/>
      <c r="AH18" s="1277"/>
      <c r="AI18" s="1277"/>
      <c r="AJ18" s="1277"/>
      <c r="AK18" s="1277"/>
      <c r="AL18" s="1277"/>
      <c r="AM18" s="1277"/>
      <c r="AN18" s="1277"/>
      <c r="AO18" s="1277"/>
      <c r="AP18" s="1277"/>
      <c r="AQ18" s="1277"/>
      <c r="AR18" s="1277"/>
      <c r="AS18" s="1277"/>
      <c r="AT18" s="1277"/>
      <c r="AU18" s="1277"/>
      <c r="AV18" s="1277"/>
      <c r="AW18" s="1277"/>
      <c r="AX18" s="1277"/>
      <c r="AY18" s="1277"/>
      <c r="AZ18" s="1277"/>
      <c r="BA18" s="1277"/>
      <c r="BB18" s="1277"/>
      <c r="BC18" s="1277"/>
      <c r="BD18" s="1277"/>
      <c r="BE18" s="1277"/>
      <c r="BF18" s="1277"/>
      <c r="BG18" s="1277"/>
      <c r="BH18" s="1277"/>
      <c r="BI18" s="1277"/>
      <c r="BJ18" s="1277"/>
      <c r="BK18" s="1277"/>
      <c r="BL18" s="1277"/>
      <c r="BM18" s="1277"/>
      <c r="BN18" s="1277"/>
      <c r="BO18" s="1277"/>
      <c r="BP18" s="1277"/>
      <c r="BQ18" s="1277"/>
      <c r="BR18" s="1277"/>
      <c r="BS18" s="1277"/>
      <c r="BT18" s="1277"/>
      <c r="BU18" s="1277"/>
      <c r="BV18" s="1277"/>
      <c r="BW18" s="1277"/>
      <c r="BX18" s="1277"/>
      <c r="BY18" s="1277"/>
      <c r="BZ18" s="1277"/>
      <c r="CA18" s="1277"/>
      <c r="CB18" s="1277"/>
      <c r="CC18" s="1277"/>
      <c r="CD18" s="1277"/>
      <c r="CE18" s="1277"/>
      <c r="CF18" s="1277"/>
      <c r="CG18" s="1277"/>
      <c r="CH18" s="1277"/>
      <c r="CI18" s="1277"/>
      <c r="CJ18" s="1277"/>
      <c r="CK18" s="1277"/>
      <c r="CL18" s="1277"/>
      <c r="CM18" s="1277"/>
      <c r="CN18" s="1277"/>
      <c r="CO18" s="1277"/>
      <c r="CP18" s="1277"/>
      <c r="CQ18" s="1277"/>
      <c r="CR18" s="1277"/>
      <c r="CS18" s="1277"/>
      <c r="CT18" s="1277"/>
      <c r="CU18" s="1277"/>
      <c r="CV18" s="1277"/>
      <c r="CW18" s="1277"/>
      <c r="CX18" s="1277"/>
      <c r="CY18" s="1277"/>
      <c r="CZ18" s="1277"/>
      <c r="DA18" s="1277"/>
      <c r="DB18" s="1277"/>
      <c r="DC18" s="1277"/>
      <c r="DD18" s="1277"/>
      <c r="DE18" s="1277"/>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6"/>
      <c r="DE19" s="1276"/>
    </row>
    <row r="20" spans="1:351" x14ac:dyDescent="0.15">
      <c r="DD20" s="1276"/>
      <c r="DE20" s="1276"/>
    </row>
    <row r="21" spans="1:351" ht="17.25" x14ac:dyDescent="0.15">
      <c r="B21" s="1278"/>
      <c r="C21" s="1279"/>
      <c r="D21" s="1279"/>
      <c r="E21" s="1279"/>
      <c r="F21" s="1279"/>
      <c r="G21" s="1279"/>
      <c r="H21" s="1279"/>
      <c r="I21" s="1279"/>
      <c r="J21" s="1279"/>
      <c r="K21" s="1279"/>
      <c r="L21" s="1279"/>
      <c r="M21" s="1279"/>
      <c r="N21" s="1280"/>
      <c r="O21" s="1279"/>
      <c r="P21" s="1279"/>
      <c r="Q21" s="1279"/>
      <c r="R21" s="1279"/>
      <c r="S21" s="1279"/>
      <c r="T21" s="1279"/>
      <c r="U21" s="1279"/>
      <c r="V21" s="1279"/>
      <c r="W21" s="1279"/>
      <c r="X21" s="1279"/>
      <c r="Y21" s="1279"/>
      <c r="Z21" s="1279"/>
      <c r="AA21" s="1279"/>
      <c r="AB21" s="1279"/>
      <c r="AC21" s="1279"/>
      <c r="AD21" s="1279"/>
      <c r="AE21" s="1279"/>
      <c r="AF21" s="1279"/>
      <c r="AG21" s="1279"/>
      <c r="AH21" s="1279"/>
      <c r="AI21" s="1279"/>
      <c r="AJ21" s="1279"/>
      <c r="AK21" s="1279"/>
      <c r="AL21" s="1279"/>
      <c r="AM21" s="1279"/>
      <c r="AN21" s="1279"/>
      <c r="AO21" s="1279"/>
      <c r="AP21" s="1279"/>
      <c r="AQ21" s="1279"/>
      <c r="AR21" s="1279"/>
      <c r="AS21" s="1279"/>
      <c r="AT21" s="1280"/>
      <c r="AU21" s="1279"/>
      <c r="AV21" s="1279"/>
      <c r="AW21" s="1279"/>
      <c r="AX21" s="1279"/>
      <c r="AY21" s="1279"/>
      <c r="AZ21" s="1279"/>
      <c r="BA21" s="1279"/>
      <c r="BB21" s="1279"/>
      <c r="BC21" s="1279"/>
      <c r="BD21" s="1279"/>
      <c r="BE21" s="1279"/>
      <c r="BF21" s="1280"/>
      <c r="BG21" s="1279"/>
      <c r="BH21" s="1279"/>
      <c r="BI21" s="1279"/>
      <c r="BJ21" s="1279"/>
      <c r="BK21" s="1279"/>
      <c r="BL21" s="1279"/>
      <c r="BM21" s="1279"/>
      <c r="BN21" s="1279"/>
      <c r="BO21" s="1279"/>
      <c r="BP21" s="1279"/>
      <c r="BQ21" s="1279"/>
      <c r="BR21" s="1280"/>
      <c r="BS21" s="1279"/>
      <c r="BT21" s="1279"/>
      <c r="BU21" s="1279"/>
      <c r="BV21" s="1279"/>
      <c r="BW21" s="1279"/>
      <c r="BX21" s="1279"/>
      <c r="BY21" s="1279"/>
      <c r="BZ21" s="1279"/>
      <c r="CA21" s="1279"/>
      <c r="CB21" s="1279"/>
      <c r="CC21" s="1279"/>
      <c r="CD21" s="1280"/>
      <c r="CE21" s="1279"/>
      <c r="CF21" s="1279"/>
      <c r="CG21" s="1279"/>
      <c r="CH21" s="1279"/>
      <c r="CI21" s="1279"/>
      <c r="CJ21" s="1279"/>
      <c r="CK21" s="1279"/>
      <c r="CL21" s="1279"/>
      <c r="CM21" s="1279"/>
      <c r="CN21" s="1279"/>
      <c r="CO21" s="1279"/>
      <c r="CP21" s="1280"/>
      <c r="CQ21" s="1279"/>
      <c r="CR21" s="1279"/>
      <c r="CS21" s="1279"/>
      <c r="CT21" s="1279"/>
      <c r="CU21" s="1279"/>
      <c r="CV21" s="1279"/>
      <c r="CW21" s="1279"/>
      <c r="CX21" s="1279"/>
      <c r="CY21" s="1279"/>
      <c r="CZ21" s="1279"/>
      <c r="DA21" s="1279"/>
      <c r="DB21" s="1280"/>
      <c r="DC21" s="1279"/>
      <c r="DD21" s="1281"/>
      <c r="DE21" s="1276"/>
      <c r="MM21" s="1282"/>
    </row>
    <row r="22" spans="1:351" ht="17.25" x14ac:dyDescent="0.15">
      <c r="B22" s="1283"/>
      <c r="MM22" s="1282"/>
    </row>
    <row r="23" spans="1:351" x14ac:dyDescent="0.15">
      <c r="B23" s="1283"/>
    </row>
    <row r="24" spans="1:351" x14ac:dyDescent="0.15">
      <c r="B24" s="1283"/>
    </row>
    <row r="25" spans="1:351" x14ac:dyDescent="0.15">
      <c r="B25" s="1283"/>
    </row>
    <row r="26" spans="1:351" x14ac:dyDescent="0.15">
      <c r="B26" s="1283"/>
    </row>
    <row r="27" spans="1:351" x14ac:dyDescent="0.15">
      <c r="B27" s="1283"/>
    </row>
    <row r="28" spans="1:351" x14ac:dyDescent="0.15">
      <c r="B28" s="1283"/>
    </row>
    <row r="29" spans="1:351" x14ac:dyDescent="0.15">
      <c r="B29" s="1283"/>
    </row>
    <row r="30" spans="1:351" x14ac:dyDescent="0.15">
      <c r="B30" s="1283"/>
    </row>
    <row r="31" spans="1:351" x14ac:dyDescent="0.15">
      <c r="B31" s="1283"/>
    </row>
    <row r="32" spans="1:351" x14ac:dyDescent="0.15">
      <c r="B32" s="1283"/>
    </row>
    <row r="33" spans="2:109" x14ac:dyDescent="0.15">
      <c r="B33" s="1283"/>
    </row>
    <row r="34" spans="2:109" x14ac:dyDescent="0.15">
      <c r="B34" s="1283"/>
    </row>
    <row r="35" spans="2:109" x14ac:dyDescent="0.15">
      <c r="B35" s="1283"/>
    </row>
    <row r="36" spans="2:109" x14ac:dyDescent="0.15">
      <c r="B36" s="1283"/>
    </row>
    <row r="37" spans="2:109" x14ac:dyDescent="0.15">
      <c r="B37" s="1283"/>
    </row>
    <row r="38" spans="2:109" x14ac:dyDescent="0.15">
      <c r="B38" s="1283"/>
    </row>
    <row r="39" spans="2:109" x14ac:dyDescent="0.15">
      <c r="B39" s="1285"/>
      <c r="C39" s="1286"/>
      <c r="D39" s="1286"/>
      <c r="E39" s="1286"/>
      <c r="F39" s="1286"/>
      <c r="G39" s="1286"/>
      <c r="H39" s="1286"/>
      <c r="I39" s="1286"/>
      <c r="J39" s="1286"/>
      <c r="K39" s="1286"/>
      <c r="L39" s="1286"/>
      <c r="M39" s="1286"/>
      <c r="N39" s="1286"/>
      <c r="O39" s="1286"/>
      <c r="P39" s="1286"/>
      <c r="Q39" s="1286"/>
      <c r="R39" s="1286"/>
      <c r="S39" s="1286"/>
      <c r="T39" s="1286"/>
      <c r="U39" s="1286"/>
      <c r="V39" s="1286"/>
      <c r="W39" s="1286"/>
      <c r="X39" s="1286"/>
      <c r="Y39" s="1286"/>
      <c r="Z39" s="1286"/>
      <c r="AA39" s="1286"/>
      <c r="AB39" s="1286"/>
      <c r="AC39" s="1286"/>
      <c r="AD39" s="1286"/>
      <c r="AE39" s="1286"/>
      <c r="AF39" s="1286"/>
      <c r="AG39" s="1286"/>
      <c r="AH39" s="1286"/>
      <c r="AI39" s="1286"/>
      <c r="AJ39" s="1286"/>
      <c r="AK39" s="1286"/>
      <c r="AL39" s="1286"/>
      <c r="AM39" s="1286"/>
      <c r="AN39" s="1286"/>
      <c r="AO39" s="1286"/>
      <c r="AP39" s="1286"/>
      <c r="AQ39" s="1286"/>
      <c r="AR39" s="1286"/>
      <c r="AS39" s="1286"/>
      <c r="AT39" s="1286"/>
      <c r="AU39" s="1286"/>
      <c r="AV39" s="1286"/>
      <c r="AW39" s="1286"/>
      <c r="AX39" s="1286"/>
      <c r="AY39" s="1286"/>
      <c r="AZ39" s="1286"/>
      <c r="BA39" s="1286"/>
      <c r="BB39" s="1286"/>
      <c r="BC39" s="1286"/>
      <c r="BD39" s="1286"/>
      <c r="BE39" s="1286"/>
      <c r="BF39" s="1286"/>
      <c r="BG39" s="1286"/>
      <c r="BH39" s="1286"/>
      <c r="BI39" s="1286"/>
      <c r="BJ39" s="1286"/>
      <c r="BK39" s="1286"/>
      <c r="BL39" s="1286"/>
      <c r="BM39" s="1286"/>
      <c r="BN39" s="1286"/>
      <c r="BO39" s="1286"/>
      <c r="BP39" s="1286"/>
      <c r="BQ39" s="1286"/>
      <c r="BR39" s="1286"/>
      <c r="BS39" s="1286"/>
      <c r="BT39" s="1286"/>
      <c r="BU39" s="1286"/>
      <c r="BV39" s="1286"/>
      <c r="BW39" s="1286"/>
      <c r="BX39" s="1286"/>
      <c r="BY39" s="1286"/>
      <c r="BZ39" s="1286"/>
      <c r="CA39" s="1286"/>
      <c r="CB39" s="1286"/>
      <c r="CC39" s="1286"/>
      <c r="CD39" s="1286"/>
      <c r="CE39" s="1286"/>
      <c r="CF39" s="1286"/>
      <c r="CG39" s="1286"/>
      <c r="CH39" s="1286"/>
      <c r="CI39" s="1286"/>
      <c r="CJ39" s="1286"/>
      <c r="CK39" s="1286"/>
      <c r="CL39" s="1286"/>
      <c r="CM39" s="1286"/>
      <c r="CN39" s="1286"/>
      <c r="CO39" s="1286"/>
      <c r="CP39" s="1286"/>
      <c r="CQ39" s="1286"/>
      <c r="CR39" s="1286"/>
      <c r="CS39" s="1286"/>
      <c r="CT39" s="1286"/>
      <c r="CU39" s="1286"/>
      <c r="CV39" s="1286"/>
      <c r="CW39" s="1286"/>
      <c r="CX39" s="1286"/>
      <c r="CY39" s="1286"/>
      <c r="CZ39" s="1286"/>
      <c r="DA39" s="1286"/>
      <c r="DB39" s="1286"/>
      <c r="DC39" s="1286"/>
      <c r="DD39" s="1287"/>
    </row>
    <row r="40" spans="2:109" x14ac:dyDescent="0.15">
      <c r="B40" s="1288"/>
      <c r="DD40" s="1288"/>
      <c r="DE40" s="1276"/>
    </row>
    <row r="41" spans="2:109" ht="17.25" x14ac:dyDescent="0.15">
      <c r="B41" s="1289" t="s">
        <v>608</v>
      </c>
      <c r="C41" s="1279"/>
      <c r="D41" s="1279"/>
      <c r="E41" s="1279"/>
      <c r="F41" s="1279"/>
      <c r="G41" s="1279"/>
      <c r="H41" s="1279"/>
      <c r="I41" s="1279"/>
      <c r="J41" s="1279"/>
      <c r="K41" s="1279"/>
      <c r="L41" s="1279"/>
      <c r="M41" s="1279"/>
      <c r="N41" s="1279"/>
      <c r="O41" s="1279"/>
      <c r="P41" s="1279"/>
      <c r="Q41" s="1279"/>
      <c r="R41" s="1279"/>
      <c r="S41" s="1279"/>
      <c r="T41" s="1279"/>
      <c r="U41" s="1279"/>
      <c r="V41" s="1279"/>
      <c r="W41" s="1279"/>
      <c r="X41" s="1279"/>
      <c r="Y41" s="1279"/>
      <c r="Z41" s="1279"/>
      <c r="AA41" s="1279"/>
      <c r="AB41" s="1279"/>
      <c r="AC41" s="1279"/>
      <c r="AD41" s="1279"/>
      <c r="AE41" s="1279"/>
      <c r="AF41" s="1279"/>
      <c r="AG41" s="1279"/>
      <c r="AH41" s="1279"/>
      <c r="AI41" s="1279"/>
      <c r="AJ41" s="1279"/>
      <c r="AK41" s="1279"/>
      <c r="AL41" s="1279"/>
      <c r="AM41" s="1279"/>
      <c r="AN41" s="1279"/>
      <c r="AO41" s="1279"/>
      <c r="AP41" s="1279"/>
      <c r="AQ41" s="1279"/>
      <c r="AR41" s="1279"/>
      <c r="AS41" s="1279"/>
      <c r="AT41" s="1279"/>
      <c r="AU41" s="1279"/>
      <c r="AV41" s="1279"/>
      <c r="AW41" s="1279"/>
      <c r="AX41" s="1279"/>
      <c r="AY41" s="1279"/>
      <c r="AZ41" s="1279"/>
      <c r="BA41" s="1279"/>
      <c r="BB41" s="1279"/>
      <c r="BC41" s="1279"/>
      <c r="BD41" s="1279"/>
      <c r="BE41" s="1279"/>
      <c r="BF41" s="1279"/>
      <c r="BG41" s="1279"/>
      <c r="BH41" s="1279"/>
      <c r="BI41" s="1279"/>
      <c r="BJ41" s="1279"/>
      <c r="BK41" s="1279"/>
      <c r="BL41" s="1279"/>
      <c r="BM41" s="1279"/>
      <c r="BN41" s="1279"/>
      <c r="BO41" s="1279"/>
      <c r="BP41" s="1279"/>
      <c r="BQ41" s="1279"/>
      <c r="BR41" s="1279"/>
      <c r="BS41" s="1279"/>
      <c r="BT41" s="1279"/>
      <c r="BU41" s="1279"/>
      <c r="BV41" s="1279"/>
      <c r="BW41" s="1279"/>
      <c r="BX41" s="1279"/>
      <c r="BY41" s="1279"/>
      <c r="BZ41" s="1279"/>
      <c r="CA41" s="1279"/>
      <c r="CB41" s="1279"/>
      <c r="CC41" s="1279"/>
      <c r="CD41" s="1279"/>
      <c r="CE41" s="1279"/>
      <c r="CF41" s="1279"/>
      <c r="CG41" s="1279"/>
      <c r="CH41" s="1279"/>
      <c r="CI41" s="1279"/>
      <c r="CJ41" s="1279"/>
      <c r="CK41" s="1279"/>
      <c r="CL41" s="1279"/>
      <c r="CM41" s="1279"/>
      <c r="CN41" s="1279"/>
      <c r="CO41" s="1279"/>
      <c r="CP41" s="1279"/>
      <c r="CQ41" s="1279"/>
      <c r="CR41" s="1279"/>
      <c r="CS41" s="1279"/>
      <c r="CT41" s="1279"/>
      <c r="CU41" s="1279"/>
      <c r="CV41" s="1279"/>
      <c r="CW41" s="1279"/>
      <c r="CX41" s="1279"/>
      <c r="CY41" s="1279"/>
      <c r="CZ41" s="1279"/>
      <c r="DA41" s="1279"/>
      <c r="DB41" s="1279"/>
      <c r="DC41" s="1279"/>
      <c r="DD41" s="1281"/>
    </row>
    <row r="42" spans="2:109" x14ac:dyDescent="0.15">
      <c r="B42" s="1283"/>
      <c r="G42" s="1290"/>
      <c r="I42" s="1291"/>
      <c r="J42" s="1291"/>
      <c r="K42" s="1291"/>
      <c r="AM42" s="1290"/>
      <c r="AN42" s="1290" t="s">
        <v>609</v>
      </c>
      <c r="AP42" s="1291"/>
      <c r="AQ42" s="1291"/>
      <c r="AR42" s="1291"/>
      <c r="AY42" s="1290"/>
      <c r="BA42" s="1291"/>
      <c r="BB42" s="1291"/>
      <c r="BC42" s="1291"/>
      <c r="BK42" s="1290"/>
      <c r="BM42" s="1291"/>
      <c r="BN42" s="1291"/>
      <c r="BO42" s="1291"/>
      <c r="BW42" s="1290"/>
      <c r="BY42" s="1291"/>
      <c r="BZ42" s="1291"/>
      <c r="CA42" s="1291"/>
      <c r="CI42" s="1290"/>
      <c r="CK42" s="1291"/>
      <c r="CL42" s="1291"/>
      <c r="CM42" s="1291"/>
      <c r="CU42" s="1290"/>
      <c r="CW42" s="1291"/>
      <c r="CX42" s="1291"/>
      <c r="CY42" s="1291"/>
    </row>
    <row r="43" spans="2:109" ht="13.5" customHeight="1" x14ac:dyDescent="0.15">
      <c r="B43" s="1283"/>
      <c r="AN43" s="1292" t="s">
        <v>610</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x14ac:dyDescent="0.15">
      <c r="B44" s="1283"/>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x14ac:dyDescent="0.15">
      <c r="B45" s="1283"/>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x14ac:dyDescent="0.15">
      <c r="B46" s="1283"/>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x14ac:dyDescent="0.15">
      <c r="B47" s="1283"/>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x14ac:dyDescent="0.15">
      <c r="B48" s="1283"/>
      <c r="H48" s="1301"/>
      <c r="I48" s="1301"/>
      <c r="J48" s="1301"/>
      <c r="AN48" s="1301"/>
      <c r="AO48" s="1301"/>
      <c r="AP48" s="1301"/>
      <c r="AZ48" s="1301"/>
      <c r="BA48" s="1301"/>
      <c r="BB48" s="1301"/>
      <c r="BL48" s="1301"/>
      <c r="BM48" s="1301"/>
      <c r="BN48" s="1301"/>
      <c r="BX48" s="1301"/>
      <c r="BY48" s="1301"/>
      <c r="BZ48" s="1301"/>
      <c r="CJ48" s="1301"/>
      <c r="CK48" s="1301"/>
      <c r="CL48" s="1301"/>
      <c r="CV48" s="1301"/>
      <c r="CW48" s="1301"/>
      <c r="CX48" s="1301"/>
    </row>
    <row r="49" spans="1:109" x14ac:dyDescent="0.15">
      <c r="B49" s="1283"/>
      <c r="AN49" s="1276" t="s">
        <v>611</v>
      </c>
    </row>
    <row r="50" spans="1:109" x14ac:dyDescent="0.15">
      <c r="B50" s="1283"/>
      <c r="G50" s="1302"/>
      <c r="H50" s="1302"/>
      <c r="I50" s="1302"/>
      <c r="J50" s="1302"/>
      <c r="K50" s="1303"/>
      <c r="L50" s="1303"/>
      <c r="M50" s="1304"/>
      <c r="N50" s="1304"/>
      <c r="AN50" s="1305"/>
      <c r="AO50" s="1306"/>
      <c r="AP50" s="1306"/>
      <c r="AQ50" s="1306"/>
      <c r="AR50" s="1306"/>
      <c r="AS50" s="1306"/>
      <c r="AT50" s="1306"/>
      <c r="AU50" s="1306"/>
      <c r="AV50" s="1306"/>
      <c r="AW50" s="1306"/>
      <c r="AX50" s="1306"/>
      <c r="AY50" s="1306"/>
      <c r="AZ50" s="1306"/>
      <c r="BA50" s="1306"/>
      <c r="BB50" s="1306"/>
      <c r="BC50" s="1306"/>
      <c r="BD50" s="1306"/>
      <c r="BE50" s="1306"/>
      <c r="BF50" s="1306"/>
      <c r="BG50" s="1306"/>
      <c r="BH50" s="1306"/>
      <c r="BI50" s="1306"/>
      <c r="BJ50" s="1306"/>
      <c r="BK50" s="1306"/>
      <c r="BL50" s="1306"/>
      <c r="BM50" s="1306"/>
      <c r="BN50" s="1306"/>
      <c r="BO50" s="1307"/>
      <c r="BP50" s="1308" t="s">
        <v>567</v>
      </c>
      <c r="BQ50" s="1308"/>
      <c r="BR50" s="1308"/>
      <c r="BS50" s="1308"/>
      <c r="BT50" s="1308"/>
      <c r="BU50" s="1308"/>
      <c r="BV50" s="1308"/>
      <c r="BW50" s="1308"/>
      <c r="BX50" s="1308" t="s">
        <v>568</v>
      </c>
      <c r="BY50" s="1308"/>
      <c r="BZ50" s="1308"/>
      <c r="CA50" s="1308"/>
      <c r="CB50" s="1308"/>
      <c r="CC50" s="1308"/>
      <c r="CD50" s="1308"/>
      <c r="CE50" s="1308"/>
      <c r="CF50" s="1308" t="s">
        <v>569</v>
      </c>
      <c r="CG50" s="1308"/>
      <c r="CH50" s="1308"/>
      <c r="CI50" s="1308"/>
      <c r="CJ50" s="1308"/>
      <c r="CK50" s="1308"/>
      <c r="CL50" s="1308"/>
      <c r="CM50" s="1308"/>
      <c r="CN50" s="1308" t="s">
        <v>570</v>
      </c>
      <c r="CO50" s="1308"/>
      <c r="CP50" s="1308"/>
      <c r="CQ50" s="1308"/>
      <c r="CR50" s="1308"/>
      <c r="CS50" s="1308"/>
      <c r="CT50" s="1308"/>
      <c r="CU50" s="1308"/>
      <c r="CV50" s="1308" t="s">
        <v>571</v>
      </c>
      <c r="CW50" s="1308"/>
      <c r="CX50" s="1308"/>
      <c r="CY50" s="1308"/>
      <c r="CZ50" s="1308"/>
      <c r="DA50" s="1308"/>
      <c r="DB50" s="1308"/>
      <c r="DC50" s="1308"/>
    </row>
    <row r="51" spans="1:109" ht="13.5" customHeight="1" x14ac:dyDescent="0.15">
      <c r="B51" s="1283"/>
      <c r="G51" s="1309"/>
      <c r="H51" s="1309"/>
      <c r="I51" s="1310"/>
      <c r="J51" s="1310"/>
      <c r="K51" s="1311"/>
      <c r="L51" s="1311"/>
      <c r="M51" s="1311"/>
      <c r="N51" s="1311"/>
      <c r="AM51" s="1301"/>
      <c r="AN51" s="1312" t="s">
        <v>612</v>
      </c>
      <c r="AO51" s="1312"/>
      <c r="AP51" s="1312"/>
      <c r="AQ51" s="1312"/>
      <c r="AR51" s="1312"/>
      <c r="AS51" s="1312"/>
      <c r="AT51" s="1312"/>
      <c r="AU51" s="1312"/>
      <c r="AV51" s="1312"/>
      <c r="AW51" s="1312"/>
      <c r="AX51" s="1312"/>
      <c r="AY51" s="1312"/>
      <c r="AZ51" s="1312"/>
      <c r="BA51" s="1312"/>
      <c r="BB51" s="1312" t="s">
        <v>613</v>
      </c>
      <c r="BC51" s="1312"/>
      <c r="BD51" s="1312"/>
      <c r="BE51" s="1312"/>
      <c r="BF51" s="1312"/>
      <c r="BG51" s="1312"/>
      <c r="BH51" s="1312"/>
      <c r="BI51" s="1312"/>
      <c r="BJ51" s="1312"/>
      <c r="BK51" s="1312"/>
      <c r="BL51" s="1312"/>
      <c r="BM51" s="1312"/>
      <c r="BN51" s="1312"/>
      <c r="BO51" s="1312"/>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1283"/>
      <c r="G52" s="1309"/>
      <c r="H52" s="1309"/>
      <c r="I52" s="1310"/>
      <c r="J52" s="1310"/>
      <c r="K52" s="1311"/>
      <c r="L52" s="1311"/>
      <c r="M52" s="1311"/>
      <c r="N52" s="1311"/>
      <c r="AM52" s="1301"/>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1291"/>
      <c r="B53" s="1283"/>
      <c r="G53" s="1309"/>
      <c r="H53" s="1309"/>
      <c r="I53" s="1302"/>
      <c r="J53" s="1302"/>
      <c r="K53" s="1311"/>
      <c r="L53" s="1311"/>
      <c r="M53" s="1311"/>
      <c r="N53" s="1311"/>
      <c r="AM53" s="1301"/>
      <c r="AN53" s="1312"/>
      <c r="AO53" s="1312"/>
      <c r="AP53" s="1312"/>
      <c r="AQ53" s="1312"/>
      <c r="AR53" s="1312"/>
      <c r="AS53" s="1312"/>
      <c r="AT53" s="1312"/>
      <c r="AU53" s="1312"/>
      <c r="AV53" s="1312"/>
      <c r="AW53" s="1312"/>
      <c r="AX53" s="1312"/>
      <c r="AY53" s="1312"/>
      <c r="AZ53" s="1312"/>
      <c r="BA53" s="1312"/>
      <c r="BB53" s="1312" t="s">
        <v>614</v>
      </c>
      <c r="BC53" s="1312"/>
      <c r="BD53" s="1312"/>
      <c r="BE53" s="1312"/>
      <c r="BF53" s="1312"/>
      <c r="BG53" s="1312"/>
      <c r="BH53" s="1312"/>
      <c r="BI53" s="1312"/>
      <c r="BJ53" s="1312"/>
      <c r="BK53" s="1312"/>
      <c r="BL53" s="1312"/>
      <c r="BM53" s="1312"/>
      <c r="BN53" s="1312"/>
      <c r="BO53" s="1312"/>
      <c r="BP53" s="1313">
        <v>53.8</v>
      </c>
      <c r="BQ53" s="1313"/>
      <c r="BR53" s="1313"/>
      <c r="BS53" s="1313"/>
      <c r="BT53" s="1313"/>
      <c r="BU53" s="1313"/>
      <c r="BV53" s="1313"/>
      <c r="BW53" s="1313"/>
      <c r="BX53" s="1313">
        <v>55.3</v>
      </c>
      <c r="BY53" s="1313"/>
      <c r="BZ53" s="1313"/>
      <c r="CA53" s="1313"/>
      <c r="CB53" s="1313"/>
      <c r="CC53" s="1313"/>
      <c r="CD53" s="1313"/>
      <c r="CE53" s="1313"/>
      <c r="CF53" s="1313">
        <v>56.6</v>
      </c>
      <c r="CG53" s="1313"/>
      <c r="CH53" s="1313"/>
      <c r="CI53" s="1313"/>
      <c r="CJ53" s="1313"/>
      <c r="CK53" s="1313"/>
      <c r="CL53" s="1313"/>
      <c r="CM53" s="1313"/>
      <c r="CN53" s="1313">
        <v>59.3</v>
      </c>
      <c r="CO53" s="1313"/>
      <c r="CP53" s="1313"/>
      <c r="CQ53" s="1313"/>
      <c r="CR53" s="1313"/>
      <c r="CS53" s="1313"/>
      <c r="CT53" s="1313"/>
      <c r="CU53" s="1313"/>
      <c r="CV53" s="1313">
        <v>60.2</v>
      </c>
      <c r="CW53" s="1313"/>
      <c r="CX53" s="1313"/>
      <c r="CY53" s="1313"/>
      <c r="CZ53" s="1313"/>
      <c r="DA53" s="1313"/>
      <c r="DB53" s="1313"/>
      <c r="DC53" s="1313"/>
    </row>
    <row r="54" spans="1:109" x14ac:dyDescent="0.15">
      <c r="A54" s="1291"/>
      <c r="B54" s="1283"/>
      <c r="G54" s="1309"/>
      <c r="H54" s="1309"/>
      <c r="I54" s="1302"/>
      <c r="J54" s="1302"/>
      <c r="K54" s="1311"/>
      <c r="L54" s="1311"/>
      <c r="M54" s="1311"/>
      <c r="N54" s="1311"/>
      <c r="AM54" s="1301"/>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1291"/>
      <c r="B55" s="1283"/>
      <c r="G55" s="1302"/>
      <c r="H55" s="1302"/>
      <c r="I55" s="1302"/>
      <c r="J55" s="1302"/>
      <c r="K55" s="1311"/>
      <c r="L55" s="1311"/>
      <c r="M55" s="1311"/>
      <c r="N55" s="1311"/>
      <c r="AN55" s="1308" t="s">
        <v>615</v>
      </c>
      <c r="AO55" s="1308"/>
      <c r="AP55" s="1308"/>
      <c r="AQ55" s="1308"/>
      <c r="AR55" s="1308"/>
      <c r="AS55" s="1308"/>
      <c r="AT55" s="1308"/>
      <c r="AU55" s="1308"/>
      <c r="AV55" s="1308"/>
      <c r="AW55" s="1308"/>
      <c r="AX55" s="1308"/>
      <c r="AY55" s="1308"/>
      <c r="AZ55" s="1308"/>
      <c r="BA55" s="1308"/>
      <c r="BB55" s="1312" t="s">
        <v>613</v>
      </c>
      <c r="BC55" s="1312"/>
      <c r="BD55" s="1312"/>
      <c r="BE55" s="1312"/>
      <c r="BF55" s="1312"/>
      <c r="BG55" s="1312"/>
      <c r="BH55" s="1312"/>
      <c r="BI55" s="1312"/>
      <c r="BJ55" s="1312"/>
      <c r="BK55" s="1312"/>
      <c r="BL55" s="1312"/>
      <c r="BM55" s="1312"/>
      <c r="BN55" s="1312"/>
      <c r="BO55" s="1312"/>
      <c r="BP55" s="1313">
        <v>33.6</v>
      </c>
      <c r="BQ55" s="1313"/>
      <c r="BR55" s="1313"/>
      <c r="BS55" s="1313"/>
      <c r="BT55" s="1313"/>
      <c r="BU55" s="1313"/>
      <c r="BV55" s="1313"/>
      <c r="BW55" s="1313"/>
      <c r="BX55" s="1313">
        <v>35.299999999999997</v>
      </c>
      <c r="BY55" s="1313"/>
      <c r="BZ55" s="1313"/>
      <c r="CA55" s="1313"/>
      <c r="CB55" s="1313"/>
      <c r="CC55" s="1313"/>
      <c r="CD55" s="1313"/>
      <c r="CE55" s="1313"/>
      <c r="CF55" s="1313">
        <v>31.9</v>
      </c>
      <c r="CG55" s="1313"/>
      <c r="CH55" s="1313"/>
      <c r="CI55" s="1313"/>
      <c r="CJ55" s="1313"/>
      <c r="CK55" s="1313"/>
      <c r="CL55" s="1313"/>
      <c r="CM55" s="1313"/>
      <c r="CN55" s="1313">
        <v>24.2</v>
      </c>
      <c r="CO55" s="1313"/>
      <c r="CP55" s="1313"/>
      <c r="CQ55" s="1313"/>
      <c r="CR55" s="1313"/>
      <c r="CS55" s="1313"/>
      <c r="CT55" s="1313"/>
      <c r="CU55" s="1313"/>
      <c r="CV55" s="1313">
        <v>22.1</v>
      </c>
      <c r="CW55" s="1313"/>
      <c r="CX55" s="1313"/>
      <c r="CY55" s="1313"/>
      <c r="CZ55" s="1313"/>
      <c r="DA55" s="1313"/>
      <c r="DB55" s="1313"/>
      <c r="DC55" s="1313"/>
    </row>
    <row r="56" spans="1:109" x14ac:dyDescent="0.15">
      <c r="A56" s="1291"/>
      <c r="B56" s="1283"/>
      <c r="G56" s="1302"/>
      <c r="H56" s="1302"/>
      <c r="I56" s="1302"/>
      <c r="J56" s="1302"/>
      <c r="K56" s="1311"/>
      <c r="L56" s="1311"/>
      <c r="M56" s="1311"/>
      <c r="N56" s="1311"/>
      <c r="AN56" s="1308"/>
      <c r="AO56" s="1308"/>
      <c r="AP56" s="1308"/>
      <c r="AQ56" s="1308"/>
      <c r="AR56" s="1308"/>
      <c r="AS56" s="1308"/>
      <c r="AT56" s="1308"/>
      <c r="AU56" s="1308"/>
      <c r="AV56" s="1308"/>
      <c r="AW56" s="1308"/>
      <c r="AX56" s="1308"/>
      <c r="AY56" s="1308"/>
      <c r="AZ56" s="1308"/>
      <c r="BA56" s="1308"/>
      <c r="BB56" s="1312"/>
      <c r="BC56" s="1312"/>
      <c r="BD56" s="1312"/>
      <c r="BE56" s="1312"/>
      <c r="BF56" s="1312"/>
      <c r="BG56" s="1312"/>
      <c r="BH56" s="1312"/>
      <c r="BI56" s="1312"/>
      <c r="BJ56" s="1312"/>
      <c r="BK56" s="1312"/>
      <c r="BL56" s="1312"/>
      <c r="BM56" s="1312"/>
      <c r="BN56" s="1312"/>
      <c r="BO56" s="1312"/>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1" customFormat="1" x14ac:dyDescent="0.15">
      <c r="B57" s="1314"/>
      <c r="G57" s="1302"/>
      <c r="H57" s="1302"/>
      <c r="I57" s="1315"/>
      <c r="J57" s="1315"/>
      <c r="K57" s="1311"/>
      <c r="L57" s="1311"/>
      <c r="M57" s="1311"/>
      <c r="N57" s="1311"/>
      <c r="AM57" s="1276"/>
      <c r="AN57" s="1308"/>
      <c r="AO57" s="1308"/>
      <c r="AP57" s="1308"/>
      <c r="AQ57" s="1308"/>
      <c r="AR57" s="1308"/>
      <c r="AS57" s="1308"/>
      <c r="AT57" s="1308"/>
      <c r="AU57" s="1308"/>
      <c r="AV57" s="1308"/>
      <c r="AW57" s="1308"/>
      <c r="AX57" s="1308"/>
      <c r="AY57" s="1308"/>
      <c r="AZ57" s="1308"/>
      <c r="BA57" s="1308"/>
      <c r="BB57" s="1312" t="s">
        <v>614</v>
      </c>
      <c r="BC57" s="1312"/>
      <c r="BD57" s="1312"/>
      <c r="BE57" s="1312"/>
      <c r="BF57" s="1312"/>
      <c r="BG57" s="1312"/>
      <c r="BH57" s="1312"/>
      <c r="BI57" s="1312"/>
      <c r="BJ57" s="1312"/>
      <c r="BK57" s="1312"/>
      <c r="BL57" s="1312"/>
      <c r="BM57" s="1312"/>
      <c r="BN57" s="1312"/>
      <c r="BO57" s="1312"/>
      <c r="BP57" s="1313">
        <v>56.8</v>
      </c>
      <c r="BQ57" s="1313"/>
      <c r="BR57" s="1313"/>
      <c r="BS57" s="1313"/>
      <c r="BT57" s="1313"/>
      <c r="BU57" s="1313"/>
      <c r="BV57" s="1313"/>
      <c r="BW57" s="1313"/>
      <c r="BX57" s="1313">
        <v>60.4</v>
      </c>
      <c r="BY57" s="1313"/>
      <c r="BZ57" s="1313"/>
      <c r="CA57" s="1313"/>
      <c r="CB57" s="1313"/>
      <c r="CC57" s="1313"/>
      <c r="CD57" s="1313"/>
      <c r="CE57" s="1313"/>
      <c r="CF57" s="1313">
        <v>59.3</v>
      </c>
      <c r="CG57" s="1313"/>
      <c r="CH57" s="1313"/>
      <c r="CI57" s="1313"/>
      <c r="CJ57" s="1313"/>
      <c r="CK57" s="1313"/>
      <c r="CL57" s="1313"/>
      <c r="CM57" s="1313"/>
      <c r="CN57" s="1313">
        <v>59.9</v>
      </c>
      <c r="CO57" s="1313"/>
      <c r="CP57" s="1313"/>
      <c r="CQ57" s="1313"/>
      <c r="CR57" s="1313"/>
      <c r="CS57" s="1313"/>
      <c r="CT57" s="1313"/>
      <c r="CU57" s="1313"/>
      <c r="CV57" s="1313">
        <v>61.5</v>
      </c>
      <c r="CW57" s="1313"/>
      <c r="CX57" s="1313"/>
      <c r="CY57" s="1313"/>
      <c r="CZ57" s="1313"/>
      <c r="DA57" s="1313"/>
      <c r="DB57" s="1313"/>
      <c r="DC57" s="1313"/>
      <c r="DD57" s="1316"/>
      <c r="DE57" s="1314"/>
    </row>
    <row r="58" spans="1:109" s="1291" customFormat="1" x14ac:dyDescent="0.15">
      <c r="A58" s="1276"/>
      <c r="B58" s="1314"/>
      <c r="G58" s="1302"/>
      <c r="H58" s="1302"/>
      <c r="I58" s="1315"/>
      <c r="J58" s="1315"/>
      <c r="K58" s="1311"/>
      <c r="L58" s="1311"/>
      <c r="M58" s="1311"/>
      <c r="N58" s="1311"/>
      <c r="AM58" s="1276"/>
      <c r="AN58" s="1308"/>
      <c r="AO58" s="1308"/>
      <c r="AP58" s="1308"/>
      <c r="AQ58" s="1308"/>
      <c r="AR58" s="1308"/>
      <c r="AS58" s="1308"/>
      <c r="AT58" s="1308"/>
      <c r="AU58" s="1308"/>
      <c r="AV58" s="1308"/>
      <c r="AW58" s="1308"/>
      <c r="AX58" s="1308"/>
      <c r="AY58" s="1308"/>
      <c r="AZ58" s="1308"/>
      <c r="BA58" s="1308"/>
      <c r="BB58" s="1312"/>
      <c r="BC58" s="1312"/>
      <c r="BD58" s="1312"/>
      <c r="BE58" s="1312"/>
      <c r="BF58" s="1312"/>
      <c r="BG58" s="1312"/>
      <c r="BH58" s="1312"/>
      <c r="BI58" s="1312"/>
      <c r="BJ58" s="1312"/>
      <c r="BK58" s="1312"/>
      <c r="BL58" s="1312"/>
      <c r="BM58" s="1312"/>
      <c r="BN58" s="1312"/>
      <c r="BO58" s="1312"/>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1" customFormat="1" x14ac:dyDescent="0.15">
      <c r="A59" s="1276"/>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1" customFormat="1" x14ac:dyDescent="0.15">
      <c r="A60" s="1276"/>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1" customFormat="1" x14ac:dyDescent="0.15">
      <c r="A61" s="1276"/>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x14ac:dyDescent="0.15">
      <c r="B62" s="1288"/>
      <c r="C62" s="1288"/>
      <c r="D62" s="1288"/>
      <c r="E62" s="1288"/>
      <c r="F62" s="1288"/>
      <c r="G62" s="1288"/>
      <c r="H62" s="1288"/>
      <c r="I62" s="1288"/>
      <c r="J62" s="1288"/>
      <c r="K62" s="1288"/>
      <c r="L62" s="1288"/>
      <c r="M62" s="1288"/>
      <c r="N62" s="1288"/>
      <c r="O62" s="1288"/>
      <c r="P62" s="1288"/>
      <c r="Q62" s="1288"/>
      <c r="R62" s="1288"/>
      <c r="S62" s="1288"/>
      <c r="T62" s="1288"/>
      <c r="U62" s="1288"/>
      <c r="V62" s="1288"/>
      <c r="W62" s="1288"/>
      <c r="X62" s="1288"/>
      <c r="Y62" s="1288"/>
      <c r="Z62" s="1288"/>
      <c r="AA62" s="1288"/>
      <c r="AB62" s="1288"/>
      <c r="AC62" s="1288"/>
      <c r="AD62" s="1288"/>
      <c r="AE62" s="1288"/>
      <c r="AF62" s="1288"/>
      <c r="AG62" s="1288"/>
      <c r="AH62" s="1288"/>
      <c r="AI62" s="1288"/>
      <c r="AJ62" s="1288"/>
      <c r="AK62" s="1288"/>
      <c r="AL62" s="1288"/>
      <c r="AM62" s="1288"/>
      <c r="AN62" s="1288"/>
      <c r="AO62" s="1288"/>
      <c r="AP62" s="1288"/>
      <c r="AQ62" s="1288"/>
      <c r="AR62" s="1288"/>
      <c r="AS62" s="1288"/>
      <c r="AT62" s="1288"/>
      <c r="AU62" s="1288"/>
      <c r="AV62" s="1288"/>
      <c r="AW62" s="1288"/>
      <c r="AX62" s="1288"/>
      <c r="AY62" s="1288"/>
      <c r="AZ62" s="1288"/>
      <c r="BA62" s="1288"/>
      <c r="BB62" s="1288"/>
      <c r="BC62" s="1288"/>
      <c r="BD62" s="1288"/>
      <c r="BE62" s="1288"/>
      <c r="BF62" s="1288"/>
      <c r="BG62" s="1288"/>
      <c r="BH62" s="1288"/>
      <c r="BI62" s="1288"/>
      <c r="BJ62" s="1288"/>
      <c r="BK62" s="1288"/>
      <c r="BL62" s="1288"/>
      <c r="BM62" s="1288"/>
      <c r="BN62" s="1288"/>
      <c r="BO62" s="1288"/>
      <c r="BP62" s="1288"/>
      <c r="BQ62" s="1288"/>
      <c r="BR62" s="1288"/>
      <c r="BS62" s="1288"/>
      <c r="BT62" s="1288"/>
      <c r="BU62" s="1288"/>
      <c r="BV62" s="1288"/>
      <c r="BW62" s="1288"/>
      <c r="BX62" s="1288"/>
      <c r="BY62" s="1288"/>
      <c r="BZ62" s="1288"/>
      <c r="CA62" s="1288"/>
      <c r="CB62" s="1288"/>
      <c r="CC62" s="1288"/>
      <c r="CD62" s="1288"/>
      <c r="CE62" s="1288"/>
      <c r="CF62" s="1288"/>
      <c r="CG62" s="1288"/>
      <c r="CH62" s="1288"/>
      <c r="CI62" s="1288"/>
      <c r="CJ62" s="1288"/>
      <c r="CK62" s="1288"/>
      <c r="CL62" s="1288"/>
      <c r="CM62" s="1288"/>
      <c r="CN62" s="1288"/>
      <c r="CO62" s="1288"/>
      <c r="CP62" s="1288"/>
      <c r="CQ62" s="1288"/>
      <c r="CR62" s="1288"/>
      <c r="CS62" s="1288"/>
      <c r="CT62" s="1288"/>
      <c r="CU62" s="1288"/>
      <c r="CV62" s="1288"/>
      <c r="CW62" s="1288"/>
      <c r="CX62" s="1288"/>
      <c r="CY62" s="1288"/>
      <c r="CZ62" s="1288"/>
      <c r="DA62" s="1288"/>
      <c r="DB62" s="1288"/>
      <c r="DC62" s="1288"/>
      <c r="DD62" s="1288"/>
      <c r="DE62" s="1276"/>
    </row>
    <row r="63" spans="1:109" ht="17.25" x14ac:dyDescent="0.15">
      <c r="B63" s="1322" t="s">
        <v>616</v>
      </c>
    </row>
    <row r="64" spans="1:109" x14ac:dyDescent="0.15">
      <c r="B64" s="1283"/>
      <c r="G64" s="1290"/>
      <c r="I64" s="1323"/>
      <c r="J64" s="1323"/>
      <c r="K64" s="1323"/>
      <c r="L64" s="1323"/>
      <c r="M64" s="1323"/>
      <c r="N64" s="1324"/>
      <c r="AM64" s="1290"/>
      <c r="AN64" s="1290" t="s">
        <v>609</v>
      </c>
      <c r="AP64" s="1291"/>
      <c r="AQ64" s="1291"/>
      <c r="AR64" s="1291"/>
      <c r="AY64" s="1290"/>
      <c r="BA64" s="1291"/>
      <c r="BB64" s="1291"/>
      <c r="BC64" s="1291"/>
      <c r="BK64" s="1290"/>
      <c r="BM64" s="1291"/>
      <c r="BN64" s="1291"/>
      <c r="BO64" s="1291"/>
      <c r="BW64" s="1290"/>
      <c r="BY64" s="1291"/>
      <c r="BZ64" s="1291"/>
      <c r="CA64" s="1291"/>
      <c r="CI64" s="1290"/>
      <c r="CK64" s="1291"/>
      <c r="CL64" s="1291"/>
      <c r="CM64" s="1291"/>
      <c r="CU64" s="1290"/>
      <c r="CW64" s="1291"/>
      <c r="CX64" s="1291"/>
      <c r="CY64" s="1291"/>
    </row>
    <row r="65" spans="2:107" ht="13.5" customHeight="1" x14ac:dyDescent="0.15">
      <c r="B65" s="1283"/>
      <c r="AN65" s="1292" t="s">
        <v>617</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x14ac:dyDescent="0.15">
      <c r="B66" s="1283"/>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x14ac:dyDescent="0.15">
      <c r="B67" s="1283"/>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x14ac:dyDescent="0.15">
      <c r="B68" s="1283"/>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x14ac:dyDescent="0.15">
      <c r="B69" s="1283"/>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x14ac:dyDescent="0.15">
      <c r="B70" s="1283"/>
      <c r="H70" s="1325"/>
      <c r="I70" s="1325"/>
      <c r="J70" s="1326"/>
      <c r="K70" s="1326"/>
      <c r="L70" s="1327"/>
      <c r="M70" s="1326"/>
      <c r="N70" s="1327"/>
      <c r="AN70" s="1301"/>
      <c r="AO70" s="1301"/>
      <c r="AP70" s="1301"/>
      <c r="AZ70" s="1301"/>
      <c r="BA70" s="1301"/>
      <c r="BB70" s="1301"/>
      <c r="BL70" s="1301"/>
      <c r="BM70" s="1301"/>
      <c r="BN70" s="1301"/>
      <c r="BX70" s="1301"/>
      <c r="BY70" s="1301"/>
      <c r="BZ70" s="1301"/>
      <c r="CJ70" s="1301"/>
      <c r="CK70" s="1301"/>
      <c r="CL70" s="1301"/>
      <c r="CV70" s="1301"/>
      <c r="CW70" s="1301"/>
      <c r="CX70" s="1301"/>
    </row>
    <row r="71" spans="2:107" x14ac:dyDescent="0.15">
      <c r="B71" s="1283"/>
      <c r="G71" s="1328"/>
      <c r="I71" s="1329"/>
      <c r="J71" s="1326"/>
      <c r="K71" s="1326"/>
      <c r="L71" s="1327"/>
      <c r="M71" s="1326"/>
      <c r="N71" s="1327"/>
      <c r="AM71" s="1328"/>
      <c r="AN71" s="1276" t="s">
        <v>611</v>
      </c>
    </row>
    <row r="72" spans="2:107" x14ac:dyDescent="0.15">
      <c r="B72" s="1283"/>
      <c r="G72" s="1302"/>
      <c r="H72" s="1302"/>
      <c r="I72" s="1302"/>
      <c r="J72" s="1302"/>
      <c r="K72" s="1303"/>
      <c r="L72" s="1303"/>
      <c r="M72" s="1304"/>
      <c r="N72" s="1304"/>
      <c r="AN72" s="1305"/>
      <c r="AO72" s="1306"/>
      <c r="AP72" s="1306"/>
      <c r="AQ72" s="1306"/>
      <c r="AR72" s="1306"/>
      <c r="AS72" s="1306"/>
      <c r="AT72" s="1306"/>
      <c r="AU72" s="1306"/>
      <c r="AV72" s="1306"/>
      <c r="AW72" s="1306"/>
      <c r="AX72" s="1306"/>
      <c r="AY72" s="1306"/>
      <c r="AZ72" s="1306"/>
      <c r="BA72" s="1306"/>
      <c r="BB72" s="1306"/>
      <c r="BC72" s="1306"/>
      <c r="BD72" s="1306"/>
      <c r="BE72" s="1306"/>
      <c r="BF72" s="1306"/>
      <c r="BG72" s="1306"/>
      <c r="BH72" s="1306"/>
      <c r="BI72" s="1306"/>
      <c r="BJ72" s="1306"/>
      <c r="BK72" s="1306"/>
      <c r="BL72" s="1306"/>
      <c r="BM72" s="1306"/>
      <c r="BN72" s="1306"/>
      <c r="BO72" s="1307"/>
      <c r="BP72" s="1308" t="s">
        <v>567</v>
      </c>
      <c r="BQ72" s="1308"/>
      <c r="BR72" s="1308"/>
      <c r="BS72" s="1308"/>
      <c r="BT72" s="1308"/>
      <c r="BU72" s="1308"/>
      <c r="BV72" s="1308"/>
      <c r="BW72" s="1308"/>
      <c r="BX72" s="1308" t="s">
        <v>568</v>
      </c>
      <c r="BY72" s="1308"/>
      <c r="BZ72" s="1308"/>
      <c r="CA72" s="1308"/>
      <c r="CB72" s="1308"/>
      <c r="CC72" s="1308"/>
      <c r="CD72" s="1308"/>
      <c r="CE72" s="1308"/>
      <c r="CF72" s="1308" t="s">
        <v>569</v>
      </c>
      <c r="CG72" s="1308"/>
      <c r="CH72" s="1308"/>
      <c r="CI72" s="1308"/>
      <c r="CJ72" s="1308"/>
      <c r="CK72" s="1308"/>
      <c r="CL72" s="1308"/>
      <c r="CM72" s="1308"/>
      <c r="CN72" s="1308" t="s">
        <v>570</v>
      </c>
      <c r="CO72" s="1308"/>
      <c r="CP72" s="1308"/>
      <c r="CQ72" s="1308"/>
      <c r="CR72" s="1308"/>
      <c r="CS72" s="1308"/>
      <c r="CT72" s="1308"/>
      <c r="CU72" s="1308"/>
      <c r="CV72" s="1308" t="s">
        <v>571</v>
      </c>
      <c r="CW72" s="1308"/>
      <c r="CX72" s="1308"/>
      <c r="CY72" s="1308"/>
      <c r="CZ72" s="1308"/>
      <c r="DA72" s="1308"/>
      <c r="DB72" s="1308"/>
      <c r="DC72" s="1308"/>
    </row>
    <row r="73" spans="2:107" x14ac:dyDescent="0.15">
      <c r="B73" s="1283"/>
      <c r="G73" s="1309"/>
      <c r="H73" s="1309"/>
      <c r="I73" s="1309"/>
      <c r="J73" s="1309"/>
      <c r="K73" s="1330"/>
      <c r="L73" s="1330"/>
      <c r="M73" s="1330"/>
      <c r="N73" s="1330"/>
      <c r="AM73" s="1301"/>
      <c r="AN73" s="1312" t="s">
        <v>612</v>
      </c>
      <c r="AO73" s="1312"/>
      <c r="AP73" s="1312"/>
      <c r="AQ73" s="1312"/>
      <c r="AR73" s="1312"/>
      <c r="AS73" s="1312"/>
      <c r="AT73" s="1312"/>
      <c r="AU73" s="1312"/>
      <c r="AV73" s="1312"/>
      <c r="AW73" s="1312"/>
      <c r="AX73" s="1312"/>
      <c r="AY73" s="1312"/>
      <c r="AZ73" s="1312"/>
      <c r="BA73" s="1312"/>
      <c r="BB73" s="1312" t="s">
        <v>613</v>
      </c>
      <c r="BC73" s="1312"/>
      <c r="BD73" s="1312"/>
      <c r="BE73" s="1312"/>
      <c r="BF73" s="1312"/>
      <c r="BG73" s="1312"/>
      <c r="BH73" s="1312"/>
      <c r="BI73" s="1312"/>
      <c r="BJ73" s="1312"/>
      <c r="BK73" s="1312"/>
      <c r="BL73" s="1312"/>
      <c r="BM73" s="1312"/>
      <c r="BN73" s="1312"/>
      <c r="BO73" s="1312"/>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1283"/>
      <c r="G74" s="1309"/>
      <c r="H74" s="1309"/>
      <c r="I74" s="1309"/>
      <c r="J74" s="1309"/>
      <c r="K74" s="1330"/>
      <c r="L74" s="1330"/>
      <c r="M74" s="1330"/>
      <c r="N74" s="1330"/>
      <c r="AM74" s="1301"/>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1283"/>
      <c r="G75" s="1309"/>
      <c r="H75" s="1309"/>
      <c r="I75" s="1302"/>
      <c r="J75" s="1302"/>
      <c r="K75" s="1311"/>
      <c r="L75" s="1311"/>
      <c r="M75" s="1311"/>
      <c r="N75" s="1311"/>
      <c r="AM75" s="1301"/>
      <c r="AN75" s="1312"/>
      <c r="AO75" s="1312"/>
      <c r="AP75" s="1312"/>
      <c r="AQ75" s="1312"/>
      <c r="AR75" s="1312"/>
      <c r="AS75" s="1312"/>
      <c r="AT75" s="1312"/>
      <c r="AU75" s="1312"/>
      <c r="AV75" s="1312"/>
      <c r="AW75" s="1312"/>
      <c r="AX75" s="1312"/>
      <c r="AY75" s="1312"/>
      <c r="AZ75" s="1312"/>
      <c r="BA75" s="1312"/>
      <c r="BB75" s="1312" t="s">
        <v>618</v>
      </c>
      <c r="BC75" s="1312"/>
      <c r="BD75" s="1312"/>
      <c r="BE75" s="1312"/>
      <c r="BF75" s="1312"/>
      <c r="BG75" s="1312"/>
      <c r="BH75" s="1312"/>
      <c r="BI75" s="1312"/>
      <c r="BJ75" s="1312"/>
      <c r="BK75" s="1312"/>
      <c r="BL75" s="1312"/>
      <c r="BM75" s="1312"/>
      <c r="BN75" s="1312"/>
      <c r="BO75" s="1312"/>
      <c r="BP75" s="1313">
        <v>10.199999999999999</v>
      </c>
      <c r="BQ75" s="1313"/>
      <c r="BR75" s="1313"/>
      <c r="BS75" s="1313"/>
      <c r="BT75" s="1313"/>
      <c r="BU75" s="1313"/>
      <c r="BV75" s="1313"/>
      <c r="BW75" s="1313"/>
      <c r="BX75" s="1313">
        <v>8.4</v>
      </c>
      <c r="BY75" s="1313"/>
      <c r="BZ75" s="1313"/>
      <c r="CA75" s="1313"/>
      <c r="CB75" s="1313"/>
      <c r="CC75" s="1313"/>
      <c r="CD75" s="1313"/>
      <c r="CE75" s="1313"/>
      <c r="CF75" s="1313">
        <v>6.3</v>
      </c>
      <c r="CG75" s="1313"/>
      <c r="CH75" s="1313"/>
      <c r="CI75" s="1313"/>
      <c r="CJ75" s="1313"/>
      <c r="CK75" s="1313"/>
      <c r="CL75" s="1313"/>
      <c r="CM75" s="1313"/>
      <c r="CN75" s="1313">
        <v>4.5</v>
      </c>
      <c r="CO75" s="1313"/>
      <c r="CP75" s="1313"/>
      <c r="CQ75" s="1313"/>
      <c r="CR75" s="1313"/>
      <c r="CS75" s="1313"/>
      <c r="CT75" s="1313"/>
      <c r="CU75" s="1313"/>
      <c r="CV75" s="1313">
        <v>2.9</v>
      </c>
      <c r="CW75" s="1313"/>
      <c r="CX75" s="1313"/>
      <c r="CY75" s="1313"/>
      <c r="CZ75" s="1313"/>
      <c r="DA75" s="1313"/>
      <c r="DB75" s="1313"/>
      <c r="DC75" s="1313"/>
    </row>
    <row r="76" spans="2:107" x14ac:dyDescent="0.15">
      <c r="B76" s="1283"/>
      <c r="G76" s="1309"/>
      <c r="H76" s="1309"/>
      <c r="I76" s="1302"/>
      <c r="J76" s="1302"/>
      <c r="K76" s="1311"/>
      <c r="L76" s="1311"/>
      <c r="M76" s="1311"/>
      <c r="N76" s="1311"/>
      <c r="AM76" s="1301"/>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1283"/>
      <c r="G77" s="1302"/>
      <c r="H77" s="1302"/>
      <c r="I77" s="1302"/>
      <c r="J77" s="1302"/>
      <c r="K77" s="1330"/>
      <c r="L77" s="1330"/>
      <c r="M77" s="1330"/>
      <c r="N77" s="1330"/>
      <c r="AN77" s="1308" t="s">
        <v>615</v>
      </c>
      <c r="AO77" s="1308"/>
      <c r="AP77" s="1308"/>
      <c r="AQ77" s="1308"/>
      <c r="AR77" s="1308"/>
      <c r="AS77" s="1308"/>
      <c r="AT77" s="1308"/>
      <c r="AU77" s="1308"/>
      <c r="AV77" s="1308"/>
      <c r="AW77" s="1308"/>
      <c r="AX77" s="1308"/>
      <c r="AY77" s="1308"/>
      <c r="AZ77" s="1308"/>
      <c r="BA77" s="1308"/>
      <c r="BB77" s="1312" t="s">
        <v>613</v>
      </c>
      <c r="BC77" s="1312"/>
      <c r="BD77" s="1312"/>
      <c r="BE77" s="1312"/>
      <c r="BF77" s="1312"/>
      <c r="BG77" s="1312"/>
      <c r="BH77" s="1312"/>
      <c r="BI77" s="1312"/>
      <c r="BJ77" s="1312"/>
      <c r="BK77" s="1312"/>
      <c r="BL77" s="1312"/>
      <c r="BM77" s="1312"/>
      <c r="BN77" s="1312"/>
      <c r="BO77" s="1312"/>
      <c r="BP77" s="1313">
        <v>33.6</v>
      </c>
      <c r="BQ77" s="1313"/>
      <c r="BR77" s="1313"/>
      <c r="BS77" s="1313"/>
      <c r="BT77" s="1313"/>
      <c r="BU77" s="1313"/>
      <c r="BV77" s="1313"/>
      <c r="BW77" s="1313"/>
      <c r="BX77" s="1313">
        <v>35.299999999999997</v>
      </c>
      <c r="BY77" s="1313"/>
      <c r="BZ77" s="1313"/>
      <c r="CA77" s="1313"/>
      <c r="CB77" s="1313"/>
      <c r="CC77" s="1313"/>
      <c r="CD77" s="1313"/>
      <c r="CE77" s="1313"/>
      <c r="CF77" s="1313">
        <v>31.9</v>
      </c>
      <c r="CG77" s="1313"/>
      <c r="CH77" s="1313"/>
      <c r="CI77" s="1313"/>
      <c r="CJ77" s="1313"/>
      <c r="CK77" s="1313"/>
      <c r="CL77" s="1313"/>
      <c r="CM77" s="1313"/>
      <c r="CN77" s="1313">
        <v>24.2</v>
      </c>
      <c r="CO77" s="1313"/>
      <c r="CP77" s="1313"/>
      <c r="CQ77" s="1313"/>
      <c r="CR77" s="1313"/>
      <c r="CS77" s="1313"/>
      <c r="CT77" s="1313"/>
      <c r="CU77" s="1313"/>
      <c r="CV77" s="1313">
        <v>22.1</v>
      </c>
      <c r="CW77" s="1313"/>
      <c r="CX77" s="1313"/>
      <c r="CY77" s="1313"/>
      <c r="CZ77" s="1313"/>
      <c r="DA77" s="1313"/>
      <c r="DB77" s="1313"/>
      <c r="DC77" s="1313"/>
    </row>
    <row r="78" spans="2:107" x14ac:dyDescent="0.15">
      <c r="B78" s="1283"/>
      <c r="G78" s="1302"/>
      <c r="H78" s="1302"/>
      <c r="I78" s="1302"/>
      <c r="J78" s="1302"/>
      <c r="K78" s="1330"/>
      <c r="L78" s="1330"/>
      <c r="M78" s="1330"/>
      <c r="N78" s="1330"/>
      <c r="AN78" s="1308"/>
      <c r="AO78" s="1308"/>
      <c r="AP78" s="1308"/>
      <c r="AQ78" s="1308"/>
      <c r="AR78" s="1308"/>
      <c r="AS78" s="1308"/>
      <c r="AT78" s="1308"/>
      <c r="AU78" s="1308"/>
      <c r="AV78" s="1308"/>
      <c r="AW78" s="1308"/>
      <c r="AX78" s="1308"/>
      <c r="AY78" s="1308"/>
      <c r="AZ78" s="1308"/>
      <c r="BA78" s="1308"/>
      <c r="BB78" s="1312"/>
      <c r="BC78" s="1312"/>
      <c r="BD78" s="1312"/>
      <c r="BE78" s="1312"/>
      <c r="BF78" s="1312"/>
      <c r="BG78" s="1312"/>
      <c r="BH78" s="1312"/>
      <c r="BI78" s="1312"/>
      <c r="BJ78" s="1312"/>
      <c r="BK78" s="1312"/>
      <c r="BL78" s="1312"/>
      <c r="BM78" s="1312"/>
      <c r="BN78" s="1312"/>
      <c r="BO78" s="1312"/>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1283"/>
      <c r="G79" s="1302"/>
      <c r="H79" s="1302"/>
      <c r="I79" s="1315"/>
      <c r="J79" s="1315"/>
      <c r="K79" s="1331"/>
      <c r="L79" s="1331"/>
      <c r="M79" s="1331"/>
      <c r="N79" s="1331"/>
      <c r="AN79" s="1308"/>
      <c r="AO79" s="1308"/>
      <c r="AP79" s="1308"/>
      <c r="AQ79" s="1308"/>
      <c r="AR79" s="1308"/>
      <c r="AS79" s="1308"/>
      <c r="AT79" s="1308"/>
      <c r="AU79" s="1308"/>
      <c r="AV79" s="1308"/>
      <c r="AW79" s="1308"/>
      <c r="AX79" s="1308"/>
      <c r="AY79" s="1308"/>
      <c r="AZ79" s="1308"/>
      <c r="BA79" s="1308"/>
      <c r="BB79" s="1312" t="s">
        <v>618</v>
      </c>
      <c r="BC79" s="1312"/>
      <c r="BD79" s="1312"/>
      <c r="BE79" s="1312"/>
      <c r="BF79" s="1312"/>
      <c r="BG79" s="1312"/>
      <c r="BH79" s="1312"/>
      <c r="BI79" s="1312"/>
      <c r="BJ79" s="1312"/>
      <c r="BK79" s="1312"/>
      <c r="BL79" s="1312"/>
      <c r="BM79" s="1312"/>
      <c r="BN79" s="1312"/>
      <c r="BO79" s="1312"/>
      <c r="BP79" s="1313">
        <v>7</v>
      </c>
      <c r="BQ79" s="1313"/>
      <c r="BR79" s="1313"/>
      <c r="BS79" s="1313"/>
      <c r="BT79" s="1313"/>
      <c r="BU79" s="1313"/>
      <c r="BV79" s="1313"/>
      <c r="BW79" s="1313"/>
      <c r="BX79" s="1313">
        <v>6.9</v>
      </c>
      <c r="BY79" s="1313"/>
      <c r="BZ79" s="1313"/>
      <c r="CA79" s="1313"/>
      <c r="CB79" s="1313"/>
      <c r="CC79" s="1313"/>
      <c r="CD79" s="1313"/>
      <c r="CE79" s="1313"/>
      <c r="CF79" s="1313">
        <v>6.6</v>
      </c>
      <c r="CG79" s="1313"/>
      <c r="CH79" s="1313"/>
      <c r="CI79" s="1313"/>
      <c r="CJ79" s="1313"/>
      <c r="CK79" s="1313"/>
      <c r="CL79" s="1313"/>
      <c r="CM79" s="1313"/>
      <c r="CN79" s="1313">
        <v>6.4</v>
      </c>
      <c r="CO79" s="1313"/>
      <c r="CP79" s="1313"/>
      <c r="CQ79" s="1313"/>
      <c r="CR79" s="1313"/>
      <c r="CS79" s="1313"/>
      <c r="CT79" s="1313"/>
      <c r="CU79" s="1313"/>
      <c r="CV79" s="1313">
        <v>6.3</v>
      </c>
      <c r="CW79" s="1313"/>
      <c r="CX79" s="1313"/>
      <c r="CY79" s="1313"/>
      <c r="CZ79" s="1313"/>
      <c r="DA79" s="1313"/>
      <c r="DB79" s="1313"/>
      <c r="DC79" s="1313"/>
    </row>
    <row r="80" spans="2:107" x14ac:dyDescent="0.15">
      <c r="B80" s="1283"/>
      <c r="G80" s="1302"/>
      <c r="H80" s="1302"/>
      <c r="I80" s="1315"/>
      <c r="J80" s="1315"/>
      <c r="K80" s="1331"/>
      <c r="L80" s="1331"/>
      <c r="M80" s="1331"/>
      <c r="N80" s="1331"/>
      <c r="AN80" s="1308"/>
      <c r="AO80" s="1308"/>
      <c r="AP80" s="1308"/>
      <c r="AQ80" s="1308"/>
      <c r="AR80" s="1308"/>
      <c r="AS80" s="1308"/>
      <c r="AT80" s="1308"/>
      <c r="AU80" s="1308"/>
      <c r="AV80" s="1308"/>
      <c r="AW80" s="1308"/>
      <c r="AX80" s="1308"/>
      <c r="AY80" s="1308"/>
      <c r="AZ80" s="1308"/>
      <c r="BA80" s="1308"/>
      <c r="BB80" s="1312"/>
      <c r="BC80" s="1312"/>
      <c r="BD80" s="1312"/>
      <c r="BE80" s="1312"/>
      <c r="BF80" s="1312"/>
      <c r="BG80" s="1312"/>
      <c r="BH80" s="1312"/>
      <c r="BI80" s="1312"/>
      <c r="BJ80" s="1312"/>
      <c r="BK80" s="1312"/>
      <c r="BL80" s="1312"/>
      <c r="BM80" s="1312"/>
      <c r="BN80" s="1312"/>
      <c r="BO80" s="1312"/>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1283"/>
    </row>
    <row r="82" spans="2:109" ht="17.25" x14ac:dyDescent="0.15">
      <c r="B82" s="1283"/>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x14ac:dyDescent="0.15">
      <c r="B83" s="1285"/>
      <c r="C83" s="1286"/>
      <c r="D83" s="1286"/>
      <c r="E83" s="1286"/>
      <c r="F83" s="1286"/>
      <c r="G83" s="1286"/>
      <c r="H83" s="1286"/>
      <c r="I83" s="1286"/>
      <c r="J83" s="1286"/>
      <c r="K83" s="1286"/>
      <c r="L83" s="1286"/>
      <c r="M83" s="1286"/>
      <c r="N83" s="1286"/>
      <c r="O83" s="1286"/>
      <c r="P83" s="1286"/>
      <c r="Q83" s="1286"/>
      <c r="R83" s="1286"/>
      <c r="S83" s="1286"/>
      <c r="T83" s="1286"/>
      <c r="U83" s="1286"/>
      <c r="V83" s="1286"/>
      <c r="W83" s="1286"/>
      <c r="X83" s="1286"/>
      <c r="Y83" s="1286"/>
      <c r="Z83" s="1286"/>
      <c r="AA83" s="1286"/>
      <c r="AB83" s="1286"/>
      <c r="AC83" s="1286"/>
      <c r="AD83" s="1286"/>
      <c r="AE83" s="1286"/>
      <c r="AF83" s="1286"/>
      <c r="AG83" s="1286"/>
      <c r="AH83" s="1286"/>
      <c r="AI83" s="1286"/>
      <c r="AJ83" s="1286"/>
      <c r="AK83" s="1286"/>
      <c r="AL83" s="1286"/>
      <c r="AM83" s="1286"/>
      <c r="AN83" s="1286"/>
      <c r="AO83" s="1286"/>
      <c r="AP83" s="1286"/>
      <c r="AQ83" s="1286"/>
      <c r="AR83" s="1286"/>
      <c r="AS83" s="1286"/>
      <c r="AT83" s="1286"/>
      <c r="AU83" s="1286"/>
      <c r="AV83" s="1286"/>
      <c r="AW83" s="1286"/>
      <c r="AX83" s="1286"/>
      <c r="AY83" s="1286"/>
      <c r="AZ83" s="1286"/>
      <c r="BA83" s="1286"/>
      <c r="BB83" s="1286"/>
      <c r="BC83" s="1286"/>
      <c r="BD83" s="1286"/>
      <c r="BE83" s="1286"/>
      <c r="BF83" s="1286"/>
      <c r="BG83" s="1286"/>
      <c r="BH83" s="1286"/>
      <c r="BI83" s="1286"/>
      <c r="BJ83" s="1286"/>
      <c r="BK83" s="1286"/>
      <c r="BL83" s="1286"/>
      <c r="BM83" s="1286"/>
      <c r="BN83" s="1286"/>
      <c r="BO83" s="1286"/>
      <c r="BP83" s="1286"/>
      <c r="BQ83" s="1286"/>
      <c r="BR83" s="1286"/>
      <c r="BS83" s="1286"/>
      <c r="BT83" s="1286"/>
      <c r="BU83" s="1286"/>
      <c r="BV83" s="1286"/>
      <c r="BW83" s="1286"/>
      <c r="BX83" s="1286"/>
      <c r="BY83" s="1286"/>
      <c r="BZ83" s="1286"/>
      <c r="CA83" s="1286"/>
      <c r="CB83" s="1286"/>
      <c r="CC83" s="1286"/>
      <c r="CD83" s="1286"/>
      <c r="CE83" s="1286"/>
      <c r="CF83" s="1286"/>
      <c r="CG83" s="1286"/>
      <c r="CH83" s="1286"/>
      <c r="CI83" s="1286"/>
      <c r="CJ83" s="1286"/>
      <c r="CK83" s="1286"/>
      <c r="CL83" s="1286"/>
      <c r="CM83" s="1286"/>
      <c r="CN83" s="1286"/>
      <c r="CO83" s="1286"/>
      <c r="CP83" s="1286"/>
      <c r="CQ83" s="1286"/>
      <c r="CR83" s="1286"/>
      <c r="CS83" s="1286"/>
      <c r="CT83" s="1286"/>
      <c r="CU83" s="1286"/>
      <c r="CV83" s="1286"/>
      <c r="CW83" s="1286"/>
      <c r="CX83" s="1286"/>
      <c r="CY83" s="1286"/>
      <c r="CZ83" s="1286"/>
      <c r="DA83" s="1286"/>
      <c r="DB83" s="1286"/>
      <c r="DC83" s="1286"/>
      <c r="DD83" s="1287"/>
    </row>
    <row r="84" spans="2:109" x14ac:dyDescent="0.15">
      <c r="DD84" s="1276"/>
      <c r="DE84" s="1276"/>
    </row>
    <row r="85" spans="2:109" x14ac:dyDescent="0.15">
      <c r="DD85" s="1276"/>
      <c r="DE85" s="1276"/>
    </row>
    <row r="86" spans="2:109" hidden="1" x14ac:dyDescent="0.15">
      <c r="DD86" s="1276"/>
      <c r="DE86" s="1276"/>
    </row>
    <row r="87" spans="2:109" hidden="1" x14ac:dyDescent="0.15">
      <c r="K87" s="1333"/>
      <c r="AQ87" s="1333"/>
      <c r="BC87" s="1333"/>
      <c r="BO87" s="1333"/>
      <c r="CA87" s="1333"/>
      <c r="CM87" s="1333"/>
      <c r="CY87" s="1333"/>
      <c r="DD87" s="1276"/>
      <c r="DE87" s="1276"/>
    </row>
    <row r="88" spans="2:109" hidden="1" x14ac:dyDescent="0.15">
      <c r="DD88" s="1276"/>
      <c r="DE88" s="1276"/>
    </row>
    <row r="89" spans="2:109" hidden="1" x14ac:dyDescent="0.15">
      <c r="DD89" s="1276"/>
      <c r="DE89" s="1276"/>
    </row>
    <row r="90" spans="2:109" hidden="1" x14ac:dyDescent="0.15">
      <c r="DD90" s="1276"/>
      <c r="DE90" s="1276"/>
    </row>
    <row r="91" spans="2:109" hidden="1" x14ac:dyDescent="0.15">
      <c r="DD91" s="1276"/>
      <c r="DE91" s="1276"/>
    </row>
    <row r="92" spans="2:109" ht="13.5" hidden="1" customHeight="1" x14ac:dyDescent="0.15">
      <c r="DD92" s="1276"/>
      <c r="DE92" s="1276"/>
    </row>
    <row r="93" spans="2:109" ht="13.5" hidden="1" customHeight="1" x14ac:dyDescent="0.15">
      <c r="DD93" s="1276"/>
      <c r="DE93" s="1276"/>
    </row>
    <row r="94" spans="2:109" ht="13.5" hidden="1" customHeight="1" x14ac:dyDescent="0.15">
      <c r="DD94" s="1276"/>
      <c r="DE94" s="1276"/>
    </row>
    <row r="95" spans="2:109" ht="13.5" hidden="1" customHeight="1" x14ac:dyDescent="0.15">
      <c r="DD95" s="1276"/>
      <c r="DE95" s="1276"/>
    </row>
    <row r="96" spans="2:109" ht="13.5" hidden="1" customHeight="1" x14ac:dyDescent="0.15">
      <c r="DD96" s="1276"/>
      <c r="DE96" s="1276"/>
    </row>
    <row r="97" s="1276" customFormat="1" ht="13.5" hidden="1" customHeight="1" x14ac:dyDescent="0.15"/>
    <row r="98" s="1276" customFormat="1" ht="13.5" hidden="1" customHeight="1" x14ac:dyDescent="0.15"/>
    <row r="99" s="1276" customFormat="1" ht="13.5" hidden="1" customHeight="1" x14ac:dyDescent="0.15"/>
    <row r="100" s="1276" customFormat="1" ht="13.5" hidden="1" customHeight="1" x14ac:dyDescent="0.15"/>
    <row r="101" s="1276" customFormat="1" ht="13.5" hidden="1" customHeight="1" x14ac:dyDescent="0.15"/>
    <row r="102" s="1276" customFormat="1" ht="13.5" hidden="1" customHeight="1" x14ac:dyDescent="0.15"/>
    <row r="103" s="1276" customFormat="1" ht="13.5" hidden="1" customHeight="1" x14ac:dyDescent="0.15"/>
    <row r="104" s="1276" customFormat="1" ht="13.5" hidden="1" customHeight="1" x14ac:dyDescent="0.15"/>
    <row r="105" s="1276" customFormat="1" ht="13.5" hidden="1" customHeight="1" x14ac:dyDescent="0.15"/>
    <row r="106" s="1276" customFormat="1" ht="13.5" hidden="1" customHeight="1" x14ac:dyDescent="0.15"/>
    <row r="107" s="1276" customFormat="1" ht="13.5" hidden="1" customHeight="1" x14ac:dyDescent="0.15"/>
    <row r="108" s="1276" customFormat="1" ht="13.5" hidden="1" customHeight="1" x14ac:dyDescent="0.15"/>
    <row r="109" s="1276" customFormat="1" ht="13.5" hidden="1" customHeight="1" x14ac:dyDescent="0.15"/>
    <row r="110" s="1276" customFormat="1" ht="13.5" hidden="1" customHeight="1" x14ac:dyDescent="0.15"/>
    <row r="111" s="1276" customFormat="1" ht="13.5" hidden="1" customHeight="1" x14ac:dyDescent="0.15"/>
    <row r="112" s="1276" customFormat="1" ht="13.5" hidden="1" customHeight="1" x14ac:dyDescent="0.15"/>
    <row r="113" s="1276" customFormat="1" ht="13.5" hidden="1" customHeight="1" x14ac:dyDescent="0.15"/>
    <row r="114" s="1276" customFormat="1" ht="13.5" hidden="1" customHeight="1" x14ac:dyDescent="0.15"/>
    <row r="115" s="1276" customFormat="1" ht="13.5" hidden="1" customHeight="1" x14ac:dyDescent="0.15"/>
    <row r="116" s="1276" customFormat="1" ht="13.5" hidden="1" customHeight="1" x14ac:dyDescent="0.15"/>
    <row r="117" s="1276" customFormat="1" ht="13.5" hidden="1" customHeight="1" x14ac:dyDescent="0.15"/>
    <row r="118" s="1276" customFormat="1" ht="13.5" hidden="1" customHeight="1" x14ac:dyDescent="0.15"/>
    <row r="119" s="1276" customFormat="1" ht="13.5" hidden="1" customHeight="1" x14ac:dyDescent="0.15"/>
    <row r="120" s="1276" customFormat="1" ht="13.5" hidden="1" customHeight="1" x14ac:dyDescent="0.15"/>
    <row r="121" s="1276" customFormat="1" ht="13.5" hidden="1" customHeight="1" x14ac:dyDescent="0.15"/>
    <row r="122" s="1276" customFormat="1" ht="13.5" hidden="1" customHeight="1" x14ac:dyDescent="0.15"/>
    <row r="123" s="1276" customFormat="1" ht="13.5" hidden="1" customHeight="1" x14ac:dyDescent="0.15"/>
    <row r="124" s="1276" customFormat="1" ht="13.5" hidden="1" customHeight="1" x14ac:dyDescent="0.15"/>
    <row r="125" s="1276" customFormat="1" ht="13.5" hidden="1" customHeight="1" x14ac:dyDescent="0.15"/>
    <row r="126" s="1276" customFormat="1" ht="13.5" hidden="1" customHeight="1" x14ac:dyDescent="0.15"/>
    <row r="127" s="1276" customFormat="1" ht="13.5" hidden="1" customHeight="1" x14ac:dyDescent="0.15"/>
    <row r="128" s="1276" customFormat="1" ht="13.5" hidden="1" customHeight="1" x14ac:dyDescent="0.15"/>
    <row r="129" s="1276" customFormat="1" ht="13.5" hidden="1" customHeight="1" x14ac:dyDescent="0.15"/>
    <row r="130" s="1276" customFormat="1" ht="13.5" hidden="1" customHeight="1" x14ac:dyDescent="0.15"/>
    <row r="131" s="1276" customFormat="1" ht="13.5" hidden="1" customHeight="1" x14ac:dyDescent="0.15"/>
    <row r="132" s="1276" customFormat="1" ht="13.5" hidden="1" customHeight="1" x14ac:dyDescent="0.15"/>
    <row r="133" s="1276" customFormat="1" ht="13.5" hidden="1" customHeight="1" x14ac:dyDescent="0.15"/>
    <row r="134" s="1276" customFormat="1" ht="13.5" hidden="1" customHeight="1" x14ac:dyDescent="0.15"/>
    <row r="135" s="1276" customFormat="1" ht="13.5" hidden="1" customHeight="1" x14ac:dyDescent="0.15"/>
    <row r="136" s="1276" customFormat="1" ht="13.5" hidden="1" customHeight="1" x14ac:dyDescent="0.15"/>
    <row r="137" s="1276" customFormat="1" ht="13.5" hidden="1" customHeight="1" x14ac:dyDescent="0.15"/>
    <row r="138" s="1276" customFormat="1" ht="13.5" hidden="1" customHeight="1" x14ac:dyDescent="0.15"/>
    <row r="139" s="1276" customFormat="1" ht="13.5" hidden="1" customHeight="1" x14ac:dyDescent="0.15"/>
    <row r="140" s="1276" customFormat="1" ht="13.5" hidden="1" customHeight="1" x14ac:dyDescent="0.15"/>
    <row r="141" s="1276" customFormat="1" ht="13.5" hidden="1" customHeight="1" x14ac:dyDescent="0.15"/>
    <row r="142" s="1276" customFormat="1" ht="13.5" hidden="1" customHeight="1" x14ac:dyDescent="0.15"/>
    <row r="143" s="1276" customFormat="1" ht="13.5" hidden="1" customHeight="1" x14ac:dyDescent="0.15"/>
    <row r="144" s="1276" customFormat="1" ht="13.5" hidden="1" customHeight="1" x14ac:dyDescent="0.15"/>
    <row r="145" s="1276" customFormat="1" ht="13.5" hidden="1" customHeight="1" x14ac:dyDescent="0.15"/>
    <row r="146" s="1276" customFormat="1" ht="13.5" hidden="1" customHeight="1" x14ac:dyDescent="0.15"/>
    <row r="147" s="1276" customFormat="1" ht="13.5" hidden="1" customHeight="1" x14ac:dyDescent="0.15"/>
    <row r="148" s="1276" customFormat="1" ht="13.5" hidden="1" customHeight="1" x14ac:dyDescent="0.15"/>
    <row r="149" s="1276" customFormat="1" ht="13.5" hidden="1" customHeight="1" x14ac:dyDescent="0.15"/>
    <row r="150" s="1276" customFormat="1" ht="13.5" hidden="1" customHeight="1" x14ac:dyDescent="0.15"/>
    <row r="151" s="1276" customFormat="1" ht="13.5" hidden="1" customHeight="1" x14ac:dyDescent="0.15"/>
    <row r="152" s="1276" customFormat="1" ht="13.5" hidden="1" customHeight="1" x14ac:dyDescent="0.15"/>
    <row r="153" s="1276" customFormat="1" ht="13.5" hidden="1" customHeight="1" x14ac:dyDescent="0.15"/>
    <row r="154" s="1276" customFormat="1" ht="13.5" hidden="1" customHeight="1" x14ac:dyDescent="0.15"/>
    <row r="155" s="1276" customFormat="1" ht="13.5" hidden="1" customHeight="1" x14ac:dyDescent="0.15"/>
    <row r="156" s="1276" customFormat="1" ht="13.5" hidden="1" customHeight="1" x14ac:dyDescent="0.15"/>
    <row r="157" s="1276" customFormat="1" ht="13.5" hidden="1" customHeight="1" x14ac:dyDescent="0.15"/>
    <row r="158" s="1276" customFormat="1" ht="13.5" hidden="1" customHeight="1" x14ac:dyDescent="0.15"/>
    <row r="159" s="1276" customFormat="1" ht="13.5" hidden="1" customHeight="1" x14ac:dyDescent="0.15"/>
    <row r="160" s="1276" customFormat="1" ht="13.5" hidden="1" customHeight="1" x14ac:dyDescent="0.15"/>
  </sheetData>
  <sheetProtection algorithmName="SHA-512" hashValue="Jj/B1/Sb5T7rP9cu5c8BKdHfvPh/MpSy+O5e3y08AWxsqmTpU8GQiPLzs4du+yEsYn6j2r9Wfdz4XZX8YfKzlA==" saltValue="hHGrEHSvYawQilwXtLtvS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44FE2-DE64-4954-8DD3-6C3832E462E5}">
  <sheetPr>
    <pageSetUpPr fitToPage="1"/>
  </sheetPr>
  <dimension ref="A1:DR125"/>
  <sheetViews>
    <sheetView showGridLines="0" zoomScaleNormal="100" zoomScaleSheetLayoutView="70" workbookViewId="0">
      <selection activeCell="AN48" sqref="AN4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DDI7Mi1HBrDgWADaX3yG86YFLb2uEyfp1Lzg61i5TzPQtxzz7TKnypUBKlPNvvBJ4Lnut7WS25CvPR/1HGOOaw==" saltValue="IJD+xxb2ndZlPnsNvVrcK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308B4-6458-47AD-9E79-4478FE0492ED}">
  <sheetPr>
    <pageSetUpPr fitToPage="1"/>
  </sheetPr>
  <dimension ref="A1:DR125"/>
  <sheetViews>
    <sheetView showGridLines="0" zoomScaleNormal="100" zoomScaleSheetLayoutView="55" workbookViewId="0">
      <selection activeCell="AN48" sqref="AN4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MCL8gDD+MsG1BqZ3rWfu3SK6nFzAdPSmBARcs6x39x4P+4EC1836RkGfiJBYeRFwb5QAkLWxf/ENUJxPBDIS9w==" saltValue="ico8InDtTcZDJNRGRjlSR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21074</v>
      </c>
      <c r="E3" s="162"/>
      <c r="F3" s="163">
        <v>47278</v>
      </c>
      <c r="G3" s="164"/>
      <c r="H3" s="165"/>
    </row>
    <row r="4" spans="1:8" x14ac:dyDescent="0.15">
      <c r="A4" s="166"/>
      <c r="B4" s="167"/>
      <c r="C4" s="168"/>
      <c r="D4" s="169">
        <v>15937</v>
      </c>
      <c r="E4" s="170"/>
      <c r="F4" s="171">
        <v>24096</v>
      </c>
      <c r="G4" s="172"/>
      <c r="H4" s="173"/>
    </row>
    <row r="5" spans="1:8" x14ac:dyDescent="0.15">
      <c r="A5" s="154" t="s">
        <v>559</v>
      </c>
      <c r="B5" s="159"/>
      <c r="C5" s="160"/>
      <c r="D5" s="161">
        <v>29368</v>
      </c>
      <c r="E5" s="162"/>
      <c r="F5" s="163">
        <v>44504</v>
      </c>
      <c r="G5" s="164"/>
      <c r="H5" s="165"/>
    </row>
    <row r="6" spans="1:8" x14ac:dyDescent="0.15">
      <c r="A6" s="166"/>
      <c r="B6" s="167"/>
      <c r="C6" s="168"/>
      <c r="D6" s="169">
        <v>13617</v>
      </c>
      <c r="E6" s="170"/>
      <c r="F6" s="171">
        <v>25876</v>
      </c>
      <c r="G6" s="172"/>
      <c r="H6" s="173"/>
    </row>
    <row r="7" spans="1:8" x14ac:dyDescent="0.15">
      <c r="A7" s="154" t="s">
        <v>560</v>
      </c>
      <c r="B7" s="159"/>
      <c r="C7" s="160"/>
      <c r="D7" s="161">
        <v>41451</v>
      </c>
      <c r="E7" s="162"/>
      <c r="F7" s="163">
        <v>47820</v>
      </c>
      <c r="G7" s="164"/>
      <c r="H7" s="165"/>
    </row>
    <row r="8" spans="1:8" x14ac:dyDescent="0.15">
      <c r="A8" s="166"/>
      <c r="B8" s="167"/>
      <c r="C8" s="168"/>
      <c r="D8" s="169">
        <v>23412</v>
      </c>
      <c r="E8" s="170"/>
      <c r="F8" s="171">
        <v>25855</v>
      </c>
      <c r="G8" s="172"/>
      <c r="H8" s="173"/>
    </row>
    <row r="9" spans="1:8" x14ac:dyDescent="0.15">
      <c r="A9" s="154" t="s">
        <v>561</v>
      </c>
      <c r="B9" s="159"/>
      <c r="C9" s="160"/>
      <c r="D9" s="161">
        <v>38116</v>
      </c>
      <c r="E9" s="162"/>
      <c r="F9" s="163">
        <v>41934</v>
      </c>
      <c r="G9" s="164"/>
      <c r="H9" s="165"/>
    </row>
    <row r="10" spans="1:8" x14ac:dyDescent="0.15">
      <c r="A10" s="166"/>
      <c r="B10" s="167"/>
      <c r="C10" s="168"/>
      <c r="D10" s="169">
        <v>25350</v>
      </c>
      <c r="E10" s="170"/>
      <c r="F10" s="171">
        <v>23352</v>
      </c>
      <c r="G10" s="172"/>
      <c r="H10" s="173"/>
    </row>
    <row r="11" spans="1:8" x14ac:dyDescent="0.15">
      <c r="A11" s="154" t="s">
        <v>562</v>
      </c>
      <c r="B11" s="159"/>
      <c r="C11" s="160"/>
      <c r="D11" s="161">
        <v>35674</v>
      </c>
      <c r="E11" s="162"/>
      <c r="F11" s="163">
        <v>45588</v>
      </c>
      <c r="G11" s="164"/>
      <c r="H11" s="165"/>
    </row>
    <row r="12" spans="1:8" x14ac:dyDescent="0.15">
      <c r="A12" s="166"/>
      <c r="B12" s="167"/>
      <c r="C12" s="174"/>
      <c r="D12" s="169">
        <v>22480</v>
      </c>
      <c r="E12" s="170"/>
      <c r="F12" s="171">
        <v>24150</v>
      </c>
      <c r="G12" s="172"/>
      <c r="H12" s="173"/>
    </row>
    <row r="13" spans="1:8" x14ac:dyDescent="0.15">
      <c r="A13" s="154"/>
      <c r="B13" s="159"/>
      <c r="C13" s="175"/>
      <c r="D13" s="176">
        <v>33137</v>
      </c>
      <c r="E13" s="177"/>
      <c r="F13" s="178">
        <v>45425</v>
      </c>
      <c r="G13" s="179"/>
      <c r="H13" s="165"/>
    </row>
    <row r="14" spans="1:8" x14ac:dyDescent="0.15">
      <c r="A14" s="166"/>
      <c r="B14" s="167"/>
      <c r="C14" s="168"/>
      <c r="D14" s="169">
        <v>20159</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5.4</v>
      </c>
      <c r="C19" s="180">
        <f>ROUND(VALUE(SUBSTITUTE(実質収支比率等に係る経年分析!G$48,"▲","-")),2)</f>
        <v>5.13</v>
      </c>
      <c r="D19" s="180">
        <f>ROUND(VALUE(SUBSTITUTE(実質収支比率等に係る経年分析!H$48,"▲","-")),2)</f>
        <v>5.0199999999999996</v>
      </c>
      <c r="E19" s="180">
        <f>ROUND(VALUE(SUBSTITUTE(実質収支比率等に係る経年分析!I$48,"▲","-")),2)</f>
        <v>3.35</v>
      </c>
      <c r="F19" s="180">
        <f>ROUND(VALUE(SUBSTITUTE(実質収支比率等に係る経年分析!J$48,"▲","-")),2)</f>
        <v>6.05</v>
      </c>
    </row>
    <row r="20" spans="1:11" x14ac:dyDescent="0.15">
      <c r="A20" s="180" t="s">
        <v>55</v>
      </c>
      <c r="B20" s="180">
        <f>ROUND(VALUE(SUBSTITUTE(実質収支比率等に係る経年分析!F$47,"▲","-")),2)</f>
        <v>15.45</v>
      </c>
      <c r="C20" s="180">
        <f>ROUND(VALUE(SUBSTITUTE(実質収支比率等に係る経年分析!G$47,"▲","-")),2)</f>
        <v>18.37</v>
      </c>
      <c r="D20" s="180">
        <f>ROUND(VALUE(SUBSTITUTE(実質収支比率等に係る経年分析!H$47,"▲","-")),2)</f>
        <v>16.78</v>
      </c>
      <c r="E20" s="180">
        <f>ROUND(VALUE(SUBSTITUTE(実質収支比率等に係る経年分析!I$47,"▲","-")),2)</f>
        <v>20.309999999999999</v>
      </c>
      <c r="F20" s="180">
        <f>ROUND(VALUE(SUBSTITUTE(実質収支比率等に係る経年分析!J$47,"▲","-")),2)</f>
        <v>24.77</v>
      </c>
    </row>
    <row r="21" spans="1:11" x14ac:dyDescent="0.15">
      <c r="A21" s="180" t="s">
        <v>56</v>
      </c>
      <c r="B21" s="180">
        <f>IF(ISNUMBER(VALUE(SUBSTITUTE(実質収支比率等に係る経年分析!F$49,"▲","-"))),ROUND(VALUE(SUBSTITUTE(実質収支比率等に係る経年分析!F$49,"▲","-")),2),NA())</f>
        <v>3.2</v>
      </c>
      <c r="C21" s="180">
        <f>IF(ISNUMBER(VALUE(SUBSTITUTE(実質収支比率等に係る経年分析!G$49,"▲","-"))),ROUND(VALUE(SUBSTITUTE(実質収支比率等に係る経年分析!G$49,"▲","-")),2),NA())</f>
        <v>2.6</v>
      </c>
      <c r="D21" s="180">
        <f>IF(ISNUMBER(VALUE(SUBSTITUTE(実質収支比率等に係る経年分析!H$49,"▲","-"))),ROUND(VALUE(SUBSTITUTE(実質収支比率等に係る経年分析!H$49,"▲","-")),2),NA())</f>
        <v>-1.27</v>
      </c>
      <c r="E21" s="180">
        <f>IF(ISNUMBER(VALUE(SUBSTITUTE(実質収支比率等に係る経年分析!I$49,"▲","-"))),ROUND(VALUE(SUBSTITUTE(実質収支比率等に係る経年分析!I$49,"▲","-")),2),NA())</f>
        <v>2.21</v>
      </c>
      <c r="F21" s="180">
        <f>IF(ISNUMBER(VALUE(SUBSTITUTE(実質収支比率等に係る経年分析!J$49,"▲","-"))),ROUND(VALUE(SUBSTITUTE(実質収支比率等に係る経年分析!J$49,"▲","-")),2),NA())</f>
        <v>7.4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産業団地造成特別会計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農業集落排水特別会計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0.69</v>
      </c>
    </row>
    <row r="34" spans="1:16" x14ac:dyDescent="0.15">
      <c r="A34" s="181" t="str">
        <f>IF(連結実質赤字比率に係る赤字・黒字の構成分析!C$36="",NA(),連結実質赤字比率に係る赤字・黒字の構成分析!C$36)</f>
        <v>国民健康保険特別会計</v>
      </c>
      <c r="B34" s="181">
        <f>IF(ROUND(VALUE(SUBSTITUTE(連結実質赤字比率に係る赤字・黒字の構成分析!F$36,"▲", "-")), 2) &lt; 0, ABS(ROUND(VALUE(SUBSTITUTE(連結実質赤字比率に係る赤字・黒字の構成分析!F$36,"▲", "-")), 2)), NA())</f>
        <v>8.16</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7.28</v>
      </c>
      <c r="E34" s="181" t="e">
        <f>IF(ROUND(VALUE(SUBSTITUTE(連結実質赤字比率に係る赤字・黒字の構成分析!G$36,"▲", "-")), 2) &gt;= 0, ABS(ROUND(VALUE(SUBSTITUTE(連結実質赤字比率に係る赤字・黒字の構成分析!G$36,"▲", "-")), 2)), NA())</f>
        <v>#N/A</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13.49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10.32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11.35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2484</v>
      </c>
      <c r="E42" s="182"/>
      <c r="F42" s="182"/>
      <c r="G42" s="182">
        <f>'実質公債費比率（分子）の構造'!L$52</f>
        <v>2508</v>
      </c>
      <c r="H42" s="182"/>
      <c r="I42" s="182"/>
      <c r="J42" s="182">
        <f>'実質公債費比率（分子）の構造'!M$52</f>
        <v>2495</v>
      </c>
      <c r="K42" s="182"/>
      <c r="L42" s="182"/>
      <c r="M42" s="182">
        <f>'実質公債費比率（分子）の構造'!N$52</f>
        <v>2474</v>
      </c>
      <c r="N42" s="182"/>
      <c r="O42" s="182"/>
      <c r="P42" s="182">
        <f>'実質公債費比率（分子）の構造'!O$52</f>
        <v>2348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150</v>
      </c>
      <c r="C44" s="182"/>
      <c r="D44" s="182"/>
      <c r="E44" s="182">
        <f>'実質公債費比率（分子）の構造'!L$50</f>
        <v>140</v>
      </c>
      <c r="F44" s="182"/>
      <c r="G44" s="182"/>
      <c r="H44" s="182">
        <f>'実質公債費比率（分子）の構造'!M$50</f>
        <v>123</v>
      </c>
      <c r="I44" s="182"/>
      <c r="J44" s="182"/>
      <c r="K44" s="182">
        <f>'実質公債費比率（分子）の構造'!N$50</f>
        <v>109</v>
      </c>
      <c r="L44" s="182"/>
      <c r="M44" s="182"/>
      <c r="N44" s="182">
        <f>'実質公債費比率（分子）の構造'!O$50</f>
        <v>89</v>
      </c>
      <c r="O44" s="182"/>
      <c r="P44" s="182"/>
    </row>
    <row r="45" spans="1:16" x14ac:dyDescent="0.15">
      <c r="A45" s="182" t="s">
        <v>66</v>
      </c>
      <c r="B45" s="182">
        <f>'実質公債費比率（分子）の構造'!K$49</f>
        <v>428</v>
      </c>
      <c r="C45" s="182"/>
      <c r="D45" s="182"/>
      <c r="E45" s="182">
        <f>'実質公債費比率（分子）の構造'!L$49</f>
        <v>422</v>
      </c>
      <c r="F45" s="182"/>
      <c r="G45" s="182"/>
      <c r="H45" s="182">
        <f>'実質公債費比率（分子）の構造'!M$49</f>
        <v>434</v>
      </c>
      <c r="I45" s="182"/>
      <c r="J45" s="182"/>
      <c r="K45" s="182">
        <f>'実質公債費比率（分子）の構造'!N$49</f>
        <v>295</v>
      </c>
      <c r="L45" s="182"/>
      <c r="M45" s="182"/>
      <c r="N45" s="182">
        <f>'実質公債費比率（分子）の構造'!O$49</f>
        <v>42</v>
      </c>
      <c r="O45" s="182"/>
      <c r="P45" s="182"/>
    </row>
    <row r="46" spans="1:16" x14ac:dyDescent="0.15">
      <c r="A46" s="182" t="s">
        <v>67</v>
      </c>
      <c r="B46" s="182">
        <f>'実質公債費比率（分子）の構造'!K$48</f>
        <v>638</v>
      </c>
      <c r="C46" s="182"/>
      <c r="D46" s="182"/>
      <c r="E46" s="182">
        <f>'実質公債費比率（分子）の構造'!L$48</f>
        <v>614</v>
      </c>
      <c r="F46" s="182"/>
      <c r="G46" s="182"/>
      <c r="H46" s="182">
        <f>'実質公債費比率（分子）の構造'!M$48</f>
        <v>602</v>
      </c>
      <c r="I46" s="182"/>
      <c r="J46" s="182"/>
      <c r="K46" s="182">
        <f>'実質公債費比率（分子）の構造'!N$48</f>
        <v>561</v>
      </c>
      <c r="L46" s="182"/>
      <c r="M46" s="182"/>
      <c r="N46" s="182">
        <f>'実質公債費比率（分子）の構造'!O$48</f>
        <v>532</v>
      </c>
      <c r="O46" s="182"/>
      <c r="P46" s="182"/>
    </row>
    <row r="47" spans="1:16" x14ac:dyDescent="0.15">
      <c r="A47" s="182" t="s">
        <v>68</v>
      </c>
      <c r="B47" s="182">
        <f>'実質公債費比率（分子）の構造'!K$47</f>
        <v>20</v>
      </c>
      <c r="C47" s="182"/>
      <c r="D47" s="182"/>
      <c r="E47" s="182">
        <f>'実質公債費比率（分子）の構造'!L$47</f>
        <v>20</v>
      </c>
      <c r="F47" s="182"/>
      <c r="G47" s="182"/>
      <c r="H47" s="182">
        <f>'実質公債費比率（分子）の構造'!M$47</f>
        <v>20</v>
      </c>
      <c r="I47" s="182"/>
      <c r="J47" s="182"/>
      <c r="K47" s="182">
        <f>'実質公債費比率（分子）の構造'!N$47</f>
        <v>20</v>
      </c>
      <c r="L47" s="182"/>
      <c r="M47" s="182"/>
      <c r="N47" s="182">
        <f>'実質公債費比率（分子）の構造'!O$47</f>
        <v>20</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2359</v>
      </c>
      <c r="C49" s="182"/>
      <c r="D49" s="182"/>
      <c r="E49" s="182">
        <f>'実質公債費比率（分子）の構造'!L$45</f>
        <v>2019</v>
      </c>
      <c r="F49" s="182"/>
      <c r="G49" s="182"/>
      <c r="H49" s="182">
        <f>'実質公債費比率（分子）の構造'!M$45</f>
        <v>1921</v>
      </c>
      <c r="I49" s="182"/>
      <c r="J49" s="182"/>
      <c r="K49" s="182">
        <f>'実質公債費比率（分子）の構造'!N$45</f>
        <v>1918</v>
      </c>
      <c r="L49" s="182"/>
      <c r="M49" s="182"/>
      <c r="N49" s="182">
        <f>'実質公債費比率（分子）の構造'!O$45</f>
        <v>1797</v>
      </c>
      <c r="O49" s="182"/>
      <c r="P49" s="182"/>
    </row>
    <row r="50" spans="1:16" x14ac:dyDescent="0.15">
      <c r="A50" s="182" t="s">
        <v>71</v>
      </c>
      <c r="B50" s="182" t="e">
        <f>NA()</f>
        <v>#N/A</v>
      </c>
      <c r="C50" s="182">
        <f>IF(ISNUMBER('実質公債費比率（分子）の構造'!K$53),'実質公債費比率（分子）の構造'!K$53,NA())</f>
        <v>1111</v>
      </c>
      <c r="D50" s="182" t="e">
        <f>NA()</f>
        <v>#N/A</v>
      </c>
      <c r="E50" s="182" t="e">
        <f>NA()</f>
        <v>#N/A</v>
      </c>
      <c r="F50" s="182">
        <f>IF(ISNUMBER('実質公債費比率（分子）の構造'!L$53),'実質公債費比率（分子）の構造'!L$53,NA())</f>
        <v>707</v>
      </c>
      <c r="G50" s="182" t="e">
        <f>NA()</f>
        <v>#N/A</v>
      </c>
      <c r="H50" s="182" t="e">
        <f>NA()</f>
        <v>#N/A</v>
      </c>
      <c r="I50" s="182">
        <f>IF(ISNUMBER('実質公債費比率（分子）の構造'!M$53),'実質公債費比率（分子）の構造'!M$53,NA())</f>
        <v>605</v>
      </c>
      <c r="J50" s="182" t="e">
        <f>NA()</f>
        <v>#N/A</v>
      </c>
      <c r="K50" s="182" t="e">
        <f>NA()</f>
        <v>#N/A</v>
      </c>
      <c r="L50" s="182">
        <f>IF(ISNUMBER('実質公債費比率（分子）の構造'!N$53),'実質公債費比率（分子）の構造'!N$53,NA())</f>
        <v>429</v>
      </c>
      <c r="M50" s="182" t="e">
        <f>NA()</f>
        <v>#N/A</v>
      </c>
      <c r="N50" s="182" t="e">
        <f>NA()</f>
        <v>#N/A</v>
      </c>
      <c r="O50" s="182">
        <f>IF(ISNUMBER('実質公債費比率（分子）の構造'!O$53),'実質公債費比率（分子）の構造'!O$53,NA())</f>
        <v>132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24471</v>
      </c>
      <c r="E56" s="181"/>
      <c r="F56" s="181"/>
      <c r="G56" s="181">
        <f>'将来負担比率（分子）の構造'!J$52</f>
        <v>24145</v>
      </c>
      <c r="H56" s="181"/>
      <c r="I56" s="181"/>
      <c r="J56" s="181">
        <f>'将来負担比率（分子）の構造'!K$52</f>
        <v>23657</v>
      </c>
      <c r="K56" s="181"/>
      <c r="L56" s="181"/>
      <c r="M56" s="181">
        <f>'将来負担比率（分子）の構造'!L$52</f>
        <v>23269</v>
      </c>
      <c r="N56" s="181"/>
      <c r="O56" s="181"/>
      <c r="P56" s="181">
        <f>'将来負担比率（分子）の構造'!M$52</f>
        <v>22917</v>
      </c>
    </row>
    <row r="57" spans="1:16" x14ac:dyDescent="0.15">
      <c r="A57" s="181" t="s">
        <v>42</v>
      </c>
      <c r="B57" s="181"/>
      <c r="C57" s="181"/>
      <c r="D57" s="181">
        <f>'将来負担比率（分子）の構造'!I$51</f>
        <v>4619</v>
      </c>
      <c r="E57" s="181"/>
      <c r="F57" s="181"/>
      <c r="G57" s="181">
        <f>'将来負担比率（分子）の構造'!J$51</f>
        <v>4802</v>
      </c>
      <c r="H57" s="181"/>
      <c r="I57" s="181"/>
      <c r="J57" s="181">
        <f>'将来負担比率（分子）の構造'!K$51</f>
        <v>5333</v>
      </c>
      <c r="K57" s="181"/>
      <c r="L57" s="181"/>
      <c r="M57" s="181">
        <f>'将来負担比率（分子）の構造'!L$51</f>
        <v>4998</v>
      </c>
      <c r="N57" s="181"/>
      <c r="O57" s="181"/>
      <c r="P57" s="181">
        <f>'将来負担比率（分子）の構造'!M$51</f>
        <v>4747</v>
      </c>
    </row>
    <row r="58" spans="1:16" x14ac:dyDescent="0.15">
      <c r="A58" s="181" t="s">
        <v>41</v>
      </c>
      <c r="B58" s="181"/>
      <c r="C58" s="181"/>
      <c r="D58" s="181">
        <f>'将来負担比率（分子）の構造'!I$50</f>
        <v>7244</v>
      </c>
      <c r="E58" s="181"/>
      <c r="F58" s="181"/>
      <c r="G58" s="181">
        <f>'将来負担比率（分子）の構造'!J$50</f>
        <v>8300</v>
      </c>
      <c r="H58" s="181"/>
      <c r="I58" s="181"/>
      <c r="J58" s="181">
        <f>'将来負担比率（分子）の構造'!K$50</f>
        <v>8241</v>
      </c>
      <c r="K58" s="181"/>
      <c r="L58" s="181"/>
      <c r="M58" s="181">
        <f>'将来負担比率（分子）の構造'!L$50</f>
        <v>9813</v>
      </c>
      <c r="N58" s="181"/>
      <c r="O58" s="181"/>
      <c r="P58" s="181">
        <f>'将来負担比率（分子）の構造'!M$50</f>
        <v>11084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f>'将来負担比率（分子）の構造'!M$49</f>
        <v>4</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3751</v>
      </c>
      <c r="C61" s="181"/>
      <c r="D61" s="181"/>
      <c r="E61" s="181">
        <f>'将来負担比率（分子）の構造'!J$46</f>
        <v>3554</v>
      </c>
      <c r="F61" s="181"/>
      <c r="G61" s="181"/>
      <c r="H61" s="181">
        <f>'将来負担比率（分子）の構造'!K$46</f>
        <v>3266</v>
      </c>
      <c r="I61" s="181"/>
      <c r="J61" s="181"/>
      <c r="K61" s="181">
        <f>'将来負担比率（分子）の構造'!L$46</f>
        <v>3062</v>
      </c>
      <c r="L61" s="181"/>
      <c r="M61" s="181"/>
      <c r="N61" s="181">
        <f>'将来負担比率（分子）の構造'!M$46</f>
        <v>2861</v>
      </c>
      <c r="O61" s="181"/>
      <c r="P61" s="181"/>
    </row>
    <row r="62" spans="1:16" x14ac:dyDescent="0.15">
      <c r="A62" s="181" t="s">
        <v>35</v>
      </c>
      <c r="B62" s="181">
        <f>'将来負担比率（分子）の構造'!I$45</f>
        <v>3068</v>
      </c>
      <c r="C62" s="181"/>
      <c r="D62" s="181"/>
      <c r="E62" s="181">
        <f>'将来負担比率（分子）の構造'!J$45</f>
        <v>3134</v>
      </c>
      <c r="F62" s="181"/>
      <c r="G62" s="181"/>
      <c r="H62" s="181">
        <f>'将来負担比率（分子）の構造'!K$45</f>
        <v>3295</v>
      </c>
      <c r="I62" s="181"/>
      <c r="J62" s="181"/>
      <c r="K62" s="181">
        <f>'将来負担比率（分子）の構造'!L$45</f>
        <v>3383</v>
      </c>
      <c r="L62" s="181"/>
      <c r="M62" s="181"/>
      <c r="N62" s="181">
        <f>'将来負担比率（分子）の構造'!M$45</f>
        <v>3245</v>
      </c>
      <c r="O62" s="181"/>
      <c r="P62" s="181"/>
    </row>
    <row r="63" spans="1:16" x14ac:dyDescent="0.15">
      <c r="A63" s="181" t="s">
        <v>34</v>
      </c>
      <c r="B63" s="181">
        <f>'将来負担比率（分子）の構造'!I$44</f>
        <v>1188</v>
      </c>
      <c r="C63" s="181"/>
      <c r="D63" s="181"/>
      <c r="E63" s="181">
        <f>'将来負担比率（分子）の構造'!J$44</f>
        <v>847</v>
      </c>
      <c r="F63" s="181"/>
      <c r="G63" s="181"/>
      <c r="H63" s="181">
        <f>'将来負担比率（分子）の構造'!K$44</f>
        <v>450</v>
      </c>
      <c r="I63" s="181"/>
      <c r="J63" s="181"/>
      <c r="K63" s="181">
        <f>'将来負担比率（分子）の構造'!L$44</f>
        <v>179</v>
      </c>
      <c r="L63" s="181"/>
      <c r="M63" s="181"/>
      <c r="N63" s="181">
        <f>'将来負担比率（分子）の構造'!M$44</f>
        <v>176</v>
      </c>
      <c r="O63" s="181"/>
      <c r="P63" s="181"/>
    </row>
    <row r="64" spans="1:16" x14ac:dyDescent="0.15">
      <c r="A64" s="181" t="s">
        <v>33</v>
      </c>
      <c r="B64" s="181">
        <f>'将来負担比率（分子）の構造'!I$43</f>
        <v>8302</v>
      </c>
      <c r="C64" s="181"/>
      <c r="D64" s="181"/>
      <c r="E64" s="181">
        <f>'将来負担比率（分子）の構造'!J$43</f>
        <v>8085</v>
      </c>
      <c r="F64" s="181"/>
      <c r="G64" s="181"/>
      <c r="H64" s="181">
        <f>'将来負担比率（分子）の構造'!K$43</f>
        <v>8614</v>
      </c>
      <c r="I64" s="181"/>
      <c r="J64" s="181"/>
      <c r="K64" s="181">
        <f>'将来負担比率（分子）の構造'!L$43</f>
        <v>7660</v>
      </c>
      <c r="L64" s="181"/>
      <c r="M64" s="181"/>
      <c r="N64" s="181">
        <f>'将来負担比率（分子）の構造'!M$43</f>
        <v>6392</v>
      </c>
      <c r="O64" s="181"/>
      <c r="P64" s="181"/>
    </row>
    <row r="65" spans="1:16" x14ac:dyDescent="0.15">
      <c r="A65" s="181" t="s">
        <v>32</v>
      </c>
      <c r="B65" s="181">
        <f>'将来負担比率（分子）の構造'!I$42</f>
        <v>789</v>
      </c>
      <c r="C65" s="181"/>
      <c r="D65" s="181"/>
      <c r="E65" s="181">
        <f>'将来負担比率（分子）の構造'!J$42</f>
        <v>662</v>
      </c>
      <c r="F65" s="181"/>
      <c r="G65" s="181"/>
      <c r="H65" s="181">
        <f>'将来負担比率（分子）の構造'!K$42</f>
        <v>550</v>
      </c>
      <c r="I65" s="181"/>
      <c r="J65" s="181"/>
      <c r="K65" s="181">
        <f>'将来負担比率（分子）の構造'!L$42</f>
        <v>450</v>
      </c>
      <c r="L65" s="181"/>
      <c r="M65" s="181"/>
      <c r="N65" s="181">
        <f>'将来負担比率（分子）の構造'!M$42</f>
        <v>368</v>
      </c>
      <c r="O65" s="181"/>
      <c r="P65" s="181"/>
    </row>
    <row r="66" spans="1:16" x14ac:dyDescent="0.15">
      <c r="A66" s="181" t="s">
        <v>31</v>
      </c>
      <c r="B66" s="181">
        <f>'将来負担比率（分子）の構造'!I$41</f>
        <v>18655</v>
      </c>
      <c r="C66" s="181"/>
      <c r="D66" s="181"/>
      <c r="E66" s="181">
        <f>'将来負担比率（分子）の構造'!J$41</f>
        <v>18398</v>
      </c>
      <c r="F66" s="181"/>
      <c r="G66" s="181"/>
      <c r="H66" s="181">
        <f>'将来負担比率（分子）の構造'!K$41</f>
        <v>18248</v>
      </c>
      <c r="I66" s="181"/>
      <c r="J66" s="181"/>
      <c r="K66" s="181">
        <f>'将来負担比率（分子）の構造'!L$41</f>
        <v>17891</v>
      </c>
      <c r="L66" s="181"/>
      <c r="M66" s="181"/>
      <c r="N66" s="181">
        <f>'将来負担比率（分子）の構造'!M$41</f>
        <v>17604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2470</v>
      </c>
      <c r="C72" s="185">
        <f>基金残高に係る経年分析!G55</f>
        <v>3038</v>
      </c>
      <c r="D72" s="185">
        <f>基金残高に係る経年分析!H55</f>
        <v>3744</v>
      </c>
    </row>
    <row r="73" spans="1:16" x14ac:dyDescent="0.15">
      <c r="A73" s="184" t="s">
        <v>78</v>
      </c>
      <c r="B73" s="185">
        <f>基金残高に係る経年分析!F56</f>
        <v>556</v>
      </c>
      <c r="C73" s="185">
        <f>基金残高に係る経年分析!G56</f>
        <v>1056</v>
      </c>
      <c r="D73" s="185">
        <f>基金残高に係る経年分析!H56</f>
        <v>1456</v>
      </c>
    </row>
    <row r="74" spans="1:16" x14ac:dyDescent="0.15">
      <c r="A74" s="184" t="s">
        <v>79</v>
      </c>
      <c r="B74" s="185">
        <f>基金残高に係る経年分析!F57</f>
        <v>4896</v>
      </c>
      <c r="C74" s="185">
        <f>基金残高に係る経年分析!G57</f>
        <v>5283</v>
      </c>
      <c r="D74" s="185">
        <f>基金残高に係る経年分析!H57</f>
        <v>5469</v>
      </c>
    </row>
  </sheetData>
  <sheetProtection algorithmName="SHA-512" hashValue="YCLuAy6S/UnPHbPKppK8Dwp+Bog4fuqdb5Q3WyGr9oBPErhyyMc0bVEvbC+oOwXar98pBDqJ+PBrb/3nGTcKYQ==" saltValue="Zchwd4mIoR7/fxhZXmWi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226</v>
      </c>
      <c r="C5" s="707"/>
      <c r="D5" s="707"/>
      <c r="E5" s="707"/>
      <c r="F5" s="707"/>
      <c r="G5" s="707"/>
      <c r="H5" s="707"/>
      <c r="I5" s="707"/>
      <c r="J5" s="707"/>
      <c r="K5" s="707"/>
      <c r="L5" s="707"/>
      <c r="M5" s="707"/>
      <c r="N5" s="707"/>
      <c r="O5" s="707"/>
      <c r="P5" s="707"/>
      <c r="Q5" s="708"/>
      <c r="R5" s="695">
        <v>13366015</v>
      </c>
      <c r="S5" s="696"/>
      <c r="T5" s="696"/>
      <c r="U5" s="696"/>
      <c r="V5" s="696"/>
      <c r="W5" s="696"/>
      <c r="X5" s="696"/>
      <c r="Y5" s="739"/>
      <c r="Z5" s="757">
        <v>48.5</v>
      </c>
      <c r="AA5" s="757"/>
      <c r="AB5" s="757"/>
      <c r="AC5" s="757"/>
      <c r="AD5" s="758">
        <v>12711669</v>
      </c>
      <c r="AE5" s="758"/>
      <c r="AF5" s="758"/>
      <c r="AG5" s="758"/>
      <c r="AH5" s="758"/>
      <c r="AI5" s="758"/>
      <c r="AJ5" s="758"/>
      <c r="AK5" s="758"/>
      <c r="AL5" s="740">
        <v>83.8</v>
      </c>
      <c r="AM5" s="711"/>
      <c r="AN5" s="711"/>
      <c r="AO5" s="741"/>
      <c r="AP5" s="706" t="s">
        <v>227</v>
      </c>
      <c r="AQ5" s="707"/>
      <c r="AR5" s="707"/>
      <c r="AS5" s="707"/>
      <c r="AT5" s="707"/>
      <c r="AU5" s="707"/>
      <c r="AV5" s="707"/>
      <c r="AW5" s="707"/>
      <c r="AX5" s="707"/>
      <c r="AY5" s="707"/>
      <c r="AZ5" s="707"/>
      <c r="BA5" s="707"/>
      <c r="BB5" s="707"/>
      <c r="BC5" s="707"/>
      <c r="BD5" s="707"/>
      <c r="BE5" s="707"/>
      <c r="BF5" s="708"/>
      <c r="BG5" s="640">
        <v>12707176</v>
      </c>
      <c r="BH5" s="641"/>
      <c r="BI5" s="641"/>
      <c r="BJ5" s="641"/>
      <c r="BK5" s="641"/>
      <c r="BL5" s="641"/>
      <c r="BM5" s="641"/>
      <c r="BN5" s="642"/>
      <c r="BO5" s="677">
        <v>95.1</v>
      </c>
      <c r="BP5" s="677"/>
      <c r="BQ5" s="677"/>
      <c r="BR5" s="677"/>
      <c r="BS5" s="678">
        <v>369484</v>
      </c>
      <c r="BT5" s="678"/>
      <c r="BU5" s="678"/>
      <c r="BV5" s="678"/>
      <c r="BW5" s="678"/>
      <c r="BX5" s="678"/>
      <c r="BY5" s="678"/>
      <c r="BZ5" s="678"/>
      <c r="CA5" s="678"/>
      <c r="CB5" s="728"/>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237206</v>
      </c>
      <c r="S6" s="641"/>
      <c r="T6" s="641"/>
      <c r="U6" s="641"/>
      <c r="V6" s="641"/>
      <c r="W6" s="641"/>
      <c r="X6" s="641"/>
      <c r="Y6" s="642"/>
      <c r="Z6" s="677">
        <v>0.9</v>
      </c>
      <c r="AA6" s="677"/>
      <c r="AB6" s="677"/>
      <c r="AC6" s="677"/>
      <c r="AD6" s="678">
        <v>237206</v>
      </c>
      <c r="AE6" s="678"/>
      <c r="AF6" s="678"/>
      <c r="AG6" s="678"/>
      <c r="AH6" s="678"/>
      <c r="AI6" s="678"/>
      <c r="AJ6" s="678"/>
      <c r="AK6" s="678"/>
      <c r="AL6" s="643">
        <v>1.6</v>
      </c>
      <c r="AM6" s="644"/>
      <c r="AN6" s="644"/>
      <c r="AO6" s="679"/>
      <c r="AP6" s="637" t="s">
        <v>232</v>
      </c>
      <c r="AQ6" s="638"/>
      <c r="AR6" s="638"/>
      <c r="AS6" s="638"/>
      <c r="AT6" s="638"/>
      <c r="AU6" s="638"/>
      <c r="AV6" s="638"/>
      <c r="AW6" s="638"/>
      <c r="AX6" s="638"/>
      <c r="AY6" s="638"/>
      <c r="AZ6" s="638"/>
      <c r="BA6" s="638"/>
      <c r="BB6" s="638"/>
      <c r="BC6" s="638"/>
      <c r="BD6" s="638"/>
      <c r="BE6" s="638"/>
      <c r="BF6" s="639"/>
      <c r="BG6" s="640">
        <v>12707176</v>
      </c>
      <c r="BH6" s="641"/>
      <c r="BI6" s="641"/>
      <c r="BJ6" s="641"/>
      <c r="BK6" s="641"/>
      <c r="BL6" s="641"/>
      <c r="BM6" s="641"/>
      <c r="BN6" s="642"/>
      <c r="BO6" s="677">
        <v>95.1</v>
      </c>
      <c r="BP6" s="677"/>
      <c r="BQ6" s="677"/>
      <c r="BR6" s="677"/>
      <c r="BS6" s="678">
        <v>369484</v>
      </c>
      <c r="BT6" s="678"/>
      <c r="BU6" s="678"/>
      <c r="BV6" s="678"/>
      <c r="BW6" s="678"/>
      <c r="BX6" s="678"/>
      <c r="BY6" s="678"/>
      <c r="BZ6" s="678"/>
      <c r="CA6" s="678"/>
      <c r="CB6" s="728"/>
      <c r="CD6" s="698" t="s">
        <v>233</v>
      </c>
      <c r="CE6" s="699"/>
      <c r="CF6" s="699"/>
      <c r="CG6" s="699"/>
      <c r="CH6" s="699"/>
      <c r="CI6" s="699"/>
      <c r="CJ6" s="699"/>
      <c r="CK6" s="699"/>
      <c r="CL6" s="699"/>
      <c r="CM6" s="699"/>
      <c r="CN6" s="699"/>
      <c r="CO6" s="699"/>
      <c r="CP6" s="699"/>
      <c r="CQ6" s="700"/>
      <c r="CR6" s="640">
        <v>258201</v>
      </c>
      <c r="CS6" s="641"/>
      <c r="CT6" s="641"/>
      <c r="CU6" s="641"/>
      <c r="CV6" s="641"/>
      <c r="CW6" s="641"/>
      <c r="CX6" s="641"/>
      <c r="CY6" s="642"/>
      <c r="CZ6" s="740">
        <v>1</v>
      </c>
      <c r="DA6" s="711"/>
      <c r="DB6" s="711"/>
      <c r="DC6" s="743"/>
      <c r="DD6" s="646" t="s">
        <v>234</v>
      </c>
      <c r="DE6" s="641"/>
      <c r="DF6" s="641"/>
      <c r="DG6" s="641"/>
      <c r="DH6" s="641"/>
      <c r="DI6" s="641"/>
      <c r="DJ6" s="641"/>
      <c r="DK6" s="641"/>
      <c r="DL6" s="641"/>
      <c r="DM6" s="641"/>
      <c r="DN6" s="641"/>
      <c r="DO6" s="641"/>
      <c r="DP6" s="642"/>
      <c r="DQ6" s="646">
        <v>257722</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8417</v>
      </c>
      <c r="S7" s="641"/>
      <c r="T7" s="641"/>
      <c r="U7" s="641"/>
      <c r="V7" s="641"/>
      <c r="W7" s="641"/>
      <c r="X7" s="641"/>
      <c r="Y7" s="642"/>
      <c r="Z7" s="677">
        <v>0</v>
      </c>
      <c r="AA7" s="677"/>
      <c r="AB7" s="677"/>
      <c r="AC7" s="677"/>
      <c r="AD7" s="678">
        <v>8417</v>
      </c>
      <c r="AE7" s="678"/>
      <c r="AF7" s="678"/>
      <c r="AG7" s="678"/>
      <c r="AH7" s="678"/>
      <c r="AI7" s="678"/>
      <c r="AJ7" s="678"/>
      <c r="AK7" s="678"/>
      <c r="AL7" s="643">
        <v>0.1</v>
      </c>
      <c r="AM7" s="644"/>
      <c r="AN7" s="644"/>
      <c r="AO7" s="679"/>
      <c r="AP7" s="637" t="s">
        <v>236</v>
      </c>
      <c r="AQ7" s="638"/>
      <c r="AR7" s="638"/>
      <c r="AS7" s="638"/>
      <c r="AT7" s="638"/>
      <c r="AU7" s="638"/>
      <c r="AV7" s="638"/>
      <c r="AW7" s="638"/>
      <c r="AX7" s="638"/>
      <c r="AY7" s="638"/>
      <c r="AZ7" s="638"/>
      <c r="BA7" s="638"/>
      <c r="BB7" s="638"/>
      <c r="BC7" s="638"/>
      <c r="BD7" s="638"/>
      <c r="BE7" s="638"/>
      <c r="BF7" s="639"/>
      <c r="BG7" s="640">
        <v>5590198</v>
      </c>
      <c r="BH7" s="641"/>
      <c r="BI7" s="641"/>
      <c r="BJ7" s="641"/>
      <c r="BK7" s="641"/>
      <c r="BL7" s="641"/>
      <c r="BM7" s="641"/>
      <c r="BN7" s="642"/>
      <c r="BO7" s="677">
        <v>41.8</v>
      </c>
      <c r="BP7" s="677"/>
      <c r="BQ7" s="677"/>
      <c r="BR7" s="677"/>
      <c r="BS7" s="678">
        <v>369484</v>
      </c>
      <c r="BT7" s="678"/>
      <c r="BU7" s="678"/>
      <c r="BV7" s="678"/>
      <c r="BW7" s="678"/>
      <c r="BX7" s="678"/>
      <c r="BY7" s="678"/>
      <c r="BZ7" s="678"/>
      <c r="CA7" s="678"/>
      <c r="CB7" s="728"/>
      <c r="CD7" s="673" t="s">
        <v>237</v>
      </c>
      <c r="CE7" s="674"/>
      <c r="CF7" s="674"/>
      <c r="CG7" s="674"/>
      <c r="CH7" s="674"/>
      <c r="CI7" s="674"/>
      <c r="CJ7" s="674"/>
      <c r="CK7" s="674"/>
      <c r="CL7" s="674"/>
      <c r="CM7" s="674"/>
      <c r="CN7" s="674"/>
      <c r="CO7" s="674"/>
      <c r="CP7" s="674"/>
      <c r="CQ7" s="675"/>
      <c r="CR7" s="640">
        <v>4077430</v>
      </c>
      <c r="CS7" s="641"/>
      <c r="CT7" s="641"/>
      <c r="CU7" s="641"/>
      <c r="CV7" s="641"/>
      <c r="CW7" s="641"/>
      <c r="CX7" s="641"/>
      <c r="CY7" s="642"/>
      <c r="CZ7" s="677">
        <v>15.4</v>
      </c>
      <c r="DA7" s="677"/>
      <c r="DB7" s="677"/>
      <c r="DC7" s="677"/>
      <c r="DD7" s="646">
        <v>139141</v>
      </c>
      <c r="DE7" s="641"/>
      <c r="DF7" s="641"/>
      <c r="DG7" s="641"/>
      <c r="DH7" s="641"/>
      <c r="DI7" s="641"/>
      <c r="DJ7" s="641"/>
      <c r="DK7" s="641"/>
      <c r="DL7" s="641"/>
      <c r="DM7" s="641"/>
      <c r="DN7" s="641"/>
      <c r="DO7" s="641"/>
      <c r="DP7" s="642"/>
      <c r="DQ7" s="646">
        <v>3707379</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26618</v>
      </c>
      <c r="S8" s="641"/>
      <c r="T8" s="641"/>
      <c r="U8" s="641"/>
      <c r="V8" s="641"/>
      <c r="W8" s="641"/>
      <c r="X8" s="641"/>
      <c r="Y8" s="642"/>
      <c r="Z8" s="677">
        <v>0.1</v>
      </c>
      <c r="AA8" s="677"/>
      <c r="AB8" s="677"/>
      <c r="AC8" s="677"/>
      <c r="AD8" s="678">
        <v>26618</v>
      </c>
      <c r="AE8" s="678"/>
      <c r="AF8" s="678"/>
      <c r="AG8" s="678"/>
      <c r="AH8" s="678"/>
      <c r="AI8" s="678"/>
      <c r="AJ8" s="678"/>
      <c r="AK8" s="678"/>
      <c r="AL8" s="643">
        <v>0.2</v>
      </c>
      <c r="AM8" s="644"/>
      <c r="AN8" s="644"/>
      <c r="AO8" s="679"/>
      <c r="AP8" s="637" t="s">
        <v>239</v>
      </c>
      <c r="AQ8" s="638"/>
      <c r="AR8" s="638"/>
      <c r="AS8" s="638"/>
      <c r="AT8" s="638"/>
      <c r="AU8" s="638"/>
      <c r="AV8" s="638"/>
      <c r="AW8" s="638"/>
      <c r="AX8" s="638"/>
      <c r="AY8" s="638"/>
      <c r="AZ8" s="638"/>
      <c r="BA8" s="638"/>
      <c r="BB8" s="638"/>
      <c r="BC8" s="638"/>
      <c r="BD8" s="638"/>
      <c r="BE8" s="638"/>
      <c r="BF8" s="639"/>
      <c r="BG8" s="640">
        <v>129679</v>
      </c>
      <c r="BH8" s="641"/>
      <c r="BI8" s="641"/>
      <c r="BJ8" s="641"/>
      <c r="BK8" s="641"/>
      <c r="BL8" s="641"/>
      <c r="BM8" s="641"/>
      <c r="BN8" s="642"/>
      <c r="BO8" s="677">
        <v>1</v>
      </c>
      <c r="BP8" s="677"/>
      <c r="BQ8" s="677"/>
      <c r="BR8" s="677"/>
      <c r="BS8" s="646" t="s">
        <v>138</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10686240</v>
      </c>
      <c r="CS8" s="641"/>
      <c r="CT8" s="641"/>
      <c r="CU8" s="641"/>
      <c r="CV8" s="641"/>
      <c r="CW8" s="641"/>
      <c r="CX8" s="641"/>
      <c r="CY8" s="642"/>
      <c r="CZ8" s="677">
        <v>40.4</v>
      </c>
      <c r="DA8" s="677"/>
      <c r="DB8" s="677"/>
      <c r="DC8" s="677"/>
      <c r="DD8" s="646">
        <v>223004</v>
      </c>
      <c r="DE8" s="641"/>
      <c r="DF8" s="641"/>
      <c r="DG8" s="641"/>
      <c r="DH8" s="641"/>
      <c r="DI8" s="641"/>
      <c r="DJ8" s="641"/>
      <c r="DK8" s="641"/>
      <c r="DL8" s="641"/>
      <c r="DM8" s="641"/>
      <c r="DN8" s="641"/>
      <c r="DO8" s="641"/>
      <c r="DP8" s="642"/>
      <c r="DQ8" s="646">
        <v>4814969</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14078</v>
      </c>
      <c r="S9" s="641"/>
      <c r="T9" s="641"/>
      <c r="U9" s="641"/>
      <c r="V9" s="641"/>
      <c r="W9" s="641"/>
      <c r="X9" s="641"/>
      <c r="Y9" s="642"/>
      <c r="Z9" s="677">
        <v>0.1</v>
      </c>
      <c r="AA9" s="677"/>
      <c r="AB9" s="677"/>
      <c r="AC9" s="677"/>
      <c r="AD9" s="678">
        <v>14078</v>
      </c>
      <c r="AE9" s="678"/>
      <c r="AF9" s="678"/>
      <c r="AG9" s="678"/>
      <c r="AH9" s="678"/>
      <c r="AI9" s="678"/>
      <c r="AJ9" s="678"/>
      <c r="AK9" s="678"/>
      <c r="AL9" s="643">
        <v>0.1</v>
      </c>
      <c r="AM9" s="644"/>
      <c r="AN9" s="644"/>
      <c r="AO9" s="679"/>
      <c r="AP9" s="637" t="s">
        <v>242</v>
      </c>
      <c r="AQ9" s="638"/>
      <c r="AR9" s="638"/>
      <c r="AS9" s="638"/>
      <c r="AT9" s="638"/>
      <c r="AU9" s="638"/>
      <c r="AV9" s="638"/>
      <c r="AW9" s="638"/>
      <c r="AX9" s="638"/>
      <c r="AY9" s="638"/>
      <c r="AZ9" s="638"/>
      <c r="BA9" s="638"/>
      <c r="BB9" s="638"/>
      <c r="BC9" s="638"/>
      <c r="BD9" s="638"/>
      <c r="BE9" s="638"/>
      <c r="BF9" s="639"/>
      <c r="BG9" s="640">
        <v>3532800</v>
      </c>
      <c r="BH9" s="641"/>
      <c r="BI9" s="641"/>
      <c r="BJ9" s="641"/>
      <c r="BK9" s="641"/>
      <c r="BL9" s="641"/>
      <c r="BM9" s="641"/>
      <c r="BN9" s="642"/>
      <c r="BO9" s="677">
        <v>26.4</v>
      </c>
      <c r="BP9" s="677"/>
      <c r="BQ9" s="677"/>
      <c r="BR9" s="677"/>
      <c r="BS9" s="646" t="s">
        <v>234</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2194499</v>
      </c>
      <c r="CS9" s="641"/>
      <c r="CT9" s="641"/>
      <c r="CU9" s="641"/>
      <c r="CV9" s="641"/>
      <c r="CW9" s="641"/>
      <c r="CX9" s="641"/>
      <c r="CY9" s="642"/>
      <c r="CZ9" s="677">
        <v>8.3000000000000007</v>
      </c>
      <c r="DA9" s="677"/>
      <c r="DB9" s="677"/>
      <c r="DC9" s="677"/>
      <c r="DD9" s="646">
        <v>64271</v>
      </c>
      <c r="DE9" s="641"/>
      <c r="DF9" s="641"/>
      <c r="DG9" s="641"/>
      <c r="DH9" s="641"/>
      <c r="DI9" s="641"/>
      <c r="DJ9" s="641"/>
      <c r="DK9" s="641"/>
      <c r="DL9" s="641"/>
      <c r="DM9" s="641"/>
      <c r="DN9" s="641"/>
      <c r="DO9" s="641"/>
      <c r="DP9" s="642"/>
      <c r="DQ9" s="646">
        <v>1864079</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128</v>
      </c>
      <c r="S10" s="641"/>
      <c r="T10" s="641"/>
      <c r="U10" s="641"/>
      <c r="V10" s="641"/>
      <c r="W10" s="641"/>
      <c r="X10" s="641"/>
      <c r="Y10" s="642"/>
      <c r="Z10" s="677" t="s">
        <v>138</v>
      </c>
      <c r="AA10" s="677"/>
      <c r="AB10" s="677"/>
      <c r="AC10" s="677"/>
      <c r="AD10" s="678" t="s">
        <v>234</v>
      </c>
      <c r="AE10" s="678"/>
      <c r="AF10" s="678"/>
      <c r="AG10" s="678"/>
      <c r="AH10" s="678"/>
      <c r="AI10" s="678"/>
      <c r="AJ10" s="678"/>
      <c r="AK10" s="678"/>
      <c r="AL10" s="643" t="s">
        <v>234</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402795</v>
      </c>
      <c r="BH10" s="641"/>
      <c r="BI10" s="641"/>
      <c r="BJ10" s="641"/>
      <c r="BK10" s="641"/>
      <c r="BL10" s="641"/>
      <c r="BM10" s="641"/>
      <c r="BN10" s="642"/>
      <c r="BO10" s="677">
        <v>3</v>
      </c>
      <c r="BP10" s="677"/>
      <c r="BQ10" s="677"/>
      <c r="BR10" s="677"/>
      <c r="BS10" s="646">
        <v>67113</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96878</v>
      </c>
      <c r="CS10" s="641"/>
      <c r="CT10" s="641"/>
      <c r="CU10" s="641"/>
      <c r="CV10" s="641"/>
      <c r="CW10" s="641"/>
      <c r="CX10" s="641"/>
      <c r="CY10" s="642"/>
      <c r="CZ10" s="677">
        <v>0.4</v>
      </c>
      <c r="DA10" s="677"/>
      <c r="DB10" s="677"/>
      <c r="DC10" s="677"/>
      <c r="DD10" s="646" t="s">
        <v>128</v>
      </c>
      <c r="DE10" s="641"/>
      <c r="DF10" s="641"/>
      <c r="DG10" s="641"/>
      <c r="DH10" s="641"/>
      <c r="DI10" s="641"/>
      <c r="DJ10" s="641"/>
      <c r="DK10" s="641"/>
      <c r="DL10" s="641"/>
      <c r="DM10" s="641"/>
      <c r="DN10" s="641"/>
      <c r="DO10" s="641"/>
      <c r="DP10" s="642"/>
      <c r="DQ10" s="646">
        <v>10874</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1363619</v>
      </c>
      <c r="S11" s="641"/>
      <c r="T11" s="641"/>
      <c r="U11" s="641"/>
      <c r="V11" s="641"/>
      <c r="W11" s="641"/>
      <c r="X11" s="641"/>
      <c r="Y11" s="642"/>
      <c r="Z11" s="643">
        <v>4.9000000000000004</v>
      </c>
      <c r="AA11" s="644"/>
      <c r="AB11" s="644"/>
      <c r="AC11" s="645"/>
      <c r="AD11" s="646">
        <v>1363619</v>
      </c>
      <c r="AE11" s="641"/>
      <c r="AF11" s="641"/>
      <c r="AG11" s="641"/>
      <c r="AH11" s="641"/>
      <c r="AI11" s="641"/>
      <c r="AJ11" s="641"/>
      <c r="AK11" s="642"/>
      <c r="AL11" s="643">
        <v>9</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1524924</v>
      </c>
      <c r="BH11" s="641"/>
      <c r="BI11" s="641"/>
      <c r="BJ11" s="641"/>
      <c r="BK11" s="641"/>
      <c r="BL11" s="641"/>
      <c r="BM11" s="641"/>
      <c r="BN11" s="642"/>
      <c r="BO11" s="677">
        <v>11.4</v>
      </c>
      <c r="BP11" s="677"/>
      <c r="BQ11" s="677"/>
      <c r="BR11" s="677"/>
      <c r="BS11" s="646">
        <v>302371</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433591</v>
      </c>
      <c r="CS11" s="641"/>
      <c r="CT11" s="641"/>
      <c r="CU11" s="641"/>
      <c r="CV11" s="641"/>
      <c r="CW11" s="641"/>
      <c r="CX11" s="641"/>
      <c r="CY11" s="642"/>
      <c r="CZ11" s="677">
        <v>1.6</v>
      </c>
      <c r="DA11" s="677"/>
      <c r="DB11" s="677"/>
      <c r="DC11" s="677"/>
      <c r="DD11" s="646">
        <v>121756</v>
      </c>
      <c r="DE11" s="641"/>
      <c r="DF11" s="641"/>
      <c r="DG11" s="641"/>
      <c r="DH11" s="641"/>
      <c r="DI11" s="641"/>
      <c r="DJ11" s="641"/>
      <c r="DK11" s="641"/>
      <c r="DL11" s="641"/>
      <c r="DM11" s="641"/>
      <c r="DN11" s="641"/>
      <c r="DO11" s="641"/>
      <c r="DP11" s="642"/>
      <c r="DQ11" s="646">
        <v>304416</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v>14535</v>
      </c>
      <c r="S12" s="641"/>
      <c r="T12" s="641"/>
      <c r="U12" s="641"/>
      <c r="V12" s="641"/>
      <c r="W12" s="641"/>
      <c r="X12" s="641"/>
      <c r="Y12" s="642"/>
      <c r="Z12" s="677">
        <v>0.1</v>
      </c>
      <c r="AA12" s="677"/>
      <c r="AB12" s="677"/>
      <c r="AC12" s="677"/>
      <c r="AD12" s="678">
        <v>14535</v>
      </c>
      <c r="AE12" s="678"/>
      <c r="AF12" s="678"/>
      <c r="AG12" s="678"/>
      <c r="AH12" s="678"/>
      <c r="AI12" s="678"/>
      <c r="AJ12" s="678"/>
      <c r="AK12" s="678"/>
      <c r="AL12" s="643">
        <v>0.1</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6312434</v>
      </c>
      <c r="BH12" s="641"/>
      <c r="BI12" s="641"/>
      <c r="BJ12" s="641"/>
      <c r="BK12" s="641"/>
      <c r="BL12" s="641"/>
      <c r="BM12" s="641"/>
      <c r="BN12" s="642"/>
      <c r="BO12" s="677">
        <v>47.2</v>
      </c>
      <c r="BP12" s="677"/>
      <c r="BQ12" s="677"/>
      <c r="BR12" s="677"/>
      <c r="BS12" s="646" t="s">
        <v>128</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729239</v>
      </c>
      <c r="CS12" s="641"/>
      <c r="CT12" s="641"/>
      <c r="CU12" s="641"/>
      <c r="CV12" s="641"/>
      <c r="CW12" s="641"/>
      <c r="CX12" s="641"/>
      <c r="CY12" s="642"/>
      <c r="CZ12" s="677">
        <v>2.8</v>
      </c>
      <c r="DA12" s="677"/>
      <c r="DB12" s="677"/>
      <c r="DC12" s="677"/>
      <c r="DD12" s="646">
        <v>12243</v>
      </c>
      <c r="DE12" s="641"/>
      <c r="DF12" s="641"/>
      <c r="DG12" s="641"/>
      <c r="DH12" s="641"/>
      <c r="DI12" s="641"/>
      <c r="DJ12" s="641"/>
      <c r="DK12" s="641"/>
      <c r="DL12" s="641"/>
      <c r="DM12" s="641"/>
      <c r="DN12" s="641"/>
      <c r="DO12" s="641"/>
      <c r="DP12" s="642"/>
      <c r="DQ12" s="646">
        <v>256908</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234</v>
      </c>
      <c r="S13" s="641"/>
      <c r="T13" s="641"/>
      <c r="U13" s="641"/>
      <c r="V13" s="641"/>
      <c r="W13" s="641"/>
      <c r="X13" s="641"/>
      <c r="Y13" s="642"/>
      <c r="Z13" s="677" t="s">
        <v>128</v>
      </c>
      <c r="AA13" s="677"/>
      <c r="AB13" s="677"/>
      <c r="AC13" s="677"/>
      <c r="AD13" s="678" t="s">
        <v>234</v>
      </c>
      <c r="AE13" s="678"/>
      <c r="AF13" s="678"/>
      <c r="AG13" s="678"/>
      <c r="AH13" s="678"/>
      <c r="AI13" s="678"/>
      <c r="AJ13" s="678"/>
      <c r="AK13" s="678"/>
      <c r="AL13" s="643" t="s">
        <v>128</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6297458</v>
      </c>
      <c r="BH13" s="641"/>
      <c r="BI13" s="641"/>
      <c r="BJ13" s="641"/>
      <c r="BK13" s="641"/>
      <c r="BL13" s="641"/>
      <c r="BM13" s="641"/>
      <c r="BN13" s="642"/>
      <c r="BO13" s="677">
        <v>47.1</v>
      </c>
      <c r="BP13" s="677"/>
      <c r="BQ13" s="677"/>
      <c r="BR13" s="677"/>
      <c r="BS13" s="646" t="s">
        <v>128</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2381905</v>
      </c>
      <c r="CS13" s="641"/>
      <c r="CT13" s="641"/>
      <c r="CU13" s="641"/>
      <c r="CV13" s="641"/>
      <c r="CW13" s="641"/>
      <c r="CX13" s="641"/>
      <c r="CY13" s="642"/>
      <c r="CZ13" s="677">
        <v>9</v>
      </c>
      <c r="DA13" s="677"/>
      <c r="DB13" s="677"/>
      <c r="DC13" s="677"/>
      <c r="DD13" s="646">
        <v>1067795</v>
      </c>
      <c r="DE13" s="641"/>
      <c r="DF13" s="641"/>
      <c r="DG13" s="641"/>
      <c r="DH13" s="641"/>
      <c r="DI13" s="641"/>
      <c r="DJ13" s="641"/>
      <c r="DK13" s="641"/>
      <c r="DL13" s="641"/>
      <c r="DM13" s="641"/>
      <c r="DN13" s="641"/>
      <c r="DO13" s="641"/>
      <c r="DP13" s="642"/>
      <c r="DQ13" s="646">
        <v>1706316</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29670</v>
      </c>
      <c r="S14" s="641"/>
      <c r="T14" s="641"/>
      <c r="U14" s="641"/>
      <c r="V14" s="641"/>
      <c r="W14" s="641"/>
      <c r="X14" s="641"/>
      <c r="Y14" s="642"/>
      <c r="Z14" s="677">
        <v>0.1</v>
      </c>
      <c r="AA14" s="677"/>
      <c r="AB14" s="677"/>
      <c r="AC14" s="677"/>
      <c r="AD14" s="678">
        <v>29670</v>
      </c>
      <c r="AE14" s="678"/>
      <c r="AF14" s="678"/>
      <c r="AG14" s="678"/>
      <c r="AH14" s="678"/>
      <c r="AI14" s="678"/>
      <c r="AJ14" s="678"/>
      <c r="AK14" s="678"/>
      <c r="AL14" s="643">
        <v>0.2</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200251</v>
      </c>
      <c r="BH14" s="641"/>
      <c r="BI14" s="641"/>
      <c r="BJ14" s="641"/>
      <c r="BK14" s="641"/>
      <c r="BL14" s="641"/>
      <c r="BM14" s="641"/>
      <c r="BN14" s="642"/>
      <c r="BO14" s="677">
        <v>1.5</v>
      </c>
      <c r="BP14" s="677"/>
      <c r="BQ14" s="677"/>
      <c r="BR14" s="677"/>
      <c r="BS14" s="646" t="s">
        <v>128</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811861</v>
      </c>
      <c r="CS14" s="641"/>
      <c r="CT14" s="641"/>
      <c r="CU14" s="641"/>
      <c r="CV14" s="641"/>
      <c r="CW14" s="641"/>
      <c r="CX14" s="641"/>
      <c r="CY14" s="642"/>
      <c r="CZ14" s="677">
        <v>3.1</v>
      </c>
      <c r="DA14" s="677"/>
      <c r="DB14" s="677"/>
      <c r="DC14" s="677"/>
      <c r="DD14" s="646">
        <v>8798</v>
      </c>
      <c r="DE14" s="641"/>
      <c r="DF14" s="641"/>
      <c r="DG14" s="641"/>
      <c r="DH14" s="641"/>
      <c r="DI14" s="641"/>
      <c r="DJ14" s="641"/>
      <c r="DK14" s="641"/>
      <c r="DL14" s="641"/>
      <c r="DM14" s="641"/>
      <c r="DN14" s="641"/>
      <c r="DO14" s="641"/>
      <c r="DP14" s="642"/>
      <c r="DQ14" s="646">
        <v>751928</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128</v>
      </c>
      <c r="S15" s="641"/>
      <c r="T15" s="641"/>
      <c r="U15" s="641"/>
      <c r="V15" s="641"/>
      <c r="W15" s="641"/>
      <c r="X15" s="641"/>
      <c r="Y15" s="642"/>
      <c r="Z15" s="677" t="s">
        <v>234</v>
      </c>
      <c r="AA15" s="677"/>
      <c r="AB15" s="677"/>
      <c r="AC15" s="677"/>
      <c r="AD15" s="678" t="s">
        <v>128</v>
      </c>
      <c r="AE15" s="678"/>
      <c r="AF15" s="678"/>
      <c r="AG15" s="678"/>
      <c r="AH15" s="678"/>
      <c r="AI15" s="678"/>
      <c r="AJ15" s="678"/>
      <c r="AK15" s="678"/>
      <c r="AL15" s="643" t="s">
        <v>128</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604293</v>
      </c>
      <c r="BH15" s="641"/>
      <c r="BI15" s="641"/>
      <c r="BJ15" s="641"/>
      <c r="BK15" s="641"/>
      <c r="BL15" s="641"/>
      <c r="BM15" s="641"/>
      <c r="BN15" s="642"/>
      <c r="BO15" s="677">
        <v>4.5</v>
      </c>
      <c r="BP15" s="677"/>
      <c r="BQ15" s="677"/>
      <c r="BR15" s="677"/>
      <c r="BS15" s="646" t="s">
        <v>128</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2749407</v>
      </c>
      <c r="CS15" s="641"/>
      <c r="CT15" s="641"/>
      <c r="CU15" s="641"/>
      <c r="CV15" s="641"/>
      <c r="CW15" s="641"/>
      <c r="CX15" s="641"/>
      <c r="CY15" s="642"/>
      <c r="CZ15" s="677">
        <v>10.4</v>
      </c>
      <c r="DA15" s="677"/>
      <c r="DB15" s="677"/>
      <c r="DC15" s="677"/>
      <c r="DD15" s="646">
        <v>999916</v>
      </c>
      <c r="DE15" s="641"/>
      <c r="DF15" s="641"/>
      <c r="DG15" s="641"/>
      <c r="DH15" s="641"/>
      <c r="DI15" s="641"/>
      <c r="DJ15" s="641"/>
      <c r="DK15" s="641"/>
      <c r="DL15" s="641"/>
      <c r="DM15" s="641"/>
      <c r="DN15" s="641"/>
      <c r="DO15" s="641"/>
      <c r="DP15" s="642"/>
      <c r="DQ15" s="646">
        <v>1661092</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3809</v>
      </c>
      <c r="S16" s="641"/>
      <c r="T16" s="641"/>
      <c r="U16" s="641"/>
      <c r="V16" s="641"/>
      <c r="W16" s="641"/>
      <c r="X16" s="641"/>
      <c r="Y16" s="642"/>
      <c r="Z16" s="677">
        <v>0</v>
      </c>
      <c r="AA16" s="677"/>
      <c r="AB16" s="677"/>
      <c r="AC16" s="677"/>
      <c r="AD16" s="678">
        <v>3809</v>
      </c>
      <c r="AE16" s="678"/>
      <c r="AF16" s="678"/>
      <c r="AG16" s="678"/>
      <c r="AH16" s="678"/>
      <c r="AI16" s="678"/>
      <c r="AJ16" s="678"/>
      <c r="AK16" s="678"/>
      <c r="AL16" s="643">
        <v>0</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234</v>
      </c>
      <c r="BH16" s="641"/>
      <c r="BI16" s="641"/>
      <c r="BJ16" s="641"/>
      <c r="BK16" s="641"/>
      <c r="BL16" s="641"/>
      <c r="BM16" s="641"/>
      <c r="BN16" s="642"/>
      <c r="BO16" s="677" t="s">
        <v>234</v>
      </c>
      <c r="BP16" s="677"/>
      <c r="BQ16" s="677"/>
      <c r="BR16" s="677"/>
      <c r="BS16" s="646" t="s">
        <v>128</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222975</v>
      </c>
      <c r="CS16" s="641"/>
      <c r="CT16" s="641"/>
      <c r="CU16" s="641"/>
      <c r="CV16" s="641"/>
      <c r="CW16" s="641"/>
      <c r="CX16" s="641"/>
      <c r="CY16" s="642"/>
      <c r="CZ16" s="677">
        <v>0.8</v>
      </c>
      <c r="DA16" s="677"/>
      <c r="DB16" s="677"/>
      <c r="DC16" s="677"/>
      <c r="DD16" s="646" t="s">
        <v>138</v>
      </c>
      <c r="DE16" s="641"/>
      <c r="DF16" s="641"/>
      <c r="DG16" s="641"/>
      <c r="DH16" s="641"/>
      <c r="DI16" s="641"/>
      <c r="DJ16" s="641"/>
      <c r="DK16" s="641"/>
      <c r="DL16" s="641"/>
      <c r="DM16" s="641"/>
      <c r="DN16" s="641"/>
      <c r="DO16" s="641"/>
      <c r="DP16" s="642"/>
      <c r="DQ16" s="646">
        <v>75291</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195704</v>
      </c>
      <c r="S17" s="641"/>
      <c r="T17" s="641"/>
      <c r="U17" s="641"/>
      <c r="V17" s="641"/>
      <c r="W17" s="641"/>
      <c r="X17" s="641"/>
      <c r="Y17" s="642"/>
      <c r="Z17" s="677">
        <v>0.7</v>
      </c>
      <c r="AA17" s="677"/>
      <c r="AB17" s="677"/>
      <c r="AC17" s="677"/>
      <c r="AD17" s="678">
        <v>195704</v>
      </c>
      <c r="AE17" s="678"/>
      <c r="AF17" s="678"/>
      <c r="AG17" s="678"/>
      <c r="AH17" s="678"/>
      <c r="AI17" s="678"/>
      <c r="AJ17" s="678"/>
      <c r="AK17" s="678"/>
      <c r="AL17" s="643">
        <v>1.3</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234</v>
      </c>
      <c r="BH17" s="641"/>
      <c r="BI17" s="641"/>
      <c r="BJ17" s="641"/>
      <c r="BK17" s="641"/>
      <c r="BL17" s="641"/>
      <c r="BM17" s="641"/>
      <c r="BN17" s="642"/>
      <c r="BO17" s="677" t="s">
        <v>128</v>
      </c>
      <c r="BP17" s="677"/>
      <c r="BQ17" s="677"/>
      <c r="BR17" s="677"/>
      <c r="BS17" s="646" t="s">
        <v>128</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1797375</v>
      </c>
      <c r="CS17" s="641"/>
      <c r="CT17" s="641"/>
      <c r="CU17" s="641"/>
      <c r="CV17" s="641"/>
      <c r="CW17" s="641"/>
      <c r="CX17" s="641"/>
      <c r="CY17" s="642"/>
      <c r="CZ17" s="677">
        <v>6.8</v>
      </c>
      <c r="DA17" s="677"/>
      <c r="DB17" s="677"/>
      <c r="DC17" s="677"/>
      <c r="DD17" s="646" t="s">
        <v>234</v>
      </c>
      <c r="DE17" s="641"/>
      <c r="DF17" s="641"/>
      <c r="DG17" s="641"/>
      <c r="DH17" s="641"/>
      <c r="DI17" s="641"/>
      <c r="DJ17" s="641"/>
      <c r="DK17" s="641"/>
      <c r="DL17" s="641"/>
      <c r="DM17" s="641"/>
      <c r="DN17" s="641"/>
      <c r="DO17" s="641"/>
      <c r="DP17" s="642"/>
      <c r="DQ17" s="646">
        <v>1781179</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80637</v>
      </c>
      <c r="S18" s="641"/>
      <c r="T18" s="641"/>
      <c r="U18" s="641"/>
      <c r="V18" s="641"/>
      <c r="W18" s="641"/>
      <c r="X18" s="641"/>
      <c r="Y18" s="642"/>
      <c r="Z18" s="677">
        <v>0.3</v>
      </c>
      <c r="AA18" s="677"/>
      <c r="AB18" s="677"/>
      <c r="AC18" s="677"/>
      <c r="AD18" s="678">
        <v>80637</v>
      </c>
      <c r="AE18" s="678"/>
      <c r="AF18" s="678"/>
      <c r="AG18" s="678"/>
      <c r="AH18" s="678"/>
      <c r="AI18" s="678"/>
      <c r="AJ18" s="678"/>
      <c r="AK18" s="678"/>
      <c r="AL18" s="643">
        <v>0.5</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234</v>
      </c>
      <c r="BH18" s="641"/>
      <c r="BI18" s="641"/>
      <c r="BJ18" s="641"/>
      <c r="BK18" s="641"/>
      <c r="BL18" s="641"/>
      <c r="BM18" s="641"/>
      <c r="BN18" s="642"/>
      <c r="BO18" s="677" t="s">
        <v>234</v>
      </c>
      <c r="BP18" s="677"/>
      <c r="BQ18" s="677"/>
      <c r="BR18" s="677"/>
      <c r="BS18" s="646" t="s">
        <v>128</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234</v>
      </c>
      <c r="CS18" s="641"/>
      <c r="CT18" s="641"/>
      <c r="CU18" s="641"/>
      <c r="CV18" s="641"/>
      <c r="CW18" s="641"/>
      <c r="CX18" s="641"/>
      <c r="CY18" s="642"/>
      <c r="CZ18" s="677" t="s">
        <v>128</v>
      </c>
      <c r="DA18" s="677"/>
      <c r="DB18" s="677"/>
      <c r="DC18" s="677"/>
      <c r="DD18" s="646" t="s">
        <v>128</v>
      </c>
      <c r="DE18" s="641"/>
      <c r="DF18" s="641"/>
      <c r="DG18" s="641"/>
      <c r="DH18" s="641"/>
      <c r="DI18" s="641"/>
      <c r="DJ18" s="641"/>
      <c r="DK18" s="641"/>
      <c r="DL18" s="641"/>
      <c r="DM18" s="641"/>
      <c r="DN18" s="641"/>
      <c r="DO18" s="641"/>
      <c r="DP18" s="642"/>
      <c r="DQ18" s="646" t="s">
        <v>234</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3445</v>
      </c>
      <c r="S19" s="641"/>
      <c r="T19" s="641"/>
      <c r="U19" s="641"/>
      <c r="V19" s="641"/>
      <c r="W19" s="641"/>
      <c r="X19" s="641"/>
      <c r="Y19" s="642"/>
      <c r="Z19" s="677">
        <v>0</v>
      </c>
      <c r="AA19" s="677"/>
      <c r="AB19" s="677"/>
      <c r="AC19" s="677"/>
      <c r="AD19" s="678">
        <v>3445</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658839</v>
      </c>
      <c r="BH19" s="641"/>
      <c r="BI19" s="641"/>
      <c r="BJ19" s="641"/>
      <c r="BK19" s="641"/>
      <c r="BL19" s="641"/>
      <c r="BM19" s="641"/>
      <c r="BN19" s="642"/>
      <c r="BO19" s="677">
        <v>4.9000000000000004</v>
      </c>
      <c r="BP19" s="677"/>
      <c r="BQ19" s="677"/>
      <c r="BR19" s="677"/>
      <c r="BS19" s="646" t="s">
        <v>234</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128</v>
      </c>
      <c r="CS19" s="641"/>
      <c r="CT19" s="641"/>
      <c r="CU19" s="641"/>
      <c r="CV19" s="641"/>
      <c r="CW19" s="641"/>
      <c r="CX19" s="641"/>
      <c r="CY19" s="642"/>
      <c r="CZ19" s="677" t="s">
        <v>234</v>
      </c>
      <c r="DA19" s="677"/>
      <c r="DB19" s="677"/>
      <c r="DC19" s="677"/>
      <c r="DD19" s="646" t="s">
        <v>128</v>
      </c>
      <c r="DE19" s="641"/>
      <c r="DF19" s="641"/>
      <c r="DG19" s="641"/>
      <c r="DH19" s="641"/>
      <c r="DI19" s="641"/>
      <c r="DJ19" s="641"/>
      <c r="DK19" s="641"/>
      <c r="DL19" s="641"/>
      <c r="DM19" s="641"/>
      <c r="DN19" s="641"/>
      <c r="DO19" s="641"/>
      <c r="DP19" s="642"/>
      <c r="DQ19" s="646" t="s">
        <v>138</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1358</v>
      </c>
      <c r="S20" s="641"/>
      <c r="T20" s="641"/>
      <c r="U20" s="641"/>
      <c r="V20" s="641"/>
      <c r="W20" s="641"/>
      <c r="X20" s="641"/>
      <c r="Y20" s="642"/>
      <c r="Z20" s="677">
        <v>0</v>
      </c>
      <c r="AA20" s="677"/>
      <c r="AB20" s="677"/>
      <c r="AC20" s="677"/>
      <c r="AD20" s="678">
        <v>1358</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658839</v>
      </c>
      <c r="BH20" s="641"/>
      <c r="BI20" s="641"/>
      <c r="BJ20" s="641"/>
      <c r="BK20" s="641"/>
      <c r="BL20" s="641"/>
      <c r="BM20" s="641"/>
      <c r="BN20" s="642"/>
      <c r="BO20" s="677">
        <v>4.9000000000000004</v>
      </c>
      <c r="BP20" s="677"/>
      <c r="BQ20" s="677"/>
      <c r="BR20" s="677"/>
      <c r="BS20" s="646" t="s">
        <v>234</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26439601</v>
      </c>
      <c r="CS20" s="641"/>
      <c r="CT20" s="641"/>
      <c r="CU20" s="641"/>
      <c r="CV20" s="641"/>
      <c r="CW20" s="641"/>
      <c r="CX20" s="641"/>
      <c r="CY20" s="642"/>
      <c r="CZ20" s="677">
        <v>100</v>
      </c>
      <c r="DA20" s="677"/>
      <c r="DB20" s="677"/>
      <c r="DC20" s="677"/>
      <c r="DD20" s="646">
        <v>2636924</v>
      </c>
      <c r="DE20" s="641"/>
      <c r="DF20" s="641"/>
      <c r="DG20" s="641"/>
      <c r="DH20" s="641"/>
      <c r="DI20" s="641"/>
      <c r="DJ20" s="641"/>
      <c r="DK20" s="641"/>
      <c r="DL20" s="641"/>
      <c r="DM20" s="641"/>
      <c r="DN20" s="641"/>
      <c r="DO20" s="641"/>
      <c r="DP20" s="642"/>
      <c r="DQ20" s="646">
        <v>17192153</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110264</v>
      </c>
      <c r="S21" s="641"/>
      <c r="T21" s="641"/>
      <c r="U21" s="641"/>
      <c r="V21" s="641"/>
      <c r="W21" s="641"/>
      <c r="X21" s="641"/>
      <c r="Y21" s="642"/>
      <c r="Z21" s="677">
        <v>0.4</v>
      </c>
      <c r="AA21" s="677"/>
      <c r="AB21" s="677"/>
      <c r="AC21" s="677"/>
      <c r="AD21" s="678">
        <v>110264</v>
      </c>
      <c r="AE21" s="678"/>
      <c r="AF21" s="678"/>
      <c r="AG21" s="678"/>
      <c r="AH21" s="678"/>
      <c r="AI21" s="678"/>
      <c r="AJ21" s="678"/>
      <c r="AK21" s="678"/>
      <c r="AL21" s="643">
        <v>0.7</v>
      </c>
      <c r="AM21" s="644"/>
      <c r="AN21" s="644"/>
      <c r="AO21" s="679"/>
      <c r="AP21" s="735" t="s">
        <v>278</v>
      </c>
      <c r="AQ21" s="742"/>
      <c r="AR21" s="742"/>
      <c r="AS21" s="742"/>
      <c r="AT21" s="742"/>
      <c r="AU21" s="742"/>
      <c r="AV21" s="742"/>
      <c r="AW21" s="742"/>
      <c r="AX21" s="742"/>
      <c r="AY21" s="742"/>
      <c r="AZ21" s="742"/>
      <c r="BA21" s="742"/>
      <c r="BB21" s="742"/>
      <c r="BC21" s="742"/>
      <c r="BD21" s="742"/>
      <c r="BE21" s="742"/>
      <c r="BF21" s="737"/>
      <c r="BG21" s="640">
        <v>4494</v>
      </c>
      <c r="BH21" s="641"/>
      <c r="BI21" s="641"/>
      <c r="BJ21" s="641"/>
      <c r="BK21" s="641"/>
      <c r="BL21" s="641"/>
      <c r="BM21" s="641"/>
      <c r="BN21" s="642"/>
      <c r="BO21" s="677">
        <v>0</v>
      </c>
      <c r="BP21" s="677"/>
      <c r="BQ21" s="677"/>
      <c r="BR21" s="677"/>
      <c r="BS21" s="646" t="s">
        <v>128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834505</v>
      </c>
      <c r="S22" s="641"/>
      <c r="T22" s="641"/>
      <c r="U22" s="641"/>
      <c r="V22" s="641"/>
      <c r="W22" s="641"/>
      <c r="X22" s="641"/>
      <c r="Y22" s="642"/>
      <c r="Z22" s="677">
        <v>3</v>
      </c>
      <c r="AA22" s="677"/>
      <c r="AB22" s="677"/>
      <c r="AC22" s="677"/>
      <c r="AD22" s="678">
        <v>485245</v>
      </c>
      <c r="AE22" s="678"/>
      <c r="AF22" s="678"/>
      <c r="AG22" s="678"/>
      <c r="AH22" s="678"/>
      <c r="AI22" s="678"/>
      <c r="AJ22" s="678"/>
      <c r="AK22" s="678"/>
      <c r="AL22" s="643">
        <v>3.2</v>
      </c>
      <c r="AM22" s="644"/>
      <c r="AN22" s="644"/>
      <c r="AO22" s="679"/>
      <c r="AP22" s="735" t="s">
        <v>280</v>
      </c>
      <c r="AQ22" s="742"/>
      <c r="AR22" s="742"/>
      <c r="AS22" s="742"/>
      <c r="AT22" s="742"/>
      <c r="AU22" s="742"/>
      <c r="AV22" s="742"/>
      <c r="AW22" s="742"/>
      <c r="AX22" s="742"/>
      <c r="AY22" s="742"/>
      <c r="AZ22" s="742"/>
      <c r="BA22" s="742"/>
      <c r="BB22" s="742"/>
      <c r="BC22" s="742"/>
      <c r="BD22" s="742"/>
      <c r="BE22" s="742"/>
      <c r="BF22" s="737"/>
      <c r="BG22" s="640" t="s">
        <v>234</v>
      </c>
      <c r="BH22" s="641"/>
      <c r="BI22" s="641"/>
      <c r="BJ22" s="641"/>
      <c r="BK22" s="641"/>
      <c r="BL22" s="641"/>
      <c r="BM22" s="641"/>
      <c r="BN22" s="642"/>
      <c r="BO22" s="677" t="s">
        <v>234</v>
      </c>
      <c r="BP22" s="677"/>
      <c r="BQ22" s="677"/>
      <c r="BR22" s="677"/>
      <c r="BS22" s="646" t="s">
        <v>234</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485245</v>
      </c>
      <c r="S23" s="641"/>
      <c r="T23" s="641"/>
      <c r="U23" s="641"/>
      <c r="V23" s="641"/>
      <c r="W23" s="641"/>
      <c r="X23" s="641"/>
      <c r="Y23" s="642"/>
      <c r="Z23" s="677">
        <v>1.8</v>
      </c>
      <c r="AA23" s="677"/>
      <c r="AB23" s="677"/>
      <c r="AC23" s="677"/>
      <c r="AD23" s="678">
        <v>485245</v>
      </c>
      <c r="AE23" s="678"/>
      <c r="AF23" s="678"/>
      <c r="AG23" s="678"/>
      <c r="AH23" s="678"/>
      <c r="AI23" s="678"/>
      <c r="AJ23" s="678"/>
      <c r="AK23" s="678"/>
      <c r="AL23" s="643">
        <v>3.2</v>
      </c>
      <c r="AM23" s="644"/>
      <c r="AN23" s="644"/>
      <c r="AO23" s="679"/>
      <c r="AP23" s="735" t="s">
        <v>283</v>
      </c>
      <c r="AQ23" s="742"/>
      <c r="AR23" s="742"/>
      <c r="AS23" s="742"/>
      <c r="AT23" s="742"/>
      <c r="AU23" s="742"/>
      <c r="AV23" s="742"/>
      <c r="AW23" s="742"/>
      <c r="AX23" s="742"/>
      <c r="AY23" s="742"/>
      <c r="AZ23" s="742"/>
      <c r="BA23" s="742"/>
      <c r="BB23" s="742"/>
      <c r="BC23" s="742"/>
      <c r="BD23" s="742"/>
      <c r="BE23" s="742"/>
      <c r="BF23" s="737"/>
      <c r="BG23" s="640">
        <v>654345</v>
      </c>
      <c r="BH23" s="641"/>
      <c r="BI23" s="641"/>
      <c r="BJ23" s="641"/>
      <c r="BK23" s="641"/>
      <c r="BL23" s="641"/>
      <c r="BM23" s="641"/>
      <c r="BN23" s="642"/>
      <c r="BO23" s="677">
        <v>4.9000000000000004</v>
      </c>
      <c r="BP23" s="677"/>
      <c r="BQ23" s="677"/>
      <c r="BR23" s="677"/>
      <c r="BS23" s="646" t="s">
        <v>128</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349260</v>
      </c>
      <c r="S24" s="641"/>
      <c r="T24" s="641"/>
      <c r="U24" s="641"/>
      <c r="V24" s="641"/>
      <c r="W24" s="641"/>
      <c r="X24" s="641"/>
      <c r="Y24" s="642"/>
      <c r="Z24" s="677">
        <v>1.3</v>
      </c>
      <c r="AA24" s="677"/>
      <c r="AB24" s="677"/>
      <c r="AC24" s="677"/>
      <c r="AD24" s="678" t="s">
        <v>234</v>
      </c>
      <c r="AE24" s="678"/>
      <c r="AF24" s="678"/>
      <c r="AG24" s="678"/>
      <c r="AH24" s="678"/>
      <c r="AI24" s="678"/>
      <c r="AJ24" s="678"/>
      <c r="AK24" s="678"/>
      <c r="AL24" s="643" t="s">
        <v>128</v>
      </c>
      <c r="AM24" s="644"/>
      <c r="AN24" s="644"/>
      <c r="AO24" s="679"/>
      <c r="AP24" s="735" t="s">
        <v>290</v>
      </c>
      <c r="AQ24" s="742"/>
      <c r="AR24" s="742"/>
      <c r="AS24" s="742"/>
      <c r="AT24" s="742"/>
      <c r="AU24" s="742"/>
      <c r="AV24" s="742"/>
      <c r="AW24" s="742"/>
      <c r="AX24" s="742"/>
      <c r="AY24" s="742"/>
      <c r="AZ24" s="742"/>
      <c r="BA24" s="742"/>
      <c r="BB24" s="742"/>
      <c r="BC24" s="742"/>
      <c r="BD24" s="742"/>
      <c r="BE24" s="742"/>
      <c r="BF24" s="737"/>
      <c r="BG24" s="640" t="s">
        <v>128</v>
      </c>
      <c r="BH24" s="641"/>
      <c r="BI24" s="641"/>
      <c r="BJ24" s="641"/>
      <c r="BK24" s="641"/>
      <c r="BL24" s="641"/>
      <c r="BM24" s="641"/>
      <c r="BN24" s="642"/>
      <c r="BO24" s="677" t="s">
        <v>128</v>
      </c>
      <c r="BP24" s="677"/>
      <c r="BQ24" s="677"/>
      <c r="BR24" s="677"/>
      <c r="BS24" s="646" t="s">
        <v>138</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12775762</v>
      </c>
      <c r="CS24" s="696"/>
      <c r="CT24" s="696"/>
      <c r="CU24" s="696"/>
      <c r="CV24" s="696"/>
      <c r="CW24" s="696"/>
      <c r="CX24" s="696"/>
      <c r="CY24" s="739"/>
      <c r="CZ24" s="740">
        <v>48.3</v>
      </c>
      <c r="DA24" s="711"/>
      <c r="DB24" s="711"/>
      <c r="DC24" s="743"/>
      <c r="DD24" s="738">
        <v>7308907</v>
      </c>
      <c r="DE24" s="696"/>
      <c r="DF24" s="696"/>
      <c r="DG24" s="696"/>
      <c r="DH24" s="696"/>
      <c r="DI24" s="696"/>
      <c r="DJ24" s="696"/>
      <c r="DK24" s="739"/>
      <c r="DL24" s="738">
        <v>7254342</v>
      </c>
      <c r="DM24" s="696"/>
      <c r="DN24" s="696"/>
      <c r="DO24" s="696"/>
      <c r="DP24" s="696"/>
      <c r="DQ24" s="696"/>
      <c r="DR24" s="696"/>
      <c r="DS24" s="696"/>
      <c r="DT24" s="696"/>
      <c r="DU24" s="696"/>
      <c r="DV24" s="739"/>
      <c r="DW24" s="740">
        <v>46.3</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t="s">
        <v>234</v>
      </c>
      <c r="S25" s="641"/>
      <c r="T25" s="641"/>
      <c r="U25" s="641"/>
      <c r="V25" s="641"/>
      <c r="W25" s="641"/>
      <c r="X25" s="641"/>
      <c r="Y25" s="642"/>
      <c r="Z25" s="677" t="s">
        <v>128</v>
      </c>
      <c r="AA25" s="677"/>
      <c r="AB25" s="677"/>
      <c r="AC25" s="677"/>
      <c r="AD25" s="678" t="s">
        <v>234</v>
      </c>
      <c r="AE25" s="678"/>
      <c r="AF25" s="678"/>
      <c r="AG25" s="678"/>
      <c r="AH25" s="678"/>
      <c r="AI25" s="678"/>
      <c r="AJ25" s="678"/>
      <c r="AK25" s="678"/>
      <c r="AL25" s="643" t="s">
        <v>138</v>
      </c>
      <c r="AM25" s="644"/>
      <c r="AN25" s="644"/>
      <c r="AO25" s="679"/>
      <c r="AP25" s="735" t="s">
        <v>293</v>
      </c>
      <c r="AQ25" s="742"/>
      <c r="AR25" s="742"/>
      <c r="AS25" s="742"/>
      <c r="AT25" s="742"/>
      <c r="AU25" s="742"/>
      <c r="AV25" s="742"/>
      <c r="AW25" s="742"/>
      <c r="AX25" s="742"/>
      <c r="AY25" s="742"/>
      <c r="AZ25" s="742"/>
      <c r="BA25" s="742"/>
      <c r="BB25" s="742"/>
      <c r="BC25" s="742"/>
      <c r="BD25" s="742"/>
      <c r="BE25" s="742"/>
      <c r="BF25" s="737"/>
      <c r="BG25" s="640" t="s">
        <v>234</v>
      </c>
      <c r="BH25" s="641"/>
      <c r="BI25" s="641"/>
      <c r="BJ25" s="641"/>
      <c r="BK25" s="641"/>
      <c r="BL25" s="641"/>
      <c r="BM25" s="641"/>
      <c r="BN25" s="642"/>
      <c r="BO25" s="677" t="s">
        <v>128</v>
      </c>
      <c r="BP25" s="677"/>
      <c r="BQ25" s="677"/>
      <c r="BR25" s="677"/>
      <c r="BS25" s="646" t="s">
        <v>234</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3564551</v>
      </c>
      <c r="CS25" s="659"/>
      <c r="CT25" s="659"/>
      <c r="CU25" s="659"/>
      <c r="CV25" s="659"/>
      <c r="CW25" s="659"/>
      <c r="CX25" s="659"/>
      <c r="CY25" s="660"/>
      <c r="CZ25" s="643">
        <v>13.5</v>
      </c>
      <c r="DA25" s="661"/>
      <c r="DB25" s="661"/>
      <c r="DC25" s="662"/>
      <c r="DD25" s="646">
        <v>3216671</v>
      </c>
      <c r="DE25" s="659"/>
      <c r="DF25" s="659"/>
      <c r="DG25" s="659"/>
      <c r="DH25" s="659"/>
      <c r="DI25" s="659"/>
      <c r="DJ25" s="659"/>
      <c r="DK25" s="660"/>
      <c r="DL25" s="646">
        <v>3163026</v>
      </c>
      <c r="DM25" s="659"/>
      <c r="DN25" s="659"/>
      <c r="DO25" s="659"/>
      <c r="DP25" s="659"/>
      <c r="DQ25" s="659"/>
      <c r="DR25" s="659"/>
      <c r="DS25" s="659"/>
      <c r="DT25" s="659"/>
      <c r="DU25" s="659"/>
      <c r="DV25" s="660"/>
      <c r="DW25" s="643">
        <v>20.2</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16094176</v>
      </c>
      <c r="S26" s="641"/>
      <c r="T26" s="641"/>
      <c r="U26" s="641"/>
      <c r="V26" s="641"/>
      <c r="W26" s="641"/>
      <c r="X26" s="641"/>
      <c r="Y26" s="642"/>
      <c r="Z26" s="677">
        <v>58.4</v>
      </c>
      <c r="AA26" s="677"/>
      <c r="AB26" s="677"/>
      <c r="AC26" s="677"/>
      <c r="AD26" s="678">
        <v>15090570</v>
      </c>
      <c r="AE26" s="678"/>
      <c r="AF26" s="678"/>
      <c r="AG26" s="678"/>
      <c r="AH26" s="678"/>
      <c r="AI26" s="678"/>
      <c r="AJ26" s="678"/>
      <c r="AK26" s="678"/>
      <c r="AL26" s="643">
        <v>99.5</v>
      </c>
      <c r="AM26" s="644"/>
      <c r="AN26" s="644"/>
      <c r="AO26" s="679"/>
      <c r="AP26" s="735" t="s">
        <v>296</v>
      </c>
      <c r="AQ26" s="736"/>
      <c r="AR26" s="736"/>
      <c r="AS26" s="736"/>
      <c r="AT26" s="736"/>
      <c r="AU26" s="736"/>
      <c r="AV26" s="736"/>
      <c r="AW26" s="736"/>
      <c r="AX26" s="736"/>
      <c r="AY26" s="736"/>
      <c r="AZ26" s="736"/>
      <c r="BA26" s="736"/>
      <c r="BB26" s="736"/>
      <c r="BC26" s="736"/>
      <c r="BD26" s="736"/>
      <c r="BE26" s="736"/>
      <c r="BF26" s="737"/>
      <c r="BG26" s="640" t="s">
        <v>234</v>
      </c>
      <c r="BH26" s="641"/>
      <c r="BI26" s="641"/>
      <c r="BJ26" s="641"/>
      <c r="BK26" s="641"/>
      <c r="BL26" s="641"/>
      <c r="BM26" s="641"/>
      <c r="BN26" s="642"/>
      <c r="BO26" s="677" t="s">
        <v>234</v>
      </c>
      <c r="BP26" s="677"/>
      <c r="BQ26" s="677"/>
      <c r="BR26" s="677"/>
      <c r="BS26" s="646" t="s">
        <v>138</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2371672</v>
      </c>
      <c r="CS26" s="641"/>
      <c r="CT26" s="641"/>
      <c r="CU26" s="641"/>
      <c r="CV26" s="641"/>
      <c r="CW26" s="641"/>
      <c r="CX26" s="641"/>
      <c r="CY26" s="642"/>
      <c r="CZ26" s="643">
        <v>9</v>
      </c>
      <c r="DA26" s="661"/>
      <c r="DB26" s="661"/>
      <c r="DC26" s="662"/>
      <c r="DD26" s="646">
        <v>2063776</v>
      </c>
      <c r="DE26" s="641"/>
      <c r="DF26" s="641"/>
      <c r="DG26" s="641"/>
      <c r="DH26" s="641"/>
      <c r="DI26" s="641"/>
      <c r="DJ26" s="641"/>
      <c r="DK26" s="642"/>
      <c r="DL26" s="646" t="s">
        <v>234</v>
      </c>
      <c r="DM26" s="641"/>
      <c r="DN26" s="641"/>
      <c r="DO26" s="641"/>
      <c r="DP26" s="641"/>
      <c r="DQ26" s="641"/>
      <c r="DR26" s="641"/>
      <c r="DS26" s="641"/>
      <c r="DT26" s="641"/>
      <c r="DU26" s="641"/>
      <c r="DV26" s="642"/>
      <c r="DW26" s="643" t="s">
        <v>138</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17174</v>
      </c>
      <c r="S27" s="641"/>
      <c r="T27" s="641"/>
      <c r="U27" s="641"/>
      <c r="V27" s="641"/>
      <c r="W27" s="641"/>
      <c r="X27" s="641"/>
      <c r="Y27" s="642"/>
      <c r="Z27" s="677">
        <v>0.1</v>
      </c>
      <c r="AA27" s="677"/>
      <c r="AB27" s="677"/>
      <c r="AC27" s="677"/>
      <c r="AD27" s="678">
        <v>17174</v>
      </c>
      <c r="AE27" s="678"/>
      <c r="AF27" s="678"/>
      <c r="AG27" s="678"/>
      <c r="AH27" s="678"/>
      <c r="AI27" s="678"/>
      <c r="AJ27" s="678"/>
      <c r="AK27" s="678"/>
      <c r="AL27" s="643">
        <v>0.1</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13366015</v>
      </c>
      <c r="BH27" s="641"/>
      <c r="BI27" s="641"/>
      <c r="BJ27" s="641"/>
      <c r="BK27" s="641"/>
      <c r="BL27" s="641"/>
      <c r="BM27" s="641"/>
      <c r="BN27" s="642"/>
      <c r="BO27" s="677">
        <v>100</v>
      </c>
      <c r="BP27" s="677"/>
      <c r="BQ27" s="677"/>
      <c r="BR27" s="677"/>
      <c r="BS27" s="646">
        <v>369484</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7413836</v>
      </c>
      <c r="CS27" s="659"/>
      <c r="CT27" s="659"/>
      <c r="CU27" s="659"/>
      <c r="CV27" s="659"/>
      <c r="CW27" s="659"/>
      <c r="CX27" s="659"/>
      <c r="CY27" s="660"/>
      <c r="CZ27" s="643">
        <v>28</v>
      </c>
      <c r="DA27" s="661"/>
      <c r="DB27" s="661"/>
      <c r="DC27" s="662"/>
      <c r="DD27" s="646">
        <v>2311057</v>
      </c>
      <c r="DE27" s="659"/>
      <c r="DF27" s="659"/>
      <c r="DG27" s="659"/>
      <c r="DH27" s="659"/>
      <c r="DI27" s="659"/>
      <c r="DJ27" s="659"/>
      <c r="DK27" s="660"/>
      <c r="DL27" s="646">
        <v>2310137</v>
      </c>
      <c r="DM27" s="659"/>
      <c r="DN27" s="659"/>
      <c r="DO27" s="659"/>
      <c r="DP27" s="659"/>
      <c r="DQ27" s="659"/>
      <c r="DR27" s="659"/>
      <c r="DS27" s="659"/>
      <c r="DT27" s="659"/>
      <c r="DU27" s="659"/>
      <c r="DV27" s="660"/>
      <c r="DW27" s="643">
        <v>14.7</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382440</v>
      </c>
      <c r="S28" s="641"/>
      <c r="T28" s="641"/>
      <c r="U28" s="641"/>
      <c r="V28" s="641"/>
      <c r="W28" s="641"/>
      <c r="X28" s="641"/>
      <c r="Y28" s="642"/>
      <c r="Z28" s="677">
        <v>1.4</v>
      </c>
      <c r="AA28" s="677"/>
      <c r="AB28" s="677"/>
      <c r="AC28" s="677"/>
      <c r="AD28" s="678" t="s">
        <v>138</v>
      </c>
      <c r="AE28" s="678"/>
      <c r="AF28" s="678"/>
      <c r="AG28" s="678"/>
      <c r="AH28" s="678"/>
      <c r="AI28" s="678"/>
      <c r="AJ28" s="678"/>
      <c r="AK28" s="678"/>
      <c r="AL28" s="643" t="s">
        <v>128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1797375</v>
      </c>
      <c r="CS28" s="641"/>
      <c r="CT28" s="641"/>
      <c r="CU28" s="641"/>
      <c r="CV28" s="641"/>
      <c r="CW28" s="641"/>
      <c r="CX28" s="641"/>
      <c r="CY28" s="642"/>
      <c r="CZ28" s="643">
        <v>6.8</v>
      </c>
      <c r="DA28" s="661"/>
      <c r="DB28" s="661"/>
      <c r="DC28" s="662"/>
      <c r="DD28" s="646">
        <v>1781179</v>
      </c>
      <c r="DE28" s="641"/>
      <c r="DF28" s="641"/>
      <c r="DG28" s="641"/>
      <c r="DH28" s="641"/>
      <c r="DI28" s="641"/>
      <c r="DJ28" s="641"/>
      <c r="DK28" s="642"/>
      <c r="DL28" s="646">
        <v>1781179</v>
      </c>
      <c r="DM28" s="641"/>
      <c r="DN28" s="641"/>
      <c r="DO28" s="641"/>
      <c r="DP28" s="641"/>
      <c r="DQ28" s="641"/>
      <c r="DR28" s="641"/>
      <c r="DS28" s="641"/>
      <c r="DT28" s="641"/>
      <c r="DU28" s="641"/>
      <c r="DV28" s="642"/>
      <c r="DW28" s="643">
        <v>11.4</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444209</v>
      </c>
      <c r="S29" s="641"/>
      <c r="T29" s="641"/>
      <c r="U29" s="641"/>
      <c r="V29" s="641"/>
      <c r="W29" s="641"/>
      <c r="X29" s="641"/>
      <c r="Y29" s="642"/>
      <c r="Z29" s="677">
        <v>1.6</v>
      </c>
      <c r="AA29" s="677"/>
      <c r="AB29" s="677"/>
      <c r="AC29" s="677"/>
      <c r="AD29" s="678">
        <v>32708</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304</v>
      </c>
      <c r="CE29" s="730"/>
      <c r="CF29" s="673" t="s">
        <v>305</v>
      </c>
      <c r="CG29" s="674"/>
      <c r="CH29" s="674"/>
      <c r="CI29" s="674"/>
      <c r="CJ29" s="674"/>
      <c r="CK29" s="674"/>
      <c r="CL29" s="674"/>
      <c r="CM29" s="674"/>
      <c r="CN29" s="674"/>
      <c r="CO29" s="674"/>
      <c r="CP29" s="674"/>
      <c r="CQ29" s="675"/>
      <c r="CR29" s="640">
        <v>1797306</v>
      </c>
      <c r="CS29" s="659"/>
      <c r="CT29" s="659"/>
      <c r="CU29" s="659"/>
      <c r="CV29" s="659"/>
      <c r="CW29" s="659"/>
      <c r="CX29" s="659"/>
      <c r="CY29" s="660"/>
      <c r="CZ29" s="643">
        <v>6.8</v>
      </c>
      <c r="DA29" s="661"/>
      <c r="DB29" s="661"/>
      <c r="DC29" s="662"/>
      <c r="DD29" s="646">
        <v>1781110</v>
      </c>
      <c r="DE29" s="659"/>
      <c r="DF29" s="659"/>
      <c r="DG29" s="659"/>
      <c r="DH29" s="659"/>
      <c r="DI29" s="659"/>
      <c r="DJ29" s="659"/>
      <c r="DK29" s="660"/>
      <c r="DL29" s="646">
        <v>1781110</v>
      </c>
      <c r="DM29" s="659"/>
      <c r="DN29" s="659"/>
      <c r="DO29" s="659"/>
      <c r="DP29" s="659"/>
      <c r="DQ29" s="659"/>
      <c r="DR29" s="659"/>
      <c r="DS29" s="659"/>
      <c r="DT29" s="659"/>
      <c r="DU29" s="659"/>
      <c r="DV29" s="660"/>
      <c r="DW29" s="643">
        <v>11.4</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169475</v>
      </c>
      <c r="S30" s="641"/>
      <c r="T30" s="641"/>
      <c r="U30" s="641"/>
      <c r="V30" s="641"/>
      <c r="W30" s="641"/>
      <c r="X30" s="641"/>
      <c r="Y30" s="642"/>
      <c r="Z30" s="677">
        <v>0.6</v>
      </c>
      <c r="AA30" s="677"/>
      <c r="AB30" s="677"/>
      <c r="AC30" s="677"/>
      <c r="AD30" s="678" t="s">
        <v>128</v>
      </c>
      <c r="AE30" s="678"/>
      <c r="AF30" s="678"/>
      <c r="AG30" s="678"/>
      <c r="AH30" s="678"/>
      <c r="AI30" s="678"/>
      <c r="AJ30" s="678"/>
      <c r="AK30" s="678"/>
      <c r="AL30" s="643" t="s">
        <v>128</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307</v>
      </c>
      <c r="BH30" s="726"/>
      <c r="BI30" s="726"/>
      <c r="BJ30" s="726"/>
      <c r="BK30" s="726"/>
      <c r="BL30" s="726"/>
      <c r="BM30" s="726"/>
      <c r="BN30" s="726"/>
      <c r="BO30" s="726"/>
      <c r="BP30" s="726"/>
      <c r="BQ30" s="727"/>
      <c r="BR30" s="701" t="s">
        <v>308</v>
      </c>
      <c r="BS30" s="726"/>
      <c r="BT30" s="726"/>
      <c r="BU30" s="726"/>
      <c r="BV30" s="726"/>
      <c r="BW30" s="726"/>
      <c r="BX30" s="726"/>
      <c r="BY30" s="726"/>
      <c r="BZ30" s="726"/>
      <c r="CA30" s="726"/>
      <c r="CB30" s="727"/>
      <c r="CD30" s="731"/>
      <c r="CE30" s="732"/>
      <c r="CF30" s="673" t="s">
        <v>309</v>
      </c>
      <c r="CG30" s="674"/>
      <c r="CH30" s="674"/>
      <c r="CI30" s="674"/>
      <c r="CJ30" s="674"/>
      <c r="CK30" s="674"/>
      <c r="CL30" s="674"/>
      <c r="CM30" s="674"/>
      <c r="CN30" s="674"/>
      <c r="CO30" s="674"/>
      <c r="CP30" s="674"/>
      <c r="CQ30" s="675"/>
      <c r="CR30" s="640">
        <v>1683476</v>
      </c>
      <c r="CS30" s="641"/>
      <c r="CT30" s="641"/>
      <c r="CU30" s="641"/>
      <c r="CV30" s="641"/>
      <c r="CW30" s="641"/>
      <c r="CX30" s="641"/>
      <c r="CY30" s="642"/>
      <c r="CZ30" s="643">
        <v>6.4</v>
      </c>
      <c r="DA30" s="661"/>
      <c r="DB30" s="661"/>
      <c r="DC30" s="662"/>
      <c r="DD30" s="646">
        <v>1667517</v>
      </c>
      <c r="DE30" s="641"/>
      <c r="DF30" s="641"/>
      <c r="DG30" s="641"/>
      <c r="DH30" s="641"/>
      <c r="DI30" s="641"/>
      <c r="DJ30" s="641"/>
      <c r="DK30" s="642"/>
      <c r="DL30" s="646">
        <v>1667517</v>
      </c>
      <c r="DM30" s="641"/>
      <c r="DN30" s="641"/>
      <c r="DO30" s="641"/>
      <c r="DP30" s="641"/>
      <c r="DQ30" s="641"/>
      <c r="DR30" s="641"/>
      <c r="DS30" s="641"/>
      <c r="DT30" s="641"/>
      <c r="DU30" s="641"/>
      <c r="DV30" s="642"/>
      <c r="DW30" s="643">
        <v>10.6</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4308974</v>
      </c>
      <c r="S31" s="641"/>
      <c r="T31" s="641"/>
      <c r="U31" s="641"/>
      <c r="V31" s="641"/>
      <c r="W31" s="641"/>
      <c r="X31" s="641"/>
      <c r="Y31" s="642"/>
      <c r="Z31" s="677">
        <v>15.6</v>
      </c>
      <c r="AA31" s="677"/>
      <c r="AB31" s="677"/>
      <c r="AC31" s="677"/>
      <c r="AD31" s="678" t="s">
        <v>128</v>
      </c>
      <c r="AE31" s="678"/>
      <c r="AF31" s="678"/>
      <c r="AG31" s="678"/>
      <c r="AH31" s="678"/>
      <c r="AI31" s="678"/>
      <c r="AJ31" s="678"/>
      <c r="AK31" s="678"/>
      <c r="AL31" s="643" t="s">
        <v>128</v>
      </c>
      <c r="AM31" s="644"/>
      <c r="AN31" s="644"/>
      <c r="AO31" s="679"/>
      <c r="AP31" s="714" t="s">
        <v>311</v>
      </c>
      <c r="AQ31" s="715"/>
      <c r="AR31" s="715"/>
      <c r="AS31" s="715"/>
      <c r="AT31" s="720" t="s">
        <v>312</v>
      </c>
      <c r="AU31" s="231"/>
      <c r="AV31" s="231"/>
      <c r="AW31" s="231"/>
      <c r="AX31" s="706" t="s">
        <v>187</v>
      </c>
      <c r="AY31" s="707"/>
      <c r="AZ31" s="707"/>
      <c r="BA31" s="707"/>
      <c r="BB31" s="707"/>
      <c r="BC31" s="707"/>
      <c r="BD31" s="707"/>
      <c r="BE31" s="707"/>
      <c r="BF31" s="708"/>
      <c r="BG31" s="709">
        <v>99.5</v>
      </c>
      <c r="BH31" s="710"/>
      <c r="BI31" s="710"/>
      <c r="BJ31" s="710"/>
      <c r="BK31" s="710"/>
      <c r="BL31" s="710"/>
      <c r="BM31" s="711">
        <v>97.8</v>
      </c>
      <c r="BN31" s="710"/>
      <c r="BO31" s="710"/>
      <c r="BP31" s="710"/>
      <c r="BQ31" s="712"/>
      <c r="BR31" s="709">
        <v>99.4</v>
      </c>
      <c r="BS31" s="710"/>
      <c r="BT31" s="710"/>
      <c r="BU31" s="710"/>
      <c r="BV31" s="710"/>
      <c r="BW31" s="710"/>
      <c r="BX31" s="711">
        <v>97.4</v>
      </c>
      <c r="BY31" s="710"/>
      <c r="BZ31" s="710"/>
      <c r="CA31" s="710"/>
      <c r="CB31" s="712"/>
      <c r="CD31" s="731"/>
      <c r="CE31" s="732"/>
      <c r="CF31" s="673" t="s">
        <v>313</v>
      </c>
      <c r="CG31" s="674"/>
      <c r="CH31" s="674"/>
      <c r="CI31" s="674"/>
      <c r="CJ31" s="674"/>
      <c r="CK31" s="674"/>
      <c r="CL31" s="674"/>
      <c r="CM31" s="674"/>
      <c r="CN31" s="674"/>
      <c r="CO31" s="674"/>
      <c r="CP31" s="674"/>
      <c r="CQ31" s="675"/>
      <c r="CR31" s="640">
        <v>113830</v>
      </c>
      <c r="CS31" s="659"/>
      <c r="CT31" s="659"/>
      <c r="CU31" s="659"/>
      <c r="CV31" s="659"/>
      <c r="CW31" s="659"/>
      <c r="CX31" s="659"/>
      <c r="CY31" s="660"/>
      <c r="CZ31" s="643">
        <v>0.4</v>
      </c>
      <c r="DA31" s="661"/>
      <c r="DB31" s="661"/>
      <c r="DC31" s="662"/>
      <c r="DD31" s="646">
        <v>113593</v>
      </c>
      <c r="DE31" s="659"/>
      <c r="DF31" s="659"/>
      <c r="DG31" s="659"/>
      <c r="DH31" s="659"/>
      <c r="DI31" s="659"/>
      <c r="DJ31" s="659"/>
      <c r="DK31" s="660"/>
      <c r="DL31" s="646">
        <v>113593</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23" t="s">
        <v>314</v>
      </c>
      <c r="C32" s="724"/>
      <c r="D32" s="724"/>
      <c r="E32" s="724"/>
      <c r="F32" s="724"/>
      <c r="G32" s="724"/>
      <c r="H32" s="724"/>
      <c r="I32" s="724"/>
      <c r="J32" s="724"/>
      <c r="K32" s="724"/>
      <c r="L32" s="724"/>
      <c r="M32" s="724"/>
      <c r="N32" s="724"/>
      <c r="O32" s="724"/>
      <c r="P32" s="724"/>
      <c r="Q32" s="725"/>
      <c r="R32" s="640">
        <v>17795</v>
      </c>
      <c r="S32" s="641"/>
      <c r="T32" s="641"/>
      <c r="U32" s="641"/>
      <c r="V32" s="641"/>
      <c r="W32" s="641"/>
      <c r="X32" s="641"/>
      <c r="Y32" s="642"/>
      <c r="Z32" s="677">
        <v>0.1</v>
      </c>
      <c r="AA32" s="677"/>
      <c r="AB32" s="677"/>
      <c r="AC32" s="677"/>
      <c r="AD32" s="678">
        <v>17795</v>
      </c>
      <c r="AE32" s="678"/>
      <c r="AF32" s="678"/>
      <c r="AG32" s="678"/>
      <c r="AH32" s="678"/>
      <c r="AI32" s="678"/>
      <c r="AJ32" s="678"/>
      <c r="AK32" s="678"/>
      <c r="AL32" s="643">
        <v>0.1</v>
      </c>
      <c r="AM32" s="644"/>
      <c r="AN32" s="644"/>
      <c r="AO32" s="679"/>
      <c r="AP32" s="716"/>
      <c r="AQ32" s="717"/>
      <c r="AR32" s="717"/>
      <c r="AS32" s="717"/>
      <c r="AT32" s="721"/>
      <c r="AU32" s="230" t="s">
        <v>315</v>
      </c>
      <c r="AV32" s="230"/>
      <c r="AW32" s="230"/>
      <c r="AX32" s="637" t="s">
        <v>316</v>
      </c>
      <c r="AY32" s="638"/>
      <c r="AZ32" s="638"/>
      <c r="BA32" s="638"/>
      <c r="BB32" s="638"/>
      <c r="BC32" s="638"/>
      <c r="BD32" s="638"/>
      <c r="BE32" s="638"/>
      <c r="BF32" s="639"/>
      <c r="BG32" s="713">
        <v>99.3</v>
      </c>
      <c r="BH32" s="659"/>
      <c r="BI32" s="659"/>
      <c r="BJ32" s="659"/>
      <c r="BK32" s="659"/>
      <c r="BL32" s="659"/>
      <c r="BM32" s="644">
        <v>97.3</v>
      </c>
      <c r="BN32" s="705"/>
      <c r="BO32" s="705"/>
      <c r="BP32" s="705"/>
      <c r="BQ32" s="683"/>
      <c r="BR32" s="713">
        <v>99.3</v>
      </c>
      <c r="BS32" s="659"/>
      <c r="BT32" s="659"/>
      <c r="BU32" s="659"/>
      <c r="BV32" s="659"/>
      <c r="BW32" s="659"/>
      <c r="BX32" s="644">
        <v>97.1</v>
      </c>
      <c r="BY32" s="705"/>
      <c r="BZ32" s="705"/>
      <c r="CA32" s="705"/>
      <c r="CB32" s="683"/>
      <c r="CD32" s="733"/>
      <c r="CE32" s="734"/>
      <c r="CF32" s="673" t="s">
        <v>317</v>
      </c>
      <c r="CG32" s="674"/>
      <c r="CH32" s="674"/>
      <c r="CI32" s="674"/>
      <c r="CJ32" s="674"/>
      <c r="CK32" s="674"/>
      <c r="CL32" s="674"/>
      <c r="CM32" s="674"/>
      <c r="CN32" s="674"/>
      <c r="CO32" s="674"/>
      <c r="CP32" s="674"/>
      <c r="CQ32" s="675"/>
      <c r="CR32" s="640">
        <v>69</v>
      </c>
      <c r="CS32" s="641"/>
      <c r="CT32" s="641"/>
      <c r="CU32" s="641"/>
      <c r="CV32" s="641"/>
      <c r="CW32" s="641"/>
      <c r="CX32" s="641"/>
      <c r="CY32" s="642"/>
      <c r="CZ32" s="643">
        <v>0</v>
      </c>
      <c r="DA32" s="661"/>
      <c r="DB32" s="661"/>
      <c r="DC32" s="662"/>
      <c r="DD32" s="646">
        <v>69</v>
      </c>
      <c r="DE32" s="641"/>
      <c r="DF32" s="641"/>
      <c r="DG32" s="641"/>
      <c r="DH32" s="641"/>
      <c r="DI32" s="641"/>
      <c r="DJ32" s="641"/>
      <c r="DK32" s="642"/>
      <c r="DL32" s="646">
        <v>69</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2080234</v>
      </c>
      <c r="S33" s="641"/>
      <c r="T33" s="641"/>
      <c r="U33" s="641"/>
      <c r="V33" s="641"/>
      <c r="W33" s="641"/>
      <c r="X33" s="641"/>
      <c r="Y33" s="642"/>
      <c r="Z33" s="677">
        <v>7.5</v>
      </c>
      <c r="AA33" s="677"/>
      <c r="AB33" s="677"/>
      <c r="AC33" s="677"/>
      <c r="AD33" s="678" t="s">
        <v>234</v>
      </c>
      <c r="AE33" s="678"/>
      <c r="AF33" s="678"/>
      <c r="AG33" s="678"/>
      <c r="AH33" s="678"/>
      <c r="AI33" s="678"/>
      <c r="AJ33" s="678"/>
      <c r="AK33" s="678"/>
      <c r="AL33" s="643" t="s">
        <v>128</v>
      </c>
      <c r="AM33" s="644"/>
      <c r="AN33" s="644"/>
      <c r="AO33" s="679"/>
      <c r="AP33" s="718"/>
      <c r="AQ33" s="719"/>
      <c r="AR33" s="719"/>
      <c r="AS33" s="719"/>
      <c r="AT33" s="722"/>
      <c r="AU33" s="232"/>
      <c r="AV33" s="232"/>
      <c r="AW33" s="232"/>
      <c r="AX33" s="621" t="s">
        <v>319</v>
      </c>
      <c r="AY33" s="622"/>
      <c r="AZ33" s="622"/>
      <c r="BA33" s="622"/>
      <c r="BB33" s="622"/>
      <c r="BC33" s="622"/>
      <c r="BD33" s="622"/>
      <c r="BE33" s="622"/>
      <c r="BF33" s="623"/>
      <c r="BG33" s="704">
        <v>99.6</v>
      </c>
      <c r="BH33" s="625"/>
      <c r="BI33" s="625"/>
      <c r="BJ33" s="625"/>
      <c r="BK33" s="625"/>
      <c r="BL33" s="625"/>
      <c r="BM33" s="668">
        <v>98</v>
      </c>
      <c r="BN33" s="625"/>
      <c r="BO33" s="625"/>
      <c r="BP33" s="625"/>
      <c r="BQ33" s="689"/>
      <c r="BR33" s="704">
        <v>99.5</v>
      </c>
      <c r="BS33" s="625"/>
      <c r="BT33" s="625"/>
      <c r="BU33" s="625"/>
      <c r="BV33" s="625"/>
      <c r="BW33" s="625"/>
      <c r="BX33" s="668">
        <v>97.6</v>
      </c>
      <c r="BY33" s="625"/>
      <c r="BZ33" s="625"/>
      <c r="CA33" s="625"/>
      <c r="CB33" s="689"/>
      <c r="CD33" s="673" t="s">
        <v>320</v>
      </c>
      <c r="CE33" s="674"/>
      <c r="CF33" s="674"/>
      <c r="CG33" s="674"/>
      <c r="CH33" s="674"/>
      <c r="CI33" s="674"/>
      <c r="CJ33" s="674"/>
      <c r="CK33" s="674"/>
      <c r="CL33" s="674"/>
      <c r="CM33" s="674"/>
      <c r="CN33" s="674"/>
      <c r="CO33" s="674"/>
      <c r="CP33" s="674"/>
      <c r="CQ33" s="675"/>
      <c r="CR33" s="640">
        <v>10803940</v>
      </c>
      <c r="CS33" s="659"/>
      <c r="CT33" s="659"/>
      <c r="CU33" s="659"/>
      <c r="CV33" s="659"/>
      <c r="CW33" s="659"/>
      <c r="CX33" s="659"/>
      <c r="CY33" s="660"/>
      <c r="CZ33" s="643">
        <v>40.9</v>
      </c>
      <c r="DA33" s="661"/>
      <c r="DB33" s="661"/>
      <c r="DC33" s="662"/>
      <c r="DD33" s="646">
        <v>8782084</v>
      </c>
      <c r="DE33" s="659"/>
      <c r="DF33" s="659"/>
      <c r="DG33" s="659"/>
      <c r="DH33" s="659"/>
      <c r="DI33" s="659"/>
      <c r="DJ33" s="659"/>
      <c r="DK33" s="660"/>
      <c r="DL33" s="646">
        <v>6131056</v>
      </c>
      <c r="DM33" s="659"/>
      <c r="DN33" s="659"/>
      <c r="DO33" s="659"/>
      <c r="DP33" s="659"/>
      <c r="DQ33" s="659"/>
      <c r="DR33" s="659"/>
      <c r="DS33" s="659"/>
      <c r="DT33" s="659"/>
      <c r="DU33" s="659"/>
      <c r="DV33" s="660"/>
      <c r="DW33" s="643">
        <v>39.1</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12904</v>
      </c>
      <c r="S34" s="641"/>
      <c r="T34" s="641"/>
      <c r="U34" s="641"/>
      <c r="V34" s="641"/>
      <c r="W34" s="641"/>
      <c r="X34" s="641"/>
      <c r="Y34" s="642"/>
      <c r="Z34" s="677">
        <v>0</v>
      </c>
      <c r="AA34" s="677"/>
      <c r="AB34" s="677"/>
      <c r="AC34" s="677"/>
      <c r="AD34" s="678">
        <v>6612</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3605190</v>
      </c>
      <c r="CS34" s="641"/>
      <c r="CT34" s="641"/>
      <c r="CU34" s="641"/>
      <c r="CV34" s="641"/>
      <c r="CW34" s="641"/>
      <c r="CX34" s="641"/>
      <c r="CY34" s="642"/>
      <c r="CZ34" s="643">
        <v>13.6</v>
      </c>
      <c r="DA34" s="661"/>
      <c r="DB34" s="661"/>
      <c r="DC34" s="662"/>
      <c r="DD34" s="646">
        <v>2915783</v>
      </c>
      <c r="DE34" s="641"/>
      <c r="DF34" s="641"/>
      <c r="DG34" s="641"/>
      <c r="DH34" s="641"/>
      <c r="DI34" s="641"/>
      <c r="DJ34" s="641"/>
      <c r="DK34" s="642"/>
      <c r="DL34" s="646">
        <v>2385879</v>
      </c>
      <c r="DM34" s="641"/>
      <c r="DN34" s="641"/>
      <c r="DO34" s="641"/>
      <c r="DP34" s="641"/>
      <c r="DQ34" s="641"/>
      <c r="DR34" s="641"/>
      <c r="DS34" s="641"/>
      <c r="DT34" s="641"/>
      <c r="DU34" s="641"/>
      <c r="DV34" s="642"/>
      <c r="DW34" s="643">
        <v>15.2</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727678</v>
      </c>
      <c r="S35" s="641"/>
      <c r="T35" s="641"/>
      <c r="U35" s="641"/>
      <c r="V35" s="641"/>
      <c r="W35" s="641"/>
      <c r="X35" s="641"/>
      <c r="Y35" s="642"/>
      <c r="Z35" s="677">
        <v>2.6</v>
      </c>
      <c r="AA35" s="677"/>
      <c r="AB35" s="677"/>
      <c r="AC35" s="677"/>
      <c r="AD35" s="678" t="s">
        <v>234</v>
      </c>
      <c r="AE35" s="678"/>
      <c r="AF35" s="678"/>
      <c r="AG35" s="678"/>
      <c r="AH35" s="678"/>
      <c r="AI35" s="678"/>
      <c r="AJ35" s="678"/>
      <c r="AK35" s="678"/>
      <c r="AL35" s="643" t="s">
        <v>234</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48370</v>
      </c>
      <c r="CS35" s="659"/>
      <c r="CT35" s="659"/>
      <c r="CU35" s="659"/>
      <c r="CV35" s="659"/>
      <c r="CW35" s="659"/>
      <c r="CX35" s="659"/>
      <c r="CY35" s="660"/>
      <c r="CZ35" s="643">
        <v>0.2</v>
      </c>
      <c r="DA35" s="661"/>
      <c r="DB35" s="661"/>
      <c r="DC35" s="662"/>
      <c r="DD35" s="646">
        <v>37485</v>
      </c>
      <c r="DE35" s="659"/>
      <c r="DF35" s="659"/>
      <c r="DG35" s="659"/>
      <c r="DH35" s="659"/>
      <c r="DI35" s="659"/>
      <c r="DJ35" s="659"/>
      <c r="DK35" s="660"/>
      <c r="DL35" s="646">
        <v>36714</v>
      </c>
      <c r="DM35" s="659"/>
      <c r="DN35" s="659"/>
      <c r="DO35" s="659"/>
      <c r="DP35" s="659"/>
      <c r="DQ35" s="659"/>
      <c r="DR35" s="659"/>
      <c r="DS35" s="659"/>
      <c r="DT35" s="659"/>
      <c r="DU35" s="659"/>
      <c r="DV35" s="660"/>
      <c r="DW35" s="643">
        <v>0.2</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234247</v>
      </c>
      <c r="S36" s="641"/>
      <c r="T36" s="641"/>
      <c r="U36" s="641"/>
      <c r="V36" s="641"/>
      <c r="W36" s="641"/>
      <c r="X36" s="641"/>
      <c r="Y36" s="642"/>
      <c r="Z36" s="677">
        <v>0.8</v>
      </c>
      <c r="AA36" s="677"/>
      <c r="AB36" s="677"/>
      <c r="AC36" s="677"/>
      <c r="AD36" s="678" t="s">
        <v>234</v>
      </c>
      <c r="AE36" s="678"/>
      <c r="AF36" s="678"/>
      <c r="AG36" s="678"/>
      <c r="AH36" s="678"/>
      <c r="AI36" s="678"/>
      <c r="AJ36" s="678"/>
      <c r="AK36" s="678"/>
      <c r="AL36" s="643" t="s">
        <v>128</v>
      </c>
      <c r="AM36" s="644"/>
      <c r="AN36" s="644"/>
      <c r="AO36" s="679"/>
      <c r="AP36" s="235"/>
      <c r="AQ36" s="692" t="s">
        <v>328</v>
      </c>
      <c r="AR36" s="693"/>
      <c r="AS36" s="693"/>
      <c r="AT36" s="693"/>
      <c r="AU36" s="693"/>
      <c r="AV36" s="693"/>
      <c r="AW36" s="693"/>
      <c r="AX36" s="693"/>
      <c r="AY36" s="694"/>
      <c r="AZ36" s="695">
        <v>2863388</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113436</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3138252</v>
      </c>
      <c r="CS36" s="641"/>
      <c r="CT36" s="641"/>
      <c r="CU36" s="641"/>
      <c r="CV36" s="641"/>
      <c r="CW36" s="641"/>
      <c r="CX36" s="641"/>
      <c r="CY36" s="642"/>
      <c r="CZ36" s="643">
        <v>11.9</v>
      </c>
      <c r="DA36" s="661"/>
      <c r="DB36" s="661"/>
      <c r="DC36" s="662"/>
      <c r="DD36" s="646">
        <v>2783998</v>
      </c>
      <c r="DE36" s="641"/>
      <c r="DF36" s="641"/>
      <c r="DG36" s="641"/>
      <c r="DH36" s="641"/>
      <c r="DI36" s="641"/>
      <c r="DJ36" s="641"/>
      <c r="DK36" s="642"/>
      <c r="DL36" s="646">
        <v>2006820</v>
      </c>
      <c r="DM36" s="641"/>
      <c r="DN36" s="641"/>
      <c r="DO36" s="641"/>
      <c r="DP36" s="641"/>
      <c r="DQ36" s="641"/>
      <c r="DR36" s="641"/>
      <c r="DS36" s="641"/>
      <c r="DT36" s="641"/>
      <c r="DU36" s="641"/>
      <c r="DV36" s="642"/>
      <c r="DW36" s="643">
        <v>12.8</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814241</v>
      </c>
      <c r="S37" s="641"/>
      <c r="T37" s="641"/>
      <c r="U37" s="641"/>
      <c r="V37" s="641"/>
      <c r="W37" s="641"/>
      <c r="X37" s="641"/>
      <c r="Y37" s="642"/>
      <c r="Z37" s="677">
        <v>3</v>
      </c>
      <c r="AA37" s="677"/>
      <c r="AB37" s="677"/>
      <c r="AC37" s="677"/>
      <c r="AD37" s="678" t="s">
        <v>234</v>
      </c>
      <c r="AE37" s="678"/>
      <c r="AF37" s="678"/>
      <c r="AG37" s="678"/>
      <c r="AH37" s="678"/>
      <c r="AI37" s="678"/>
      <c r="AJ37" s="678"/>
      <c r="AK37" s="678"/>
      <c r="AL37" s="643" t="s">
        <v>128</v>
      </c>
      <c r="AM37" s="644"/>
      <c r="AN37" s="644"/>
      <c r="AO37" s="679"/>
      <c r="AQ37" s="680" t="s">
        <v>332</v>
      </c>
      <c r="AR37" s="681"/>
      <c r="AS37" s="681"/>
      <c r="AT37" s="681"/>
      <c r="AU37" s="681"/>
      <c r="AV37" s="681"/>
      <c r="AW37" s="681"/>
      <c r="AX37" s="681"/>
      <c r="AY37" s="682"/>
      <c r="AZ37" s="640">
        <v>602772</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37153</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1482303</v>
      </c>
      <c r="CS37" s="659"/>
      <c r="CT37" s="659"/>
      <c r="CU37" s="659"/>
      <c r="CV37" s="659"/>
      <c r="CW37" s="659"/>
      <c r="CX37" s="659"/>
      <c r="CY37" s="660"/>
      <c r="CZ37" s="643">
        <v>5.6</v>
      </c>
      <c r="DA37" s="661"/>
      <c r="DB37" s="661"/>
      <c r="DC37" s="662"/>
      <c r="DD37" s="646">
        <v>1482303</v>
      </c>
      <c r="DE37" s="659"/>
      <c r="DF37" s="659"/>
      <c r="DG37" s="659"/>
      <c r="DH37" s="659"/>
      <c r="DI37" s="659"/>
      <c r="DJ37" s="659"/>
      <c r="DK37" s="660"/>
      <c r="DL37" s="646">
        <v>1366645</v>
      </c>
      <c r="DM37" s="659"/>
      <c r="DN37" s="659"/>
      <c r="DO37" s="659"/>
      <c r="DP37" s="659"/>
      <c r="DQ37" s="659"/>
      <c r="DR37" s="659"/>
      <c r="DS37" s="659"/>
      <c r="DT37" s="659"/>
      <c r="DU37" s="659"/>
      <c r="DV37" s="660"/>
      <c r="DW37" s="643">
        <v>8.6999999999999993</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859687</v>
      </c>
      <c r="S38" s="641"/>
      <c r="T38" s="641"/>
      <c r="U38" s="641"/>
      <c r="V38" s="641"/>
      <c r="W38" s="641"/>
      <c r="X38" s="641"/>
      <c r="Y38" s="642"/>
      <c r="Z38" s="677">
        <v>3.1</v>
      </c>
      <c r="AA38" s="677"/>
      <c r="AB38" s="677"/>
      <c r="AC38" s="677"/>
      <c r="AD38" s="678">
        <v>156</v>
      </c>
      <c r="AE38" s="678"/>
      <c r="AF38" s="678"/>
      <c r="AG38" s="678"/>
      <c r="AH38" s="678"/>
      <c r="AI38" s="678"/>
      <c r="AJ38" s="678"/>
      <c r="AK38" s="678"/>
      <c r="AL38" s="643">
        <v>0</v>
      </c>
      <c r="AM38" s="644"/>
      <c r="AN38" s="644"/>
      <c r="AO38" s="679"/>
      <c r="AQ38" s="680" t="s">
        <v>336</v>
      </c>
      <c r="AR38" s="681"/>
      <c r="AS38" s="681"/>
      <c r="AT38" s="681"/>
      <c r="AU38" s="681"/>
      <c r="AV38" s="681"/>
      <c r="AW38" s="681"/>
      <c r="AX38" s="681"/>
      <c r="AY38" s="682"/>
      <c r="AZ38" s="640">
        <v>14536</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8273</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2264910</v>
      </c>
      <c r="CS38" s="641"/>
      <c r="CT38" s="641"/>
      <c r="CU38" s="641"/>
      <c r="CV38" s="641"/>
      <c r="CW38" s="641"/>
      <c r="CX38" s="641"/>
      <c r="CY38" s="642"/>
      <c r="CZ38" s="643">
        <v>8.6</v>
      </c>
      <c r="DA38" s="661"/>
      <c r="DB38" s="661"/>
      <c r="DC38" s="662"/>
      <c r="DD38" s="646">
        <v>1830053</v>
      </c>
      <c r="DE38" s="641"/>
      <c r="DF38" s="641"/>
      <c r="DG38" s="641"/>
      <c r="DH38" s="641"/>
      <c r="DI38" s="641"/>
      <c r="DJ38" s="641"/>
      <c r="DK38" s="642"/>
      <c r="DL38" s="646">
        <v>1701643</v>
      </c>
      <c r="DM38" s="641"/>
      <c r="DN38" s="641"/>
      <c r="DO38" s="641"/>
      <c r="DP38" s="641"/>
      <c r="DQ38" s="641"/>
      <c r="DR38" s="641"/>
      <c r="DS38" s="641"/>
      <c r="DT38" s="641"/>
      <c r="DU38" s="641"/>
      <c r="DV38" s="642"/>
      <c r="DW38" s="643">
        <v>10.9</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1395600</v>
      </c>
      <c r="S39" s="641"/>
      <c r="T39" s="641"/>
      <c r="U39" s="641"/>
      <c r="V39" s="641"/>
      <c r="W39" s="641"/>
      <c r="X39" s="641"/>
      <c r="Y39" s="642"/>
      <c r="Z39" s="677">
        <v>5.0999999999999996</v>
      </c>
      <c r="AA39" s="677"/>
      <c r="AB39" s="677"/>
      <c r="AC39" s="677"/>
      <c r="AD39" s="678" t="s">
        <v>138</v>
      </c>
      <c r="AE39" s="678"/>
      <c r="AF39" s="678"/>
      <c r="AG39" s="678"/>
      <c r="AH39" s="678"/>
      <c r="AI39" s="678"/>
      <c r="AJ39" s="678"/>
      <c r="AK39" s="678"/>
      <c r="AL39" s="643" t="s">
        <v>128</v>
      </c>
      <c r="AM39" s="644"/>
      <c r="AN39" s="644"/>
      <c r="AO39" s="679"/>
      <c r="AQ39" s="680" t="s">
        <v>340</v>
      </c>
      <c r="AR39" s="681"/>
      <c r="AS39" s="681"/>
      <c r="AT39" s="681"/>
      <c r="AU39" s="681"/>
      <c r="AV39" s="681"/>
      <c r="AW39" s="681"/>
      <c r="AX39" s="681"/>
      <c r="AY39" s="682"/>
      <c r="AZ39" s="640">
        <v>11337</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12748</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1323997</v>
      </c>
      <c r="CS39" s="659"/>
      <c r="CT39" s="659"/>
      <c r="CU39" s="659"/>
      <c r="CV39" s="659"/>
      <c r="CW39" s="659"/>
      <c r="CX39" s="659"/>
      <c r="CY39" s="660"/>
      <c r="CZ39" s="643">
        <v>5</v>
      </c>
      <c r="DA39" s="661"/>
      <c r="DB39" s="661"/>
      <c r="DC39" s="662"/>
      <c r="DD39" s="646">
        <v>1214544</v>
      </c>
      <c r="DE39" s="659"/>
      <c r="DF39" s="659"/>
      <c r="DG39" s="659"/>
      <c r="DH39" s="659"/>
      <c r="DI39" s="659"/>
      <c r="DJ39" s="659"/>
      <c r="DK39" s="660"/>
      <c r="DL39" s="646" t="s">
        <v>234</v>
      </c>
      <c r="DM39" s="659"/>
      <c r="DN39" s="659"/>
      <c r="DO39" s="659"/>
      <c r="DP39" s="659"/>
      <c r="DQ39" s="659"/>
      <c r="DR39" s="659"/>
      <c r="DS39" s="659"/>
      <c r="DT39" s="659"/>
      <c r="DU39" s="659"/>
      <c r="DV39" s="660"/>
      <c r="DW39" s="643" t="s">
        <v>128</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234</v>
      </c>
      <c r="S40" s="641"/>
      <c r="T40" s="641"/>
      <c r="U40" s="641"/>
      <c r="V40" s="641"/>
      <c r="W40" s="641"/>
      <c r="X40" s="641"/>
      <c r="Y40" s="642"/>
      <c r="Z40" s="677" t="s">
        <v>234</v>
      </c>
      <c r="AA40" s="677"/>
      <c r="AB40" s="677"/>
      <c r="AC40" s="677"/>
      <c r="AD40" s="678" t="s">
        <v>128</v>
      </c>
      <c r="AE40" s="678"/>
      <c r="AF40" s="678"/>
      <c r="AG40" s="678"/>
      <c r="AH40" s="678"/>
      <c r="AI40" s="678"/>
      <c r="AJ40" s="678"/>
      <c r="AK40" s="678"/>
      <c r="AL40" s="643" t="s">
        <v>138</v>
      </c>
      <c r="AM40" s="644"/>
      <c r="AN40" s="644"/>
      <c r="AO40" s="679"/>
      <c r="AQ40" s="680" t="s">
        <v>344</v>
      </c>
      <c r="AR40" s="681"/>
      <c r="AS40" s="681"/>
      <c r="AT40" s="681"/>
      <c r="AU40" s="681"/>
      <c r="AV40" s="681"/>
      <c r="AW40" s="681"/>
      <c r="AX40" s="681"/>
      <c r="AY40" s="682"/>
      <c r="AZ40" s="640" t="s">
        <v>128</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112</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423221</v>
      </c>
      <c r="CS40" s="641"/>
      <c r="CT40" s="641"/>
      <c r="CU40" s="641"/>
      <c r="CV40" s="641"/>
      <c r="CW40" s="641"/>
      <c r="CX40" s="641"/>
      <c r="CY40" s="642"/>
      <c r="CZ40" s="643">
        <v>1.6</v>
      </c>
      <c r="DA40" s="661"/>
      <c r="DB40" s="661"/>
      <c r="DC40" s="662"/>
      <c r="DD40" s="646">
        <v>221</v>
      </c>
      <c r="DE40" s="641"/>
      <c r="DF40" s="641"/>
      <c r="DG40" s="641"/>
      <c r="DH40" s="641"/>
      <c r="DI40" s="641"/>
      <c r="DJ40" s="641"/>
      <c r="DK40" s="642"/>
      <c r="DL40" s="646" t="s">
        <v>234</v>
      </c>
      <c r="DM40" s="641"/>
      <c r="DN40" s="641"/>
      <c r="DO40" s="641"/>
      <c r="DP40" s="641"/>
      <c r="DQ40" s="641"/>
      <c r="DR40" s="641"/>
      <c r="DS40" s="641"/>
      <c r="DT40" s="641"/>
      <c r="DU40" s="641"/>
      <c r="DV40" s="642"/>
      <c r="DW40" s="643" t="s">
        <v>138</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500000</v>
      </c>
      <c r="S41" s="641"/>
      <c r="T41" s="641"/>
      <c r="U41" s="641"/>
      <c r="V41" s="641"/>
      <c r="W41" s="641"/>
      <c r="X41" s="641"/>
      <c r="Y41" s="642"/>
      <c r="Z41" s="677">
        <v>1.8</v>
      </c>
      <c r="AA41" s="677"/>
      <c r="AB41" s="677"/>
      <c r="AC41" s="677"/>
      <c r="AD41" s="678" t="s">
        <v>138</v>
      </c>
      <c r="AE41" s="678"/>
      <c r="AF41" s="678"/>
      <c r="AG41" s="678"/>
      <c r="AH41" s="678"/>
      <c r="AI41" s="678"/>
      <c r="AJ41" s="678"/>
      <c r="AK41" s="678"/>
      <c r="AL41" s="643" t="s">
        <v>128</v>
      </c>
      <c r="AM41" s="644"/>
      <c r="AN41" s="644"/>
      <c r="AO41" s="679"/>
      <c r="AQ41" s="680" t="s">
        <v>349</v>
      </c>
      <c r="AR41" s="681"/>
      <c r="AS41" s="681"/>
      <c r="AT41" s="681"/>
      <c r="AU41" s="681"/>
      <c r="AV41" s="681"/>
      <c r="AW41" s="681"/>
      <c r="AX41" s="681"/>
      <c r="AY41" s="682"/>
      <c r="AZ41" s="640">
        <v>599558</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128</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234</v>
      </c>
      <c r="CS41" s="659"/>
      <c r="CT41" s="659"/>
      <c r="CU41" s="659"/>
      <c r="CV41" s="659"/>
      <c r="CW41" s="659"/>
      <c r="CX41" s="659"/>
      <c r="CY41" s="660"/>
      <c r="CZ41" s="643" t="s">
        <v>138</v>
      </c>
      <c r="DA41" s="661"/>
      <c r="DB41" s="661"/>
      <c r="DC41" s="662"/>
      <c r="DD41" s="646" t="s">
        <v>128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27558834</v>
      </c>
      <c r="S42" s="663"/>
      <c r="T42" s="663"/>
      <c r="U42" s="663"/>
      <c r="V42" s="663"/>
      <c r="W42" s="663"/>
      <c r="X42" s="663"/>
      <c r="Y42" s="665"/>
      <c r="Z42" s="666">
        <v>100</v>
      </c>
      <c r="AA42" s="666"/>
      <c r="AB42" s="666"/>
      <c r="AC42" s="666"/>
      <c r="AD42" s="667">
        <v>15165015</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1635185</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393</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2859899</v>
      </c>
      <c r="CS42" s="641"/>
      <c r="CT42" s="641"/>
      <c r="CU42" s="641"/>
      <c r="CV42" s="641"/>
      <c r="CW42" s="641"/>
      <c r="CX42" s="641"/>
      <c r="CY42" s="642"/>
      <c r="CZ42" s="643">
        <v>10.8</v>
      </c>
      <c r="DA42" s="644"/>
      <c r="DB42" s="644"/>
      <c r="DC42" s="645"/>
      <c r="DD42" s="646">
        <v>1101162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61253</v>
      </c>
      <c r="CS43" s="659"/>
      <c r="CT43" s="659"/>
      <c r="CU43" s="659"/>
      <c r="CV43" s="659"/>
      <c r="CW43" s="659"/>
      <c r="CX43" s="659"/>
      <c r="CY43" s="660"/>
      <c r="CZ43" s="643">
        <v>0.2</v>
      </c>
      <c r="DA43" s="661"/>
      <c r="DB43" s="661"/>
      <c r="DC43" s="662"/>
      <c r="DD43" s="646">
        <v>61253</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357</v>
      </c>
      <c r="CG44" s="638"/>
      <c r="CH44" s="638"/>
      <c r="CI44" s="638"/>
      <c r="CJ44" s="638"/>
      <c r="CK44" s="638"/>
      <c r="CL44" s="638"/>
      <c r="CM44" s="638"/>
      <c r="CN44" s="638"/>
      <c r="CO44" s="638"/>
      <c r="CP44" s="638"/>
      <c r="CQ44" s="639"/>
      <c r="CR44" s="640">
        <v>2636924</v>
      </c>
      <c r="CS44" s="641"/>
      <c r="CT44" s="641"/>
      <c r="CU44" s="641"/>
      <c r="CV44" s="641"/>
      <c r="CW44" s="641"/>
      <c r="CX44" s="641"/>
      <c r="CY44" s="642"/>
      <c r="CZ44" s="643">
        <v>10</v>
      </c>
      <c r="DA44" s="644"/>
      <c r="DB44" s="644"/>
      <c r="DC44" s="645"/>
      <c r="DD44" s="646">
        <v>1025871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906042</v>
      </c>
      <c r="CS45" s="659"/>
      <c r="CT45" s="659"/>
      <c r="CU45" s="659"/>
      <c r="CV45" s="659"/>
      <c r="CW45" s="659"/>
      <c r="CX45" s="659"/>
      <c r="CY45" s="660"/>
      <c r="CZ45" s="643">
        <v>3.4</v>
      </c>
      <c r="DA45" s="661"/>
      <c r="DB45" s="661"/>
      <c r="DC45" s="662"/>
      <c r="DD45" s="646">
        <v>57008</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1661679</v>
      </c>
      <c r="CS46" s="641"/>
      <c r="CT46" s="641"/>
      <c r="CU46" s="641"/>
      <c r="CV46" s="641"/>
      <c r="CW46" s="641"/>
      <c r="CX46" s="641"/>
      <c r="CY46" s="642"/>
      <c r="CZ46" s="643">
        <v>6.3</v>
      </c>
      <c r="DA46" s="644"/>
      <c r="DB46" s="644"/>
      <c r="DC46" s="645"/>
      <c r="DD46" s="646">
        <v>933260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222975</v>
      </c>
      <c r="CS47" s="659"/>
      <c r="CT47" s="659"/>
      <c r="CU47" s="659"/>
      <c r="CV47" s="659"/>
      <c r="CW47" s="659"/>
      <c r="CX47" s="659"/>
      <c r="CY47" s="660"/>
      <c r="CZ47" s="643">
        <v>0.8</v>
      </c>
      <c r="DA47" s="661"/>
      <c r="DB47" s="661"/>
      <c r="DC47" s="662"/>
      <c r="DD47" s="646">
        <v>75291</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234</v>
      </c>
      <c r="CS48" s="641"/>
      <c r="CT48" s="641"/>
      <c r="CU48" s="641"/>
      <c r="CV48" s="641"/>
      <c r="CW48" s="641"/>
      <c r="CX48" s="641"/>
      <c r="CY48" s="642"/>
      <c r="CZ48" s="643" t="s">
        <v>128</v>
      </c>
      <c r="DA48" s="644"/>
      <c r="DB48" s="644"/>
      <c r="DC48" s="645"/>
      <c r="DD48" s="646" t="s">
        <v>128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26439601</v>
      </c>
      <c r="CS49" s="625"/>
      <c r="CT49" s="625"/>
      <c r="CU49" s="625"/>
      <c r="CV49" s="625"/>
      <c r="CW49" s="625"/>
      <c r="CX49" s="625"/>
      <c r="CY49" s="626"/>
      <c r="CZ49" s="627">
        <v>100</v>
      </c>
      <c r="DA49" s="628"/>
      <c r="DB49" s="628"/>
      <c r="DC49" s="629"/>
      <c r="DD49" s="630">
        <v>17192153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6AzV4ofuESLgkW3N5YuAsy3Vkmo5ig8LpfNjL8QzkD1WEDBkf623GuNytxHYzqYrFZbNKJVKwM6SnH5h1hnfXw==" saltValue="ES9SuXCgmuJqBaugXHoFj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4"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8" t="s">
        <v>367</v>
      </c>
      <c r="DK2" s="1169"/>
      <c r="DL2" s="1169"/>
      <c r="DM2" s="1169"/>
      <c r="DN2" s="1169"/>
      <c r="DO2" s="1170"/>
      <c r="DP2" s="250"/>
      <c r="DQ2" s="1168" t="s">
        <v>368</v>
      </c>
      <c r="DR2" s="1169"/>
      <c r="DS2" s="1169"/>
      <c r="DT2" s="1169"/>
      <c r="DU2" s="1169"/>
      <c r="DV2" s="1169"/>
      <c r="DW2" s="1169"/>
      <c r="DX2" s="1169"/>
      <c r="DY2" s="1169"/>
      <c r="DZ2" s="1170"/>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21" t="s">
        <v>369</v>
      </c>
      <c r="B4" s="1121"/>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1121"/>
      <c r="AW4" s="1121"/>
      <c r="AX4" s="1121"/>
      <c r="AY4" s="1121"/>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3" t="s">
        <v>371</v>
      </c>
      <c r="B5" s="1054"/>
      <c r="C5" s="1054"/>
      <c r="D5" s="1054"/>
      <c r="E5" s="1054"/>
      <c r="F5" s="1054"/>
      <c r="G5" s="1054"/>
      <c r="H5" s="1054"/>
      <c r="I5" s="1054"/>
      <c r="J5" s="1054"/>
      <c r="K5" s="1054"/>
      <c r="L5" s="1054"/>
      <c r="M5" s="1054"/>
      <c r="N5" s="1054"/>
      <c r="O5" s="1054"/>
      <c r="P5" s="1055"/>
      <c r="Q5" s="1059" t="s">
        <v>372</v>
      </c>
      <c r="R5" s="1060"/>
      <c r="S5" s="1060"/>
      <c r="T5" s="1060"/>
      <c r="U5" s="1061"/>
      <c r="V5" s="1059" t="s">
        <v>373</v>
      </c>
      <c r="W5" s="1060"/>
      <c r="X5" s="1060"/>
      <c r="Y5" s="1060"/>
      <c r="Z5" s="1061"/>
      <c r="AA5" s="1059" t="s">
        <v>374</v>
      </c>
      <c r="AB5" s="1060"/>
      <c r="AC5" s="1060"/>
      <c r="AD5" s="1060"/>
      <c r="AE5" s="1060"/>
      <c r="AF5" s="1171" t="s">
        <v>375</v>
      </c>
      <c r="AG5" s="1060"/>
      <c r="AH5" s="1060"/>
      <c r="AI5" s="1060"/>
      <c r="AJ5" s="1075"/>
      <c r="AK5" s="1060" t="s">
        <v>376</v>
      </c>
      <c r="AL5" s="1060"/>
      <c r="AM5" s="1060"/>
      <c r="AN5" s="1060"/>
      <c r="AO5" s="1061"/>
      <c r="AP5" s="1059" t="s">
        <v>377</v>
      </c>
      <c r="AQ5" s="1060"/>
      <c r="AR5" s="1060"/>
      <c r="AS5" s="1060"/>
      <c r="AT5" s="1061"/>
      <c r="AU5" s="1059" t="s">
        <v>378</v>
      </c>
      <c r="AV5" s="1060"/>
      <c r="AW5" s="1060"/>
      <c r="AX5" s="1060"/>
      <c r="AY5" s="1075"/>
      <c r="AZ5" s="257"/>
      <c r="BA5" s="257"/>
      <c r="BB5" s="257"/>
      <c r="BC5" s="257"/>
      <c r="BD5" s="257"/>
      <c r="BE5" s="258"/>
      <c r="BF5" s="258"/>
      <c r="BG5" s="258"/>
      <c r="BH5" s="258"/>
      <c r="BI5" s="258"/>
      <c r="BJ5" s="258"/>
      <c r="BK5" s="258"/>
      <c r="BL5" s="258"/>
      <c r="BM5" s="258"/>
      <c r="BN5" s="258"/>
      <c r="BO5" s="258"/>
      <c r="BP5" s="258"/>
      <c r="BQ5" s="1053" t="s">
        <v>379</v>
      </c>
      <c r="BR5" s="1054"/>
      <c r="BS5" s="1054"/>
      <c r="BT5" s="1054"/>
      <c r="BU5" s="1054"/>
      <c r="BV5" s="1054"/>
      <c r="BW5" s="1054"/>
      <c r="BX5" s="1054"/>
      <c r="BY5" s="1054"/>
      <c r="BZ5" s="1054"/>
      <c r="CA5" s="1054"/>
      <c r="CB5" s="1054"/>
      <c r="CC5" s="1054"/>
      <c r="CD5" s="1054"/>
      <c r="CE5" s="1054"/>
      <c r="CF5" s="1054"/>
      <c r="CG5" s="1055"/>
      <c r="CH5" s="1059" t="s">
        <v>380</v>
      </c>
      <c r="CI5" s="1060"/>
      <c r="CJ5" s="1060"/>
      <c r="CK5" s="1060"/>
      <c r="CL5" s="1061"/>
      <c r="CM5" s="1059" t="s">
        <v>381</v>
      </c>
      <c r="CN5" s="1060"/>
      <c r="CO5" s="1060"/>
      <c r="CP5" s="1060"/>
      <c r="CQ5" s="1061"/>
      <c r="CR5" s="1059" t="s">
        <v>382</v>
      </c>
      <c r="CS5" s="1060"/>
      <c r="CT5" s="1060"/>
      <c r="CU5" s="1060"/>
      <c r="CV5" s="1061"/>
      <c r="CW5" s="1059" t="s">
        <v>383</v>
      </c>
      <c r="CX5" s="1060"/>
      <c r="CY5" s="1060"/>
      <c r="CZ5" s="1060"/>
      <c r="DA5" s="1061"/>
      <c r="DB5" s="1059" t="s">
        <v>384</v>
      </c>
      <c r="DC5" s="1060"/>
      <c r="DD5" s="1060"/>
      <c r="DE5" s="1060"/>
      <c r="DF5" s="1061"/>
      <c r="DG5" s="1156" t="s">
        <v>385</v>
      </c>
      <c r="DH5" s="1157"/>
      <c r="DI5" s="1157"/>
      <c r="DJ5" s="1157"/>
      <c r="DK5" s="1158"/>
      <c r="DL5" s="1156" t="s">
        <v>386</v>
      </c>
      <c r="DM5" s="1157"/>
      <c r="DN5" s="1157"/>
      <c r="DO5" s="1157"/>
      <c r="DP5" s="1158"/>
      <c r="DQ5" s="1059" t="s">
        <v>387</v>
      </c>
      <c r="DR5" s="1060"/>
      <c r="DS5" s="1060"/>
      <c r="DT5" s="1060"/>
      <c r="DU5" s="1061"/>
      <c r="DV5" s="1059" t="s">
        <v>378</v>
      </c>
      <c r="DW5" s="1060"/>
      <c r="DX5" s="1060"/>
      <c r="DY5" s="1060"/>
      <c r="DZ5" s="1075"/>
      <c r="EA5" s="255"/>
    </row>
    <row r="6" spans="1:131" s="256" customFormat="1" ht="26.25" customHeight="1" thickBot="1" x14ac:dyDescent="0.2">
      <c r="A6" s="1056"/>
      <c r="B6" s="1057"/>
      <c r="C6" s="1057"/>
      <c r="D6" s="1057"/>
      <c r="E6" s="1057"/>
      <c r="F6" s="1057"/>
      <c r="G6" s="1057"/>
      <c r="H6" s="1057"/>
      <c r="I6" s="1057"/>
      <c r="J6" s="1057"/>
      <c r="K6" s="1057"/>
      <c r="L6" s="1057"/>
      <c r="M6" s="1057"/>
      <c r="N6" s="1057"/>
      <c r="O6" s="1057"/>
      <c r="P6" s="1058"/>
      <c r="Q6" s="1062"/>
      <c r="R6" s="1063"/>
      <c r="S6" s="1063"/>
      <c r="T6" s="1063"/>
      <c r="U6" s="1064"/>
      <c r="V6" s="1062"/>
      <c r="W6" s="1063"/>
      <c r="X6" s="1063"/>
      <c r="Y6" s="1063"/>
      <c r="Z6" s="1064"/>
      <c r="AA6" s="1062"/>
      <c r="AB6" s="1063"/>
      <c r="AC6" s="1063"/>
      <c r="AD6" s="1063"/>
      <c r="AE6" s="1063"/>
      <c r="AF6" s="1172"/>
      <c r="AG6" s="1063"/>
      <c r="AH6" s="1063"/>
      <c r="AI6" s="1063"/>
      <c r="AJ6" s="1076"/>
      <c r="AK6" s="1063"/>
      <c r="AL6" s="1063"/>
      <c r="AM6" s="1063"/>
      <c r="AN6" s="1063"/>
      <c r="AO6" s="1064"/>
      <c r="AP6" s="1062"/>
      <c r="AQ6" s="1063"/>
      <c r="AR6" s="1063"/>
      <c r="AS6" s="1063"/>
      <c r="AT6" s="1064"/>
      <c r="AU6" s="1062"/>
      <c r="AV6" s="1063"/>
      <c r="AW6" s="1063"/>
      <c r="AX6" s="1063"/>
      <c r="AY6" s="1076"/>
      <c r="AZ6" s="253"/>
      <c r="BA6" s="253"/>
      <c r="BB6" s="253"/>
      <c r="BC6" s="253"/>
      <c r="BD6" s="253"/>
      <c r="BE6" s="254"/>
      <c r="BF6" s="254"/>
      <c r="BG6" s="254"/>
      <c r="BH6" s="254"/>
      <c r="BI6" s="254"/>
      <c r="BJ6" s="254"/>
      <c r="BK6" s="254"/>
      <c r="BL6" s="254"/>
      <c r="BM6" s="254"/>
      <c r="BN6" s="254"/>
      <c r="BO6" s="254"/>
      <c r="BP6" s="254"/>
      <c r="BQ6" s="1056"/>
      <c r="BR6" s="1057"/>
      <c r="BS6" s="1057"/>
      <c r="BT6" s="1057"/>
      <c r="BU6" s="1057"/>
      <c r="BV6" s="1057"/>
      <c r="BW6" s="1057"/>
      <c r="BX6" s="1057"/>
      <c r="BY6" s="1057"/>
      <c r="BZ6" s="1057"/>
      <c r="CA6" s="1057"/>
      <c r="CB6" s="1057"/>
      <c r="CC6" s="1057"/>
      <c r="CD6" s="1057"/>
      <c r="CE6" s="1057"/>
      <c r="CF6" s="1057"/>
      <c r="CG6" s="1058"/>
      <c r="CH6" s="1062"/>
      <c r="CI6" s="1063"/>
      <c r="CJ6" s="1063"/>
      <c r="CK6" s="1063"/>
      <c r="CL6" s="1064"/>
      <c r="CM6" s="1062"/>
      <c r="CN6" s="1063"/>
      <c r="CO6" s="1063"/>
      <c r="CP6" s="1063"/>
      <c r="CQ6" s="1064"/>
      <c r="CR6" s="1062"/>
      <c r="CS6" s="1063"/>
      <c r="CT6" s="1063"/>
      <c r="CU6" s="1063"/>
      <c r="CV6" s="1064"/>
      <c r="CW6" s="1062"/>
      <c r="CX6" s="1063"/>
      <c r="CY6" s="1063"/>
      <c r="CZ6" s="1063"/>
      <c r="DA6" s="1064"/>
      <c r="DB6" s="1062"/>
      <c r="DC6" s="1063"/>
      <c r="DD6" s="1063"/>
      <c r="DE6" s="1063"/>
      <c r="DF6" s="1064"/>
      <c r="DG6" s="1159"/>
      <c r="DH6" s="1160"/>
      <c r="DI6" s="1160"/>
      <c r="DJ6" s="1160"/>
      <c r="DK6" s="1161"/>
      <c r="DL6" s="1159"/>
      <c r="DM6" s="1160"/>
      <c r="DN6" s="1160"/>
      <c r="DO6" s="1160"/>
      <c r="DP6" s="1161"/>
      <c r="DQ6" s="1062"/>
      <c r="DR6" s="1063"/>
      <c r="DS6" s="1063"/>
      <c r="DT6" s="1063"/>
      <c r="DU6" s="1064"/>
      <c r="DV6" s="1062"/>
      <c r="DW6" s="1063"/>
      <c r="DX6" s="1063"/>
      <c r="DY6" s="1063"/>
      <c r="DZ6" s="1076"/>
      <c r="EA6" s="255"/>
    </row>
    <row r="7" spans="1:131" s="256" customFormat="1" ht="26.25" customHeight="1" thickTop="1" x14ac:dyDescent="0.15">
      <c r="A7" s="259">
        <v>1</v>
      </c>
      <c r="B7" s="1108" t="s">
        <v>388</v>
      </c>
      <c r="C7" s="1109"/>
      <c r="D7" s="1109"/>
      <c r="E7" s="1109"/>
      <c r="F7" s="1109"/>
      <c r="G7" s="1109"/>
      <c r="H7" s="1109"/>
      <c r="I7" s="1109"/>
      <c r="J7" s="1109"/>
      <c r="K7" s="1109"/>
      <c r="L7" s="1109"/>
      <c r="M7" s="1109"/>
      <c r="N7" s="1109"/>
      <c r="O7" s="1109"/>
      <c r="P7" s="1110"/>
      <c r="Q7" s="1162">
        <v>27559</v>
      </c>
      <c r="R7" s="1163"/>
      <c r="S7" s="1163"/>
      <c r="T7" s="1163"/>
      <c r="U7" s="1163"/>
      <c r="V7" s="1163">
        <v>26440</v>
      </c>
      <c r="W7" s="1163"/>
      <c r="X7" s="1163"/>
      <c r="Y7" s="1163"/>
      <c r="Z7" s="1163"/>
      <c r="AA7" s="1163">
        <f>Q7-V7</f>
        <v>1119</v>
      </c>
      <c r="AB7" s="1163"/>
      <c r="AC7" s="1163"/>
      <c r="AD7" s="1163"/>
      <c r="AE7" s="1164"/>
      <c r="AF7" s="1165">
        <v>915</v>
      </c>
      <c r="AG7" s="1166"/>
      <c r="AH7" s="1166"/>
      <c r="AI7" s="1166"/>
      <c r="AJ7" s="1167"/>
      <c r="AK7" s="1149">
        <v>234</v>
      </c>
      <c r="AL7" s="1150"/>
      <c r="AM7" s="1150"/>
      <c r="AN7" s="1150"/>
      <c r="AO7" s="1150"/>
      <c r="AP7" s="1150">
        <v>17604</v>
      </c>
      <c r="AQ7" s="1150"/>
      <c r="AR7" s="1150"/>
      <c r="AS7" s="1150"/>
      <c r="AT7" s="1150"/>
      <c r="AU7" s="1151"/>
      <c r="AV7" s="1151"/>
      <c r="AW7" s="1151"/>
      <c r="AX7" s="1151"/>
      <c r="AY7" s="1152"/>
      <c r="AZ7" s="253"/>
      <c r="BA7" s="253"/>
      <c r="BB7" s="253"/>
      <c r="BC7" s="253"/>
      <c r="BD7" s="253"/>
      <c r="BE7" s="254"/>
      <c r="BF7" s="254"/>
      <c r="BG7" s="254"/>
      <c r="BH7" s="254"/>
      <c r="BI7" s="254"/>
      <c r="BJ7" s="254"/>
      <c r="BK7" s="254"/>
      <c r="BL7" s="254"/>
      <c r="BM7" s="254"/>
      <c r="BN7" s="254"/>
      <c r="BO7" s="254"/>
      <c r="BP7" s="254"/>
      <c r="BQ7" s="260">
        <v>1</v>
      </c>
      <c r="BR7" s="261"/>
      <c r="BS7" s="1153" t="s">
        <v>601</v>
      </c>
      <c r="BT7" s="1154"/>
      <c r="BU7" s="1154"/>
      <c r="BV7" s="1154"/>
      <c r="BW7" s="1154"/>
      <c r="BX7" s="1154"/>
      <c r="BY7" s="1154"/>
      <c r="BZ7" s="1154"/>
      <c r="CA7" s="1154"/>
      <c r="CB7" s="1154"/>
      <c r="CC7" s="1154"/>
      <c r="CD7" s="1154"/>
      <c r="CE7" s="1154"/>
      <c r="CF7" s="1154"/>
      <c r="CG7" s="1155"/>
      <c r="CH7" s="1146">
        <v>1</v>
      </c>
      <c r="CI7" s="1147"/>
      <c r="CJ7" s="1147"/>
      <c r="CK7" s="1147"/>
      <c r="CL7" s="1148"/>
      <c r="CM7" s="1146">
        <v>82</v>
      </c>
      <c r="CN7" s="1147"/>
      <c r="CO7" s="1147"/>
      <c r="CP7" s="1147"/>
      <c r="CQ7" s="1148"/>
      <c r="CR7" s="1146">
        <v>3</v>
      </c>
      <c r="CS7" s="1147"/>
      <c r="CT7" s="1147"/>
      <c r="CU7" s="1147"/>
      <c r="CV7" s="1148"/>
      <c r="CW7" s="1146" t="s">
        <v>590</v>
      </c>
      <c r="CX7" s="1147"/>
      <c r="CY7" s="1147"/>
      <c r="CZ7" s="1147"/>
      <c r="DA7" s="1148"/>
      <c r="DB7" s="1146" t="s">
        <v>590</v>
      </c>
      <c r="DC7" s="1147"/>
      <c r="DD7" s="1147"/>
      <c r="DE7" s="1147"/>
      <c r="DF7" s="1148"/>
      <c r="DG7" s="1146">
        <v>2878</v>
      </c>
      <c r="DH7" s="1147"/>
      <c r="DI7" s="1147"/>
      <c r="DJ7" s="1147"/>
      <c r="DK7" s="1148"/>
      <c r="DL7" s="1146" t="s">
        <v>590</v>
      </c>
      <c r="DM7" s="1147"/>
      <c r="DN7" s="1147"/>
      <c r="DO7" s="1147"/>
      <c r="DP7" s="1148"/>
      <c r="DQ7" s="1146">
        <v>2861</v>
      </c>
      <c r="DR7" s="1147"/>
      <c r="DS7" s="1147"/>
      <c r="DT7" s="1147"/>
      <c r="DU7" s="1148"/>
      <c r="DV7" s="1173"/>
      <c r="DW7" s="1174"/>
      <c r="DX7" s="1174"/>
      <c r="DY7" s="1174"/>
      <c r="DZ7" s="1175"/>
      <c r="EA7" s="255"/>
    </row>
    <row r="8" spans="1:131" s="256" customFormat="1" ht="26.25" customHeight="1" x14ac:dyDescent="0.15">
      <c r="A8" s="262">
        <v>2</v>
      </c>
      <c r="B8" s="1095"/>
      <c r="C8" s="1096"/>
      <c r="D8" s="1096"/>
      <c r="E8" s="1096"/>
      <c r="F8" s="1096"/>
      <c r="G8" s="1096"/>
      <c r="H8" s="1096"/>
      <c r="I8" s="1096"/>
      <c r="J8" s="1096"/>
      <c r="K8" s="1096"/>
      <c r="L8" s="1096"/>
      <c r="M8" s="1096"/>
      <c r="N8" s="1096"/>
      <c r="O8" s="1096"/>
      <c r="P8" s="1097"/>
      <c r="Q8" s="1101"/>
      <c r="R8" s="1102"/>
      <c r="S8" s="1102"/>
      <c r="T8" s="1102"/>
      <c r="U8" s="1102"/>
      <c r="V8" s="1102"/>
      <c r="W8" s="1102"/>
      <c r="X8" s="1102"/>
      <c r="Y8" s="1102"/>
      <c r="Z8" s="1102"/>
      <c r="AA8" s="1102"/>
      <c r="AB8" s="1102"/>
      <c r="AC8" s="1102"/>
      <c r="AD8" s="1102"/>
      <c r="AE8" s="1103"/>
      <c r="AF8" s="1077"/>
      <c r="AG8" s="1078"/>
      <c r="AH8" s="1078"/>
      <c r="AI8" s="1078"/>
      <c r="AJ8" s="1079"/>
      <c r="AK8" s="1144"/>
      <c r="AL8" s="1145"/>
      <c r="AM8" s="1145"/>
      <c r="AN8" s="1145"/>
      <c r="AO8" s="1145"/>
      <c r="AP8" s="1145"/>
      <c r="AQ8" s="1145"/>
      <c r="AR8" s="1145"/>
      <c r="AS8" s="1145"/>
      <c r="AT8" s="1145"/>
      <c r="AU8" s="1142"/>
      <c r="AV8" s="1142"/>
      <c r="AW8" s="1142"/>
      <c r="AX8" s="1142"/>
      <c r="AY8" s="1143"/>
      <c r="AZ8" s="253"/>
      <c r="BA8" s="253"/>
      <c r="BB8" s="253"/>
      <c r="BC8" s="253"/>
      <c r="BD8" s="253"/>
      <c r="BE8" s="254"/>
      <c r="BF8" s="254"/>
      <c r="BG8" s="254"/>
      <c r="BH8" s="254"/>
      <c r="BI8" s="254"/>
      <c r="BJ8" s="254"/>
      <c r="BK8" s="254"/>
      <c r="BL8" s="254"/>
      <c r="BM8" s="254"/>
      <c r="BN8" s="254"/>
      <c r="BO8" s="254"/>
      <c r="BP8" s="254"/>
      <c r="BQ8" s="263">
        <v>2</v>
      </c>
      <c r="BR8" s="264"/>
      <c r="BS8" s="1072"/>
      <c r="BT8" s="1073"/>
      <c r="BU8" s="1073"/>
      <c r="BV8" s="1073"/>
      <c r="BW8" s="1073"/>
      <c r="BX8" s="1073"/>
      <c r="BY8" s="1073"/>
      <c r="BZ8" s="1073"/>
      <c r="CA8" s="1073"/>
      <c r="CB8" s="1073"/>
      <c r="CC8" s="1073"/>
      <c r="CD8" s="1073"/>
      <c r="CE8" s="1073"/>
      <c r="CF8" s="1073"/>
      <c r="CG8" s="1074"/>
      <c r="CH8" s="1047"/>
      <c r="CI8" s="1048"/>
      <c r="CJ8" s="1048"/>
      <c r="CK8" s="1048"/>
      <c r="CL8" s="1049"/>
      <c r="CM8" s="1047"/>
      <c r="CN8" s="1048"/>
      <c r="CO8" s="1048"/>
      <c r="CP8" s="1048"/>
      <c r="CQ8" s="1049"/>
      <c r="CR8" s="1047"/>
      <c r="CS8" s="1048"/>
      <c r="CT8" s="1048"/>
      <c r="CU8" s="1048"/>
      <c r="CV8" s="1049"/>
      <c r="CW8" s="1047"/>
      <c r="CX8" s="1048"/>
      <c r="CY8" s="1048"/>
      <c r="CZ8" s="1048"/>
      <c r="DA8" s="1049"/>
      <c r="DB8" s="1047"/>
      <c r="DC8" s="1048"/>
      <c r="DD8" s="1048"/>
      <c r="DE8" s="1048"/>
      <c r="DF8" s="1049"/>
      <c r="DG8" s="1047"/>
      <c r="DH8" s="1048"/>
      <c r="DI8" s="1048"/>
      <c r="DJ8" s="1048"/>
      <c r="DK8" s="1049"/>
      <c r="DL8" s="1047"/>
      <c r="DM8" s="1048"/>
      <c r="DN8" s="1048"/>
      <c r="DO8" s="1048"/>
      <c r="DP8" s="1049"/>
      <c r="DQ8" s="1047"/>
      <c r="DR8" s="1048"/>
      <c r="DS8" s="1048"/>
      <c r="DT8" s="1048"/>
      <c r="DU8" s="1049"/>
      <c r="DV8" s="1050"/>
      <c r="DW8" s="1051"/>
      <c r="DX8" s="1051"/>
      <c r="DY8" s="1051"/>
      <c r="DZ8" s="1052"/>
      <c r="EA8" s="255"/>
    </row>
    <row r="9" spans="1:131" s="256" customFormat="1" ht="26.25" customHeight="1" x14ac:dyDescent="0.15">
      <c r="A9" s="262">
        <v>3</v>
      </c>
      <c r="B9" s="1095"/>
      <c r="C9" s="1096"/>
      <c r="D9" s="1096"/>
      <c r="E9" s="1096"/>
      <c r="F9" s="1096"/>
      <c r="G9" s="1096"/>
      <c r="H9" s="1096"/>
      <c r="I9" s="1096"/>
      <c r="J9" s="1096"/>
      <c r="K9" s="1096"/>
      <c r="L9" s="1096"/>
      <c r="M9" s="1096"/>
      <c r="N9" s="1096"/>
      <c r="O9" s="1096"/>
      <c r="P9" s="1097"/>
      <c r="Q9" s="1101"/>
      <c r="R9" s="1102"/>
      <c r="S9" s="1102"/>
      <c r="T9" s="1102"/>
      <c r="U9" s="1102"/>
      <c r="V9" s="1102"/>
      <c r="W9" s="1102"/>
      <c r="X9" s="1102"/>
      <c r="Y9" s="1102"/>
      <c r="Z9" s="1102"/>
      <c r="AA9" s="1102"/>
      <c r="AB9" s="1102"/>
      <c r="AC9" s="1102"/>
      <c r="AD9" s="1102"/>
      <c r="AE9" s="1103"/>
      <c r="AF9" s="1077"/>
      <c r="AG9" s="1078"/>
      <c r="AH9" s="1078"/>
      <c r="AI9" s="1078"/>
      <c r="AJ9" s="1079"/>
      <c r="AK9" s="1144"/>
      <c r="AL9" s="1145"/>
      <c r="AM9" s="1145"/>
      <c r="AN9" s="1145"/>
      <c r="AO9" s="1145"/>
      <c r="AP9" s="1145"/>
      <c r="AQ9" s="1145"/>
      <c r="AR9" s="1145"/>
      <c r="AS9" s="1145"/>
      <c r="AT9" s="1145"/>
      <c r="AU9" s="1142"/>
      <c r="AV9" s="1142"/>
      <c r="AW9" s="1142"/>
      <c r="AX9" s="1142"/>
      <c r="AY9" s="1143"/>
      <c r="AZ9" s="253"/>
      <c r="BA9" s="253"/>
      <c r="BB9" s="253"/>
      <c r="BC9" s="253"/>
      <c r="BD9" s="253"/>
      <c r="BE9" s="254"/>
      <c r="BF9" s="254"/>
      <c r="BG9" s="254"/>
      <c r="BH9" s="254"/>
      <c r="BI9" s="254"/>
      <c r="BJ9" s="254"/>
      <c r="BK9" s="254"/>
      <c r="BL9" s="254"/>
      <c r="BM9" s="254"/>
      <c r="BN9" s="254"/>
      <c r="BO9" s="254"/>
      <c r="BP9" s="254"/>
      <c r="BQ9" s="263">
        <v>3</v>
      </c>
      <c r="BR9" s="264"/>
      <c r="BS9" s="1072"/>
      <c r="BT9" s="1073"/>
      <c r="BU9" s="1073"/>
      <c r="BV9" s="1073"/>
      <c r="BW9" s="1073"/>
      <c r="BX9" s="1073"/>
      <c r="BY9" s="1073"/>
      <c r="BZ9" s="1073"/>
      <c r="CA9" s="1073"/>
      <c r="CB9" s="1073"/>
      <c r="CC9" s="1073"/>
      <c r="CD9" s="1073"/>
      <c r="CE9" s="1073"/>
      <c r="CF9" s="1073"/>
      <c r="CG9" s="1074"/>
      <c r="CH9" s="1047"/>
      <c r="CI9" s="1048"/>
      <c r="CJ9" s="1048"/>
      <c r="CK9" s="1048"/>
      <c r="CL9" s="1049"/>
      <c r="CM9" s="1047"/>
      <c r="CN9" s="1048"/>
      <c r="CO9" s="1048"/>
      <c r="CP9" s="1048"/>
      <c r="CQ9" s="1049"/>
      <c r="CR9" s="1047"/>
      <c r="CS9" s="1048"/>
      <c r="CT9" s="1048"/>
      <c r="CU9" s="1048"/>
      <c r="CV9" s="1049"/>
      <c r="CW9" s="1047"/>
      <c r="CX9" s="1048"/>
      <c r="CY9" s="1048"/>
      <c r="CZ9" s="1048"/>
      <c r="DA9" s="1049"/>
      <c r="DB9" s="1047"/>
      <c r="DC9" s="1048"/>
      <c r="DD9" s="1048"/>
      <c r="DE9" s="1048"/>
      <c r="DF9" s="1049"/>
      <c r="DG9" s="1047"/>
      <c r="DH9" s="1048"/>
      <c r="DI9" s="1048"/>
      <c r="DJ9" s="1048"/>
      <c r="DK9" s="1049"/>
      <c r="DL9" s="1047"/>
      <c r="DM9" s="1048"/>
      <c r="DN9" s="1048"/>
      <c r="DO9" s="1048"/>
      <c r="DP9" s="1049"/>
      <c r="DQ9" s="1047"/>
      <c r="DR9" s="1048"/>
      <c r="DS9" s="1048"/>
      <c r="DT9" s="1048"/>
      <c r="DU9" s="1049"/>
      <c r="DV9" s="1050"/>
      <c r="DW9" s="1051"/>
      <c r="DX9" s="1051"/>
      <c r="DY9" s="1051"/>
      <c r="DZ9" s="1052"/>
      <c r="EA9" s="255"/>
    </row>
    <row r="10" spans="1:131" s="256" customFormat="1" ht="26.25" customHeight="1" x14ac:dyDescent="0.15">
      <c r="A10" s="262">
        <v>4</v>
      </c>
      <c r="B10" s="1095"/>
      <c r="C10" s="1096"/>
      <c r="D10" s="1096"/>
      <c r="E10" s="1096"/>
      <c r="F10" s="1096"/>
      <c r="G10" s="1096"/>
      <c r="H10" s="1096"/>
      <c r="I10" s="1096"/>
      <c r="J10" s="1096"/>
      <c r="K10" s="1096"/>
      <c r="L10" s="1096"/>
      <c r="M10" s="1096"/>
      <c r="N10" s="1096"/>
      <c r="O10" s="1096"/>
      <c r="P10" s="1097"/>
      <c r="Q10" s="1101"/>
      <c r="R10" s="1102"/>
      <c r="S10" s="1102"/>
      <c r="T10" s="1102"/>
      <c r="U10" s="1102"/>
      <c r="V10" s="1102"/>
      <c r="W10" s="1102"/>
      <c r="X10" s="1102"/>
      <c r="Y10" s="1102"/>
      <c r="Z10" s="1102"/>
      <c r="AA10" s="1102"/>
      <c r="AB10" s="1102"/>
      <c r="AC10" s="1102"/>
      <c r="AD10" s="1102"/>
      <c r="AE10" s="1103"/>
      <c r="AF10" s="1077"/>
      <c r="AG10" s="1078"/>
      <c r="AH10" s="1078"/>
      <c r="AI10" s="1078"/>
      <c r="AJ10" s="1079"/>
      <c r="AK10" s="1144"/>
      <c r="AL10" s="1145"/>
      <c r="AM10" s="1145"/>
      <c r="AN10" s="1145"/>
      <c r="AO10" s="1145"/>
      <c r="AP10" s="1145"/>
      <c r="AQ10" s="1145"/>
      <c r="AR10" s="1145"/>
      <c r="AS10" s="1145"/>
      <c r="AT10" s="1145"/>
      <c r="AU10" s="1142"/>
      <c r="AV10" s="1142"/>
      <c r="AW10" s="1142"/>
      <c r="AX10" s="1142"/>
      <c r="AY10" s="1143"/>
      <c r="AZ10" s="253"/>
      <c r="BA10" s="253"/>
      <c r="BB10" s="253"/>
      <c r="BC10" s="253"/>
      <c r="BD10" s="253"/>
      <c r="BE10" s="254"/>
      <c r="BF10" s="254"/>
      <c r="BG10" s="254"/>
      <c r="BH10" s="254"/>
      <c r="BI10" s="254"/>
      <c r="BJ10" s="254"/>
      <c r="BK10" s="254"/>
      <c r="BL10" s="254"/>
      <c r="BM10" s="254"/>
      <c r="BN10" s="254"/>
      <c r="BO10" s="254"/>
      <c r="BP10" s="254"/>
      <c r="BQ10" s="263">
        <v>4</v>
      </c>
      <c r="BR10" s="264"/>
      <c r="BS10" s="1072"/>
      <c r="BT10" s="1073"/>
      <c r="BU10" s="1073"/>
      <c r="BV10" s="1073"/>
      <c r="BW10" s="1073"/>
      <c r="BX10" s="1073"/>
      <c r="BY10" s="1073"/>
      <c r="BZ10" s="1073"/>
      <c r="CA10" s="1073"/>
      <c r="CB10" s="1073"/>
      <c r="CC10" s="1073"/>
      <c r="CD10" s="1073"/>
      <c r="CE10" s="1073"/>
      <c r="CF10" s="1073"/>
      <c r="CG10" s="1074"/>
      <c r="CH10" s="1047"/>
      <c r="CI10" s="1048"/>
      <c r="CJ10" s="1048"/>
      <c r="CK10" s="1048"/>
      <c r="CL10" s="1049"/>
      <c r="CM10" s="1047"/>
      <c r="CN10" s="1048"/>
      <c r="CO10" s="1048"/>
      <c r="CP10" s="1048"/>
      <c r="CQ10" s="1049"/>
      <c r="CR10" s="1047"/>
      <c r="CS10" s="1048"/>
      <c r="CT10" s="1048"/>
      <c r="CU10" s="1048"/>
      <c r="CV10" s="1049"/>
      <c r="CW10" s="1047"/>
      <c r="CX10" s="1048"/>
      <c r="CY10" s="1048"/>
      <c r="CZ10" s="1048"/>
      <c r="DA10" s="1049"/>
      <c r="DB10" s="1047"/>
      <c r="DC10" s="1048"/>
      <c r="DD10" s="1048"/>
      <c r="DE10" s="1048"/>
      <c r="DF10" s="1049"/>
      <c r="DG10" s="1047"/>
      <c r="DH10" s="1048"/>
      <c r="DI10" s="1048"/>
      <c r="DJ10" s="1048"/>
      <c r="DK10" s="1049"/>
      <c r="DL10" s="1047"/>
      <c r="DM10" s="1048"/>
      <c r="DN10" s="1048"/>
      <c r="DO10" s="1048"/>
      <c r="DP10" s="1049"/>
      <c r="DQ10" s="1047"/>
      <c r="DR10" s="1048"/>
      <c r="DS10" s="1048"/>
      <c r="DT10" s="1048"/>
      <c r="DU10" s="1049"/>
      <c r="DV10" s="1050"/>
      <c r="DW10" s="1051"/>
      <c r="DX10" s="1051"/>
      <c r="DY10" s="1051"/>
      <c r="DZ10" s="1052"/>
      <c r="EA10" s="255"/>
    </row>
    <row r="11" spans="1:131" s="256" customFormat="1" ht="26.25" customHeight="1" x14ac:dyDescent="0.15">
      <c r="A11" s="262">
        <v>5</v>
      </c>
      <c r="B11" s="1095"/>
      <c r="C11" s="1096"/>
      <c r="D11" s="1096"/>
      <c r="E11" s="1096"/>
      <c r="F11" s="1096"/>
      <c r="G11" s="1096"/>
      <c r="H11" s="1096"/>
      <c r="I11" s="1096"/>
      <c r="J11" s="1096"/>
      <c r="K11" s="1096"/>
      <c r="L11" s="1096"/>
      <c r="M11" s="1096"/>
      <c r="N11" s="1096"/>
      <c r="O11" s="1096"/>
      <c r="P11" s="1097"/>
      <c r="Q11" s="1101"/>
      <c r="R11" s="1102"/>
      <c r="S11" s="1102"/>
      <c r="T11" s="1102"/>
      <c r="U11" s="1102"/>
      <c r="V11" s="1102"/>
      <c r="W11" s="1102"/>
      <c r="X11" s="1102"/>
      <c r="Y11" s="1102"/>
      <c r="Z11" s="1102"/>
      <c r="AA11" s="1102"/>
      <c r="AB11" s="1102"/>
      <c r="AC11" s="1102"/>
      <c r="AD11" s="1102"/>
      <c r="AE11" s="1103"/>
      <c r="AF11" s="1077"/>
      <c r="AG11" s="1078"/>
      <c r="AH11" s="1078"/>
      <c r="AI11" s="1078"/>
      <c r="AJ11" s="1079"/>
      <c r="AK11" s="1144"/>
      <c r="AL11" s="1145"/>
      <c r="AM11" s="1145"/>
      <c r="AN11" s="1145"/>
      <c r="AO11" s="1145"/>
      <c r="AP11" s="1145"/>
      <c r="AQ11" s="1145"/>
      <c r="AR11" s="1145"/>
      <c r="AS11" s="1145"/>
      <c r="AT11" s="1145"/>
      <c r="AU11" s="1142"/>
      <c r="AV11" s="1142"/>
      <c r="AW11" s="1142"/>
      <c r="AX11" s="1142"/>
      <c r="AY11" s="1143"/>
      <c r="AZ11" s="253"/>
      <c r="BA11" s="253"/>
      <c r="BB11" s="253"/>
      <c r="BC11" s="253"/>
      <c r="BD11" s="253"/>
      <c r="BE11" s="254"/>
      <c r="BF11" s="254"/>
      <c r="BG11" s="254"/>
      <c r="BH11" s="254"/>
      <c r="BI11" s="254"/>
      <c r="BJ11" s="254"/>
      <c r="BK11" s="254"/>
      <c r="BL11" s="254"/>
      <c r="BM11" s="254"/>
      <c r="BN11" s="254"/>
      <c r="BO11" s="254"/>
      <c r="BP11" s="254"/>
      <c r="BQ11" s="263">
        <v>5</v>
      </c>
      <c r="BR11" s="264"/>
      <c r="BS11" s="1072"/>
      <c r="BT11" s="1073"/>
      <c r="BU11" s="1073"/>
      <c r="BV11" s="1073"/>
      <c r="BW11" s="1073"/>
      <c r="BX11" s="1073"/>
      <c r="BY11" s="1073"/>
      <c r="BZ11" s="1073"/>
      <c r="CA11" s="1073"/>
      <c r="CB11" s="1073"/>
      <c r="CC11" s="1073"/>
      <c r="CD11" s="1073"/>
      <c r="CE11" s="1073"/>
      <c r="CF11" s="1073"/>
      <c r="CG11" s="1074"/>
      <c r="CH11" s="1047"/>
      <c r="CI11" s="1048"/>
      <c r="CJ11" s="1048"/>
      <c r="CK11" s="1048"/>
      <c r="CL11" s="1049"/>
      <c r="CM11" s="1047"/>
      <c r="CN11" s="1048"/>
      <c r="CO11" s="1048"/>
      <c r="CP11" s="1048"/>
      <c r="CQ11" s="1049"/>
      <c r="CR11" s="1047"/>
      <c r="CS11" s="1048"/>
      <c r="CT11" s="1048"/>
      <c r="CU11" s="1048"/>
      <c r="CV11" s="1049"/>
      <c r="CW11" s="1047"/>
      <c r="CX11" s="1048"/>
      <c r="CY11" s="1048"/>
      <c r="CZ11" s="1048"/>
      <c r="DA11" s="1049"/>
      <c r="DB11" s="1047"/>
      <c r="DC11" s="1048"/>
      <c r="DD11" s="1048"/>
      <c r="DE11" s="1048"/>
      <c r="DF11" s="1049"/>
      <c r="DG11" s="1047"/>
      <c r="DH11" s="1048"/>
      <c r="DI11" s="1048"/>
      <c r="DJ11" s="1048"/>
      <c r="DK11" s="1049"/>
      <c r="DL11" s="1047"/>
      <c r="DM11" s="1048"/>
      <c r="DN11" s="1048"/>
      <c r="DO11" s="1048"/>
      <c r="DP11" s="1049"/>
      <c r="DQ11" s="1047"/>
      <c r="DR11" s="1048"/>
      <c r="DS11" s="1048"/>
      <c r="DT11" s="1048"/>
      <c r="DU11" s="1049"/>
      <c r="DV11" s="1050"/>
      <c r="DW11" s="1051"/>
      <c r="DX11" s="1051"/>
      <c r="DY11" s="1051"/>
      <c r="DZ11" s="1052"/>
      <c r="EA11" s="255"/>
    </row>
    <row r="12" spans="1:131" s="256" customFormat="1" ht="26.25" customHeight="1" x14ac:dyDescent="0.15">
      <c r="A12" s="262">
        <v>6</v>
      </c>
      <c r="B12" s="1095"/>
      <c r="C12" s="1096"/>
      <c r="D12" s="1096"/>
      <c r="E12" s="1096"/>
      <c r="F12" s="1096"/>
      <c r="G12" s="1096"/>
      <c r="H12" s="1096"/>
      <c r="I12" s="1096"/>
      <c r="J12" s="1096"/>
      <c r="K12" s="1096"/>
      <c r="L12" s="1096"/>
      <c r="M12" s="1096"/>
      <c r="N12" s="1096"/>
      <c r="O12" s="1096"/>
      <c r="P12" s="1097"/>
      <c r="Q12" s="1101"/>
      <c r="R12" s="1102"/>
      <c r="S12" s="1102"/>
      <c r="T12" s="1102"/>
      <c r="U12" s="1102"/>
      <c r="V12" s="1102"/>
      <c r="W12" s="1102"/>
      <c r="X12" s="1102"/>
      <c r="Y12" s="1102"/>
      <c r="Z12" s="1102"/>
      <c r="AA12" s="1102"/>
      <c r="AB12" s="1102"/>
      <c r="AC12" s="1102"/>
      <c r="AD12" s="1102"/>
      <c r="AE12" s="1103"/>
      <c r="AF12" s="1077"/>
      <c r="AG12" s="1078"/>
      <c r="AH12" s="1078"/>
      <c r="AI12" s="1078"/>
      <c r="AJ12" s="1079"/>
      <c r="AK12" s="1144"/>
      <c r="AL12" s="1145"/>
      <c r="AM12" s="1145"/>
      <c r="AN12" s="1145"/>
      <c r="AO12" s="1145"/>
      <c r="AP12" s="1145"/>
      <c r="AQ12" s="1145"/>
      <c r="AR12" s="1145"/>
      <c r="AS12" s="1145"/>
      <c r="AT12" s="1145"/>
      <c r="AU12" s="1142"/>
      <c r="AV12" s="1142"/>
      <c r="AW12" s="1142"/>
      <c r="AX12" s="1142"/>
      <c r="AY12" s="1143"/>
      <c r="AZ12" s="253"/>
      <c r="BA12" s="253"/>
      <c r="BB12" s="253"/>
      <c r="BC12" s="253"/>
      <c r="BD12" s="253"/>
      <c r="BE12" s="254"/>
      <c r="BF12" s="254"/>
      <c r="BG12" s="254"/>
      <c r="BH12" s="254"/>
      <c r="BI12" s="254"/>
      <c r="BJ12" s="254"/>
      <c r="BK12" s="254"/>
      <c r="BL12" s="254"/>
      <c r="BM12" s="254"/>
      <c r="BN12" s="254"/>
      <c r="BO12" s="254"/>
      <c r="BP12" s="254"/>
      <c r="BQ12" s="263">
        <v>6</v>
      </c>
      <c r="BR12" s="264"/>
      <c r="BS12" s="1072"/>
      <c r="BT12" s="1073"/>
      <c r="BU12" s="1073"/>
      <c r="BV12" s="1073"/>
      <c r="BW12" s="1073"/>
      <c r="BX12" s="1073"/>
      <c r="BY12" s="1073"/>
      <c r="BZ12" s="1073"/>
      <c r="CA12" s="1073"/>
      <c r="CB12" s="1073"/>
      <c r="CC12" s="1073"/>
      <c r="CD12" s="1073"/>
      <c r="CE12" s="1073"/>
      <c r="CF12" s="1073"/>
      <c r="CG12" s="1074"/>
      <c r="CH12" s="1047"/>
      <c r="CI12" s="1048"/>
      <c r="CJ12" s="1048"/>
      <c r="CK12" s="1048"/>
      <c r="CL12" s="1049"/>
      <c r="CM12" s="1047"/>
      <c r="CN12" s="1048"/>
      <c r="CO12" s="1048"/>
      <c r="CP12" s="1048"/>
      <c r="CQ12" s="1049"/>
      <c r="CR12" s="1047"/>
      <c r="CS12" s="1048"/>
      <c r="CT12" s="1048"/>
      <c r="CU12" s="1048"/>
      <c r="CV12" s="1049"/>
      <c r="CW12" s="1047"/>
      <c r="CX12" s="1048"/>
      <c r="CY12" s="1048"/>
      <c r="CZ12" s="1048"/>
      <c r="DA12" s="1049"/>
      <c r="DB12" s="1047"/>
      <c r="DC12" s="1048"/>
      <c r="DD12" s="1048"/>
      <c r="DE12" s="1048"/>
      <c r="DF12" s="1049"/>
      <c r="DG12" s="1047"/>
      <c r="DH12" s="1048"/>
      <c r="DI12" s="1048"/>
      <c r="DJ12" s="1048"/>
      <c r="DK12" s="1049"/>
      <c r="DL12" s="1047"/>
      <c r="DM12" s="1048"/>
      <c r="DN12" s="1048"/>
      <c r="DO12" s="1048"/>
      <c r="DP12" s="1049"/>
      <c r="DQ12" s="1047"/>
      <c r="DR12" s="1048"/>
      <c r="DS12" s="1048"/>
      <c r="DT12" s="1048"/>
      <c r="DU12" s="1049"/>
      <c r="DV12" s="1050"/>
      <c r="DW12" s="1051"/>
      <c r="DX12" s="1051"/>
      <c r="DY12" s="1051"/>
      <c r="DZ12" s="1052"/>
      <c r="EA12" s="255"/>
    </row>
    <row r="13" spans="1:131" s="256" customFormat="1" ht="26.25" customHeight="1" x14ac:dyDescent="0.15">
      <c r="A13" s="262">
        <v>7</v>
      </c>
      <c r="B13" s="1095"/>
      <c r="C13" s="1096"/>
      <c r="D13" s="1096"/>
      <c r="E13" s="1096"/>
      <c r="F13" s="1096"/>
      <c r="G13" s="1096"/>
      <c r="H13" s="1096"/>
      <c r="I13" s="1096"/>
      <c r="J13" s="1096"/>
      <c r="K13" s="1096"/>
      <c r="L13" s="1096"/>
      <c r="M13" s="1096"/>
      <c r="N13" s="1096"/>
      <c r="O13" s="1096"/>
      <c r="P13" s="1097"/>
      <c r="Q13" s="1101"/>
      <c r="R13" s="1102"/>
      <c r="S13" s="1102"/>
      <c r="T13" s="1102"/>
      <c r="U13" s="1102"/>
      <c r="V13" s="1102"/>
      <c r="W13" s="1102"/>
      <c r="X13" s="1102"/>
      <c r="Y13" s="1102"/>
      <c r="Z13" s="1102"/>
      <c r="AA13" s="1102"/>
      <c r="AB13" s="1102"/>
      <c r="AC13" s="1102"/>
      <c r="AD13" s="1102"/>
      <c r="AE13" s="1103"/>
      <c r="AF13" s="1077"/>
      <c r="AG13" s="1078"/>
      <c r="AH13" s="1078"/>
      <c r="AI13" s="1078"/>
      <c r="AJ13" s="1079"/>
      <c r="AK13" s="1144"/>
      <c r="AL13" s="1145"/>
      <c r="AM13" s="1145"/>
      <c r="AN13" s="1145"/>
      <c r="AO13" s="1145"/>
      <c r="AP13" s="1145"/>
      <c r="AQ13" s="1145"/>
      <c r="AR13" s="1145"/>
      <c r="AS13" s="1145"/>
      <c r="AT13" s="1145"/>
      <c r="AU13" s="1142"/>
      <c r="AV13" s="1142"/>
      <c r="AW13" s="1142"/>
      <c r="AX13" s="1142"/>
      <c r="AY13" s="1143"/>
      <c r="AZ13" s="253"/>
      <c r="BA13" s="253"/>
      <c r="BB13" s="253"/>
      <c r="BC13" s="253"/>
      <c r="BD13" s="253"/>
      <c r="BE13" s="254"/>
      <c r="BF13" s="254"/>
      <c r="BG13" s="254"/>
      <c r="BH13" s="254"/>
      <c r="BI13" s="254"/>
      <c r="BJ13" s="254"/>
      <c r="BK13" s="254"/>
      <c r="BL13" s="254"/>
      <c r="BM13" s="254"/>
      <c r="BN13" s="254"/>
      <c r="BO13" s="254"/>
      <c r="BP13" s="254"/>
      <c r="BQ13" s="263">
        <v>7</v>
      </c>
      <c r="BR13" s="264"/>
      <c r="BS13" s="1072"/>
      <c r="BT13" s="1073"/>
      <c r="BU13" s="1073"/>
      <c r="BV13" s="1073"/>
      <c r="BW13" s="1073"/>
      <c r="BX13" s="1073"/>
      <c r="BY13" s="1073"/>
      <c r="BZ13" s="1073"/>
      <c r="CA13" s="1073"/>
      <c r="CB13" s="1073"/>
      <c r="CC13" s="1073"/>
      <c r="CD13" s="1073"/>
      <c r="CE13" s="1073"/>
      <c r="CF13" s="1073"/>
      <c r="CG13" s="1074"/>
      <c r="CH13" s="1047"/>
      <c r="CI13" s="1048"/>
      <c r="CJ13" s="1048"/>
      <c r="CK13" s="1048"/>
      <c r="CL13" s="1049"/>
      <c r="CM13" s="1047"/>
      <c r="CN13" s="1048"/>
      <c r="CO13" s="1048"/>
      <c r="CP13" s="1048"/>
      <c r="CQ13" s="1049"/>
      <c r="CR13" s="1047"/>
      <c r="CS13" s="1048"/>
      <c r="CT13" s="1048"/>
      <c r="CU13" s="1048"/>
      <c r="CV13" s="1049"/>
      <c r="CW13" s="1047"/>
      <c r="CX13" s="1048"/>
      <c r="CY13" s="1048"/>
      <c r="CZ13" s="1048"/>
      <c r="DA13" s="1049"/>
      <c r="DB13" s="1047"/>
      <c r="DC13" s="1048"/>
      <c r="DD13" s="1048"/>
      <c r="DE13" s="1048"/>
      <c r="DF13" s="1049"/>
      <c r="DG13" s="1047"/>
      <c r="DH13" s="1048"/>
      <c r="DI13" s="1048"/>
      <c r="DJ13" s="1048"/>
      <c r="DK13" s="1049"/>
      <c r="DL13" s="1047"/>
      <c r="DM13" s="1048"/>
      <c r="DN13" s="1048"/>
      <c r="DO13" s="1048"/>
      <c r="DP13" s="1049"/>
      <c r="DQ13" s="1047"/>
      <c r="DR13" s="1048"/>
      <c r="DS13" s="1048"/>
      <c r="DT13" s="1048"/>
      <c r="DU13" s="1049"/>
      <c r="DV13" s="1050"/>
      <c r="DW13" s="1051"/>
      <c r="DX13" s="1051"/>
      <c r="DY13" s="1051"/>
      <c r="DZ13" s="1052"/>
      <c r="EA13" s="255"/>
    </row>
    <row r="14" spans="1:131" s="256" customFormat="1" ht="26.25" customHeight="1" x14ac:dyDescent="0.15">
      <c r="A14" s="262">
        <v>8</v>
      </c>
      <c r="B14" s="1095"/>
      <c r="C14" s="1096"/>
      <c r="D14" s="1096"/>
      <c r="E14" s="1096"/>
      <c r="F14" s="1096"/>
      <c r="G14" s="1096"/>
      <c r="H14" s="1096"/>
      <c r="I14" s="1096"/>
      <c r="J14" s="1096"/>
      <c r="K14" s="1096"/>
      <c r="L14" s="1096"/>
      <c r="M14" s="1096"/>
      <c r="N14" s="1096"/>
      <c r="O14" s="1096"/>
      <c r="P14" s="1097"/>
      <c r="Q14" s="1101"/>
      <c r="R14" s="1102"/>
      <c r="S14" s="1102"/>
      <c r="T14" s="1102"/>
      <c r="U14" s="1102"/>
      <c r="V14" s="1102"/>
      <c r="W14" s="1102"/>
      <c r="X14" s="1102"/>
      <c r="Y14" s="1102"/>
      <c r="Z14" s="1102"/>
      <c r="AA14" s="1102"/>
      <c r="AB14" s="1102"/>
      <c r="AC14" s="1102"/>
      <c r="AD14" s="1102"/>
      <c r="AE14" s="1103"/>
      <c r="AF14" s="1077"/>
      <c r="AG14" s="1078"/>
      <c r="AH14" s="1078"/>
      <c r="AI14" s="1078"/>
      <c r="AJ14" s="1079"/>
      <c r="AK14" s="1144"/>
      <c r="AL14" s="1145"/>
      <c r="AM14" s="1145"/>
      <c r="AN14" s="1145"/>
      <c r="AO14" s="1145"/>
      <c r="AP14" s="1145"/>
      <c r="AQ14" s="1145"/>
      <c r="AR14" s="1145"/>
      <c r="AS14" s="1145"/>
      <c r="AT14" s="1145"/>
      <c r="AU14" s="1142"/>
      <c r="AV14" s="1142"/>
      <c r="AW14" s="1142"/>
      <c r="AX14" s="1142"/>
      <c r="AY14" s="1143"/>
      <c r="AZ14" s="253"/>
      <c r="BA14" s="253"/>
      <c r="BB14" s="253"/>
      <c r="BC14" s="253"/>
      <c r="BD14" s="253"/>
      <c r="BE14" s="254"/>
      <c r="BF14" s="254"/>
      <c r="BG14" s="254"/>
      <c r="BH14" s="254"/>
      <c r="BI14" s="254"/>
      <c r="BJ14" s="254"/>
      <c r="BK14" s="254"/>
      <c r="BL14" s="254"/>
      <c r="BM14" s="254"/>
      <c r="BN14" s="254"/>
      <c r="BO14" s="254"/>
      <c r="BP14" s="254"/>
      <c r="BQ14" s="263">
        <v>8</v>
      </c>
      <c r="BR14" s="264"/>
      <c r="BS14" s="1072"/>
      <c r="BT14" s="1073"/>
      <c r="BU14" s="1073"/>
      <c r="BV14" s="1073"/>
      <c r="BW14" s="1073"/>
      <c r="BX14" s="1073"/>
      <c r="BY14" s="1073"/>
      <c r="BZ14" s="1073"/>
      <c r="CA14" s="1073"/>
      <c r="CB14" s="1073"/>
      <c r="CC14" s="1073"/>
      <c r="CD14" s="1073"/>
      <c r="CE14" s="1073"/>
      <c r="CF14" s="1073"/>
      <c r="CG14" s="1074"/>
      <c r="CH14" s="1047"/>
      <c r="CI14" s="1048"/>
      <c r="CJ14" s="1048"/>
      <c r="CK14" s="1048"/>
      <c r="CL14" s="1049"/>
      <c r="CM14" s="1047"/>
      <c r="CN14" s="1048"/>
      <c r="CO14" s="1048"/>
      <c r="CP14" s="1048"/>
      <c r="CQ14" s="1049"/>
      <c r="CR14" s="1047"/>
      <c r="CS14" s="1048"/>
      <c r="CT14" s="1048"/>
      <c r="CU14" s="1048"/>
      <c r="CV14" s="1049"/>
      <c r="CW14" s="1047"/>
      <c r="CX14" s="1048"/>
      <c r="CY14" s="1048"/>
      <c r="CZ14" s="1048"/>
      <c r="DA14" s="1049"/>
      <c r="DB14" s="1047"/>
      <c r="DC14" s="1048"/>
      <c r="DD14" s="1048"/>
      <c r="DE14" s="1048"/>
      <c r="DF14" s="1049"/>
      <c r="DG14" s="1047"/>
      <c r="DH14" s="1048"/>
      <c r="DI14" s="1048"/>
      <c r="DJ14" s="1048"/>
      <c r="DK14" s="1049"/>
      <c r="DL14" s="1047"/>
      <c r="DM14" s="1048"/>
      <c r="DN14" s="1048"/>
      <c r="DO14" s="1048"/>
      <c r="DP14" s="1049"/>
      <c r="DQ14" s="1047"/>
      <c r="DR14" s="1048"/>
      <c r="DS14" s="1048"/>
      <c r="DT14" s="1048"/>
      <c r="DU14" s="1049"/>
      <c r="DV14" s="1050"/>
      <c r="DW14" s="1051"/>
      <c r="DX14" s="1051"/>
      <c r="DY14" s="1051"/>
      <c r="DZ14" s="1052"/>
      <c r="EA14" s="255"/>
    </row>
    <row r="15" spans="1:131" s="256" customFormat="1" ht="26.25" customHeight="1" x14ac:dyDescent="0.15">
      <c r="A15" s="262">
        <v>9</v>
      </c>
      <c r="B15" s="1095"/>
      <c r="C15" s="1096"/>
      <c r="D15" s="1096"/>
      <c r="E15" s="1096"/>
      <c r="F15" s="1096"/>
      <c r="G15" s="1096"/>
      <c r="H15" s="1096"/>
      <c r="I15" s="1096"/>
      <c r="J15" s="1096"/>
      <c r="K15" s="1096"/>
      <c r="L15" s="1096"/>
      <c r="M15" s="1096"/>
      <c r="N15" s="1096"/>
      <c r="O15" s="1096"/>
      <c r="P15" s="1097"/>
      <c r="Q15" s="1101"/>
      <c r="R15" s="1102"/>
      <c r="S15" s="1102"/>
      <c r="T15" s="1102"/>
      <c r="U15" s="1102"/>
      <c r="V15" s="1102"/>
      <c r="W15" s="1102"/>
      <c r="X15" s="1102"/>
      <c r="Y15" s="1102"/>
      <c r="Z15" s="1102"/>
      <c r="AA15" s="1102"/>
      <c r="AB15" s="1102"/>
      <c r="AC15" s="1102"/>
      <c r="AD15" s="1102"/>
      <c r="AE15" s="1103"/>
      <c r="AF15" s="1077"/>
      <c r="AG15" s="1078"/>
      <c r="AH15" s="1078"/>
      <c r="AI15" s="1078"/>
      <c r="AJ15" s="1079"/>
      <c r="AK15" s="1144"/>
      <c r="AL15" s="1145"/>
      <c r="AM15" s="1145"/>
      <c r="AN15" s="1145"/>
      <c r="AO15" s="1145"/>
      <c r="AP15" s="1145"/>
      <c r="AQ15" s="1145"/>
      <c r="AR15" s="1145"/>
      <c r="AS15" s="1145"/>
      <c r="AT15" s="1145"/>
      <c r="AU15" s="1142"/>
      <c r="AV15" s="1142"/>
      <c r="AW15" s="1142"/>
      <c r="AX15" s="1142"/>
      <c r="AY15" s="1143"/>
      <c r="AZ15" s="253"/>
      <c r="BA15" s="253"/>
      <c r="BB15" s="253"/>
      <c r="BC15" s="253"/>
      <c r="BD15" s="253"/>
      <c r="BE15" s="254"/>
      <c r="BF15" s="254"/>
      <c r="BG15" s="254"/>
      <c r="BH15" s="254"/>
      <c r="BI15" s="254"/>
      <c r="BJ15" s="254"/>
      <c r="BK15" s="254"/>
      <c r="BL15" s="254"/>
      <c r="BM15" s="254"/>
      <c r="BN15" s="254"/>
      <c r="BO15" s="254"/>
      <c r="BP15" s="254"/>
      <c r="BQ15" s="263">
        <v>9</v>
      </c>
      <c r="BR15" s="264"/>
      <c r="BS15" s="1072"/>
      <c r="BT15" s="1073"/>
      <c r="BU15" s="1073"/>
      <c r="BV15" s="1073"/>
      <c r="BW15" s="1073"/>
      <c r="BX15" s="1073"/>
      <c r="BY15" s="1073"/>
      <c r="BZ15" s="1073"/>
      <c r="CA15" s="1073"/>
      <c r="CB15" s="1073"/>
      <c r="CC15" s="1073"/>
      <c r="CD15" s="1073"/>
      <c r="CE15" s="1073"/>
      <c r="CF15" s="1073"/>
      <c r="CG15" s="1074"/>
      <c r="CH15" s="1047"/>
      <c r="CI15" s="1048"/>
      <c r="CJ15" s="1048"/>
      <c r="CK15" s="1048"/>
      <c r="CL15" s="1049"/>
      <c r="CM15" s="1047"/>
      <c r="CN15" s="1048"/>
      <c r="CO15" s="1048"/>
      <c r="CP15" s="1048"/>
      <c r="CQ15" s="1049"/>
      <c r="CR15" s="1047"/>
      <c r="CS15" s="1048"/>
      <c r="CT15" s="1048"/>
      <c r="CU15" s="1048"/>
      <c r="CV15" s="1049"/>
      <c r="CW15" s="1047"/>
      <c r="CX15" s="1048"/>
      <c r="CY15" s="1048"/>
      <c r="CZ15" s="1048"/>
      <c r="DA15" s="1049"/>
      <c r="DB15" s="1047"/>
      <c r="DC15" s="1048"/>
      <c r="DD15" s="1048"/>
      <c r="DE15" s="1048"/>
      <c r="DF15" s="1049"/>
      <c r="DG15" s="1047"/>
      <c r="DH15" s="1048"/>
      <c r="DI15" s="1048"/>
      <c r="DJ15" s="1048"/>
      <c r="DK15" s="1049"/>
      <c r="DL15" s="1047"/>
      <c r="DM15" s="1048"/>
      <c r="DN15" s="1048"/>
      <c r="DO15" s="1048"/>
      <c r="DP15" s="1049"/>
      <c r="DQ15" s="1047"/>
      <c r="DR15" s="1048"/>
      <c r="DS15" s="1048"/>
      <c r="DT15" s="1048"/>
      <c r="DU15" s="1049"/>
      <c r="DV15" s="1050"/>
      <c r="DW15" s="1051"/>
      <c r="DX15" s="1051"/>
      <c r="DY15" s="1051"/>
      <c r="DZ15" s="1052"/>
      <c r="EA15" s="255"/>
    </row>
    <row r="16" spans="1:131" s="256" customFormat="1" ht="26.25" customHeight="1" x14ac:dyDescent="0.15">
      <c r="A16" s="262">
        <v>10</v>
      </c>
      <c r="B16" s="1095"/>
      <c r="C16" s="1096"/>
      <c r="D16" s="1096"/>
      <c r="E16" s="1096"/>
      <c r="F16" s="1096"/>
      <c r="G16" s="1096"/>
      <c r="H16" s="1096"/>
      <c r="I16" s="1096"/>
      <c r="J16" s="1096"/>
      <c r="K16" s="1096"/>
      <c r="L16" s="1096"/>
      <c r="M16" s="1096"/>
      <c r="N16" s="1096"/>
      <c r="O16" s="1096"/>
      <c r="P16" s="1097"/>
      <c r="Q16" s="1101"/>
      <c r="R16" s="1102"/>
      <c r="S16" s="1102"/>
      <c r="T16" s="1102"/>
      <c r="U16" s="1102"/>
      <c r="V16" s="1102"/>
      <c r="W16" s="1102"/>
      <c r="X16" s="1102"/>
      <c r="Y16" s="1102"/>
      <c r="Z16" s="1102"/>
      <c r="AA16" s="1102"/>
      <c r="AB16" s="1102"/>
      <c r="AC16" s="1102"/>
      <c r="AD16" s="1102"/>
      <c r="AE16" s="1103"/>
      <c r="AF16" s="1077"/>
      <c r="AG16" s="1078"/>
      <c r="AH16" s="1078"/>
      <c r="AI16" s="1078"/>
      <c r="AJ16" s="1079"/>
      <c r="AK16" s="1144"/>
      <c r="AL16" s="1145"/>
      <c r="AM16" s="1145"/>
      <c r="AN16" s="1145"/>
      <c r="AO16" s="1145"/>
      <c r="AP16" s="1145"/>
      <c r="AQ16" s="1145"/>
      <c r="AR16" s="1145"/>
      <c r="AS16" s="1145"/>
      <c r="AT16" s="1145"/>
      <c r="AU16" s="1142"/>
      <c r="AV16" s="1142"/>
      <c r="AW16" s="1142"/>
      <c r="AX16" s="1142"/>
      <c r="AY16" s="1143"/>
      <c r="AZ16" s="253"/>
      <c r="BA16" s="253"/>
      <c r="BB16" s="253"/>
      <c r="BC16" s="253"/>
      <c r="BD16" s="253"/>
      <c r="BE16" s="254"/>
      <c r="BF16" s="254"/>
      <c r="BG16" s="254"/>
      <c r="BH16" s="254"/>
      <c r="BI16" s="254"/>
      <c r="BJ16" s="254"/>
      <c r="BK16" s="254"/>
      <c r="BL16" s="254"/>
      <c r="BM16" s="254"/>
      <c r="BN16" s="254"/>
      <c r="BO16" s="254"/>
      <c r="BP16" s="254"/>
      <c r="BQ16" s="263">
        <v>10</v>
      </c>
      <c r="BR16" s="264"/>
      <c r="BS16" s="1072"/>
      <c r="BT16" s="1073"/>
      <c r="BU16" s="1073"/>
      <c r="BV16" s="1073"/>
      <c r="BW16" s="1073"/>
      <c r="BX16" s="1073"/>
      <c r="BY16" s="1073"/>
      <c r="BZ16" s="1073"/>
      <c r="CA16" s="1073"/>
      <c r="CB16" s="1073"/>
      <c r="CC16" s="1073"/>
      <c r="CD16" s="1073"/>
      <c r="CE16" s="1073"/>
      <c r="CF16" s="1073"/>
      <c r="CG16" s="1074"/>
      <c r="CH16" s="1047"/>
      <c r="CI16" s="1048"/>
      <c r="CJ16" s="1048"/>
      <c r="CK16" s="1048"/>
      <c r="CL16" s="1049"/>
      <c r="CM16" s="1047"/>
      <c r="CN16" s="1048"/>
      <c r="CO16" s="1048"/>
      <c r="CP16" s="1048"/>
      <c r="CQ16" s="1049"/>
      <c r="CR16" s="1047"/>
      <c r="CS16" s="1048"/>
      <c r="CT16" s="1048"/>
      <c r="CU16" s="1048"/>
      <c r="CV16" s="1049"/>
      <c r="CW16" s="1047"/>
      <c r="CX16" s="1048"/>
      <c r="CY16" s="1048"/>
      <c r="CZ16" s="1048"/>
      <c r="DA16" s="1049"/>
      <c r="DB16" s="1047"/>
      <c r="DC16" s="1048"/>
      <c r="DD16" s="1048"/>
      <c r="DE16" s="1048"/>
      <c r="DF16" s="1049"/>
      <c r="DG16" s="1047"/>
      <c r="DH16" s="1048"/>
      <c r="DI16" s="1048"/>
      <c r="DJ16" s="1048"/>
      <c r="DK16" s="1049"/>
      <c r="DL16" s="1047"/>
      <c r="DM16" s="1048"/>
      <c r="DN16" s="1048"/>
      <c r="DO16" s="1048"/>
      <c r="DP16" s="1049"/>
      <c r="DQ16" s="1047"/>
      <c r="DR16" s="1048"/>
      <c r="DS16" s="1048"/>
      <c r="DT16" s="1048"/>
      <c r="DU16" s="1049"/>
      <c r="DV16" s="1050"/>
      <c r="DW16" s="1051"/>
      <c r="DX16" s="1051"/>
      <c r="DY16" s="1051"/>
      <c r="DZ16" s="1052"/>
      <c r="EA16" s="255"/>
    </row>
    <row r="17" spans="1:131" s="256" customFormat="1" ht="26.25" customHeight="1" x14ac:dyDescent="0.15">
      <c r="A17" s="262">
        <v>11</v>
      </c>
      <c r="B17" s="1095"/>
      <c r="C17" s="1096"/>
      <c r="D17" s="1096"/>
      <c r="E17" s="1096"/>
      <c r="F17" s="1096"/>
      <c r="G17" s="1096"/>
      <c r="H17" s="1096"/>
      <c r="I17" s="1096"/>
      <c r="J17" s="1096"/>
      <c r="K17" s="1096"/>
      <c r="L17" s="1096"/>
      <c r="M17" s="1096"/>
      <c r="N17" s="1096"/>
      <c r="O17" s="1096"/>
      <c r="P17" s="1097"/>
      <c r="Q17" s="1101"/>
      <c r="R17" s="1102"/>
      <c r="S17" s="1102"/>
      <c r="T17" s="1102"/>
      <c r="U17" s="1102"/>
      <c r="V17" s="1102"/>
      <c r="W17" s="1102"/>
      <c r="X17" s="1102"/>
      <c r="Y17" s="1102"/>
      <c r="Z17" s="1102"/>
      <c r="AA17" s="1102"/>
      <c r="AB17" s="1102"/>
      <c r="AC17" s="1102"/>
      <c r="AD17" s="1102"/>
      <c r="AE17" s="1103"/>
      <c r="AF17" s="1077"/>
      <c r="AG17" s="1078"/>
      <c r="AH17" s="1078"/>
      <c r="AI17" s="1078"/>
      <c r="AJ17" s="1079"/>
      <c r="AK17" s="1144"/>
      <c r="AL17" s="1145"/>
      <c r="AM17" s="1145"/>
      <c r="AN17" s="1145"/>
      <c r="AO17" s="1145"/>
      <c r="AP17" s="1145"/>
      <c r="AQ17" s="1145"/>
      <c r="AR17" s="1145"/>
      <c r="AS17" s="1145"/>
      <c r="AT17" s="1145"/>
      <c r="AU17" s="1142"/>
      <c r="AV17" s="1142"/>
      <c r="AW17" s="1142"/>
      <c r="AX17" s="1142"/>
      <c r="AY17" s="1143"/>
      <c r="AZ17" s="253"/>
      <c r="BA17" s="253"/>
      <c r="BB17" s="253"/>
      <c r="BC17" s="253"/>
      <c r="BD17" s="253"/>
      <c r="BE17" s="254"/>
      <c r="BF17" s="254"/>
      <c r="BG17" s="254"/>
      <c r="BH17" s="254"/>
      <c r="BI17" s="254"/>
      <c r="BJ17" s="254"/>
      <c r="BK17" s="254"/>
      <c r="BL17" s="254"/>
      <c r="BM17" s="254"/>
      <c r="BN17" s="254"/>
      <c r="BO17" s="254"/>
      <c r="BP17" s="254"/>
      <c r="BQ17" s="263">
        <v>11</v>
      </c>
      <c r="BR17" s="264"/>
      <c r="BS17" s="1072"/>
      <c r="BT17" s="1073"/>
      <c r="BU17" s="1073"/>
      <c r="BV17" s="1073"/>
      <c r="BW17" s="1073"/>
      <c r="BX17" s="1073"/>
      <c r="BY17" s="1073"/>
      <c r="BZ17" s="1073"/>
      <c r="CA17" s="1073"/>
      <c r="CB17" s="1073"/>
      <c r="CC17" s="1073"/>
      <c r="CD17" s="1073"/>
      <c r="CE17" s="1073"/>
      <c r="CF17" s="1073"/>
      <c r="CG17" s="1074"/>
      <c r="CH17" s="1047"/>
      <c r="CI17" s="1048"/>
      <c r="CJ17" s="1048"/>
      <c r="CK17" s="1048"/>
      <c r="CL17" s="1049"/>
      <c r="CM17" s="1047"/>
      <c r="CN17" s="1048"/>
      <c r="CO17" s="1048"/>
      <c r="CP17" s="1048"/>
      <c r="CQ17" s="1049"/>
      <c r="CR17" s="1047"/>
      <c r="CS17" s="1048"/>
      <c r="CT17" s="1048"/>
      <c r="CU17" s="1048"/>
      <c r="CV17" s="1049"/>
      <c r="CW17" s="1047"/>
      <c r="CX17" s="1048"/>
      <c r="CY17" s="1048"/>
      <c r="CZ17" s="1048"/>
      <c r="DA17" s="1049"/>
      <c r="DB17" s="1047"/>
      <c r="DC17" s="1048"/>
      <c r="DD17" s="1048"/>
      <c r="DE17" s="1048"/>
      <c r="DF17" s="1049"/>
      <c r="DG17" s="1047"/>
      <c r="DH17" s="1048"/>
      <c r="DI17" s="1048"/>
      <c r="DJ17" s="1048"/>
      <c r="DK17" s="1049"/>
      <c r="DL17" s="1047"/>
      <c r="DM17" s="1048"/>
      <c r="DN17" s="1048"/>
      <c r="DO17" s="1048"/>
      <c r="DP17" s="1049"/>
      <c r="DQ17" s="1047"/>
      <c r="DR17" s="1048"/>
      <c r="DS17" s="1048"/>
      <c r="DT17" s="1048"/>
      <c r="DU17" s="1049"/>
      <c r="DV17" s="1050"/>
      <c r="DW17" s="1051"/>
      <c r="DX17" s="1051"/>
      <c r="DY17" s="1051"/>
      <c r="DZ17" s="1052"/>
      <c r="EA17" s="255"/>
    </row>
    <row r="18" spans="1:131" s="256" customFormat="1" ht="26.25" customHeight="1" x14ac:dyDescent="0.15">
      <c r="A18" s="262">
        <v>12</v>
      </c>
      <c r="B18" s="1095"/>
      <c r="C18" s="1096"/>
      <c r="D18" s="1096"/>
      <c r="E18" s="1096"/>
      <c r="F18" s="1096"/>
      <c r="G18" s="1096"/>
      <c r="H18" s="1096"/>
      <c r="I18" s="1096"/>
      <c r="J18" s="1096"/>
      <c r="K18" s="1096"/>
      <c r="L18" s="1096"/>
      <c r="M18" s="1096"/>
      <c r="N18" s="1096"/>
      <c r="O18" s="1096"/>
      <c r="P18" s="1097"/>
      <c r="Q18" s="1101"/>
      <c r="R18" s="1102"/>
      <c r="S18" s="1102"/>
      <c r="T18" s="1102"/>
      <c r="U18" s="1102"/>
      <c r="V18" s="1102"/>
      <c r="W18" s="1102"/>
      <c r="X18" s="1102"/>
      <c r="Y18" s="1102"/>
      <c r="Z18" s="1102"/>
      <c r="AA18" s="1102"/>
      <c r="AB18" s="1102"/>
      <c r="AC18" s="1102"/>
      <c r="AD18" s="1102"/>
      <c r="AE18" s="1103"/>
      <c r="AF18" s="1077"/>
      <c r="AG18" s="1078"/>
      <c r="AH18" s="1078"/>
      <c r="AI18" s="1078"/>
      <c r="AJ18" s="1079"/>
      <c r="AK18" s="1144"/>
      <c r="AL18" s="1145"/>
      <c r="AM18" s="1145"/>
      <c r="AN18" s="1145"/>
      <c r="AO18" s="1145"/>
      <c r="AP18" s="1145"/>
      <c r="AQ18" s="1145"/>
      <c r="AR18" s="1145"/>
      <c r="AS18" s="1145"/>
      <c r="AT18" s="1145"/>
      <c r="AU18" s="1142"/>
      <c r="AV18" s="1142"/>
      <c r="AW18" s="1142"/>
      <c r="AX18" s="1142"/>
      <c r="AY18" s="1143"/>
      <c r="AZ18" s="253"/>
      <c r="BA18" s="253"/>
      <c r="BB18" s="253"/>
      <c r="BC18" s="253"/>
      <c r="BD18" s="253"/>
      <c r="BE18" s="254"/>
      <c r="BF18" s="254"/>
      <c r="BG18" s="254"/>
      <c r="BH18" s="254"/>
      <c r="BI18" s="254"/>
      <c r="BJ18" s="254"/>
      <c r="BK18" s="254"/>
      <c r="BL18" s="254"/>
      <c r="BM18" s="254"/>
      <c r="BN18" s="254"/>
      <c r="BO18" s="254"/>
      <c r="BP18" s="254"/>
      <c r="BQ18" s="263">
        <v>12</v>
      </c>
      <c r="BR18" s="264"/>
      <c r="BS18" s="1072"/>
      <c r="BT18" s="1073"/>
      <c r="BU18" s="1073"/>
      <c r="BV18" s="1073"/>
      <c r="BW18" s="1073"/>
      <c r="BX18" s="1073"/>
      <c r="BY18" s="1073"/>
      <c r="BZ18" s="1073"/>
      <c r="CA18" s="1073"/>
      <c r="CB18" s="1073"/>
      <c r="CC18" s="1073"/>
      <c r="CD18" s="1073"/>
      <c r="CE18" s="1073"/>
      <c r="CF18" s="1073"/>
      <c r="CG18" s="1074"/>
      <c r="CH18" s="1047"/>
      <c r="CI18" s="1048"/>
      <c r="CJ18" s="1048"/>
      <c r="CK18" s="1048"/>
      <c r="CL18" s="1049"/>
      <c r="CM18" s="1047"/>
      <c r="CN18" s="1048"/>
      <c r="CO18" s="1048"/>
      <c r="CP18" s="1048"/>
      <c r="CQ18" s="1049"/>
      <c r="CR18" s="1047"/>
      <c r="CS18" s="1048"/>
      <c r="CT18" s="1048"/>
      <c r="CU18" s="1048"/>
      <c r="CV18" s="1049"/>
      <c r="CW18" s="1047"/>
      <c r="CX18" s="1048"/>
      <c r="CY18" s="1048"/>
      <c r="CZ18" s="1048"/>
      <c r="DA18" s="1049"/>
      <c r="DB18" s="1047"/>
      <c r="DC18" s="1048"/>
      <c r="DD18" s="1048"/>
      <c r="DE18" s="1048"/>
      <c r="DF18" s="1049"/>
      <c r="DG18" s="1047"/>
      <c r="DH18" s="1048"/>
      <c r="DI18" s="1048"/>
      <c r="DJ18" s="1048"/>
      <c r="DK18" s="1049"/>
      <c r="DL18" s="1047"/>
      <c r="DM18" s="1048"/>
      <c r="DN18" s="1048"/>
      <c r="DO18" s="1048"/>
      <c r="DP18" s="1049"/>
      <c r="DQ18" s="1047"/>
      <c r="DR18" s="1048"/>
      <c r="DS18" s="1048"/>
      <c r="DT18" s="1048"/>
      <c r="DU18" s="1049"/>
      <c r="DV18" s="1050"/>
      <c r="DW18" s="1051"/>
      <c r="DX18" s="1051"/>
      <c r="DY18" s="1051"/>
      <c r="DZ18" s="1052"/>
      <c r="EA18" s="255"/>
    </row>
    <row r="19" spans="1:131" s="256" customFormat="1" ht="26.25" customHeight="1" x14ac:dyDescent="0.15">
      <c r="A19" s="262">
        <v>13</v>
      </c>
      <c r="B19" s="1095"/>
      <c r="C19" s="1096"/>
      <c r="D19" s="1096"/>
      <c r="E19" s="1096"/>
      <c r="F19" s="1096"/>
      <c r="G19" s="1096"/>
      <c r="H19" s="1096"/>
      <c r="I19" s="1096"/>
      <c r="J19" s="1096"/>
      <c r="K19" s="1096"/>
      <c r="L19" s="1096"/>
      <c r="M19" s="1096"/>
      <c r="N19" s="1096"/>
      <c r="O19" s="1096"/>
      <c r="P19" s="1097"/>
      <c r="Q19" s="1101"/>
      <c r="R19" s="1102"/>
      <c r="S19" s="1102"/>
      <c r="T19" s="1102"/>
      <c r="U19" s="1102"/>
      <c r="V19" s="1102"/>
      <c r="W19" s="1102"/>
      <c r="X19" s="1102"/>
      <c r="Y19" s="1102"/>
      <c r="Z19" s="1102"/>
      <c r="AA19" s="1102"/>
      <c r="AB19" s="1102"/>
      <c r="AC19" s="1102"/>
      <c r="AD19" s="1102"/>
      <c r="AE19" s="1103"/>
      <c r="AF19" s="1077"/>
      <c r="AG19" s="1078"/>
      <c r="AH19" s="1078"/>
      <c r="AI19" s="1078"/>
      <c r="AJ19" s="1079"/>
      <c r="AK19" s="1144"/>
      <c r="AL19" s="1145"/>
      <c r="AM19" s="1145"/>
      <c r="AN19" s="1145"/>
      <c r="AO19" s="1145"/>
      <c r="AP19" s="1145"/>
      <c r="AQ19" s="1145"/>
      <c r="AR19" s="1145"/>
      <c r="AS19" s="1145"/>
      <c r="AT19" s="1145"/>
      <c r="AU19" s="1142"/>
      <c r="AV19" s="1142"/>
      <c r="AW19" s="1142"/>
      <c r="AX19" s="1142"/>
      <c r="AY19" s="1143"/>
      <c r="AZ19" s="253"/>
      <c r="BA19" s="253"/>
      <c r="BB19" s="253"/>
      <c r="BC19" s="253"/>
      <c r="BD19" s="253"/>
      <c r="BE19" s="254"/>
      <c r="BF19" s="254"/>
      <c r="BG19" s="254"/>
      <c r="BH19" s="254"/>
      <c r="BI19" s="254"/>
      <c r="BJ19" s="254"/>
      <c r="BK19" s="254"/>
      <c r="BL19" s="254"/>
      <c r="BM19" s="254"/>
      <c r="BN19" s="254"/>
      <c r="BO19" s="254"/>
      <c r="BP19" s="254"/>
      <c r="BQ19" s="263">
        <v>13</v>
      </c>
      <c r="BR19" s="264"/>
      <c r="BS19" s="1072"/>
      <c r="BT19" s="1073"/>
      <c r="BU19" s="1073"/>
      <c r="BV19" s="1073"/>
      <c r="BW19" s="1073"/>
      <c r="BX19" s="1073"/>
      <c r="BY19" s="1073"/>
      <c r="BZ19" s="1073"/>
      <c r="CA19" s="1073"/>
      <c r="CB19" s="1073"/>
      <c r="CC19" s="1073"/>
      <c r="CD19" s="1073"/>
      <c r="CE19" s="1073"/>
      <c r="CF19" s="1073"/>
      <c r="CG19" s="1074"/>
      <c r="CH19" s="1047"/>
      <c r="CI19" s="1048"/>
      <c r="CJ19" s="1048"/>
      <c r="CK19" s="1048"/>
      <c r="CL19" s="1049"/>
      <c r="CM19" s="1047"/>
      <c r="CN19" s="1048"/>
      <c r="CO19" s="1048"/>
      <c r="CP19" s="1048"/>
      <c r="CQ19" s="1049"/>
      <c r="CR19" s="1047"/>
      <c r="CS19" s="1048"/>
      <c r="CT19" s="1048"/>
      <c r="CU19" s="1048"/>
      <c r="CV19" s="1049"/>
      <c r="CW19" s="1047"/>
      <c r="CX19" s="1048"/>
      <c r="CY19" s="1048"/>
      <c r="CZ19" s="1048"/>
      <c r="DA19" s="1049"/>
      <c r="DB19" s="1047"/>
      <c r="DC19" s="1048"/>
      <c r="DD19" s="1048"/>
      <c r="DE19" s="1048"/>
      <c r="DF19" s="1049"/>
      <c r="DG19" s="1047"/>
      <c r="DH19" s="1048"/>
      <c r="DI19" s="1048"/>
      <c r="DJ19" s="1048"/>
      <c r="DK19" s="1049"/>
      <c r="DL19" s="1047"/>
      <c r="DM19" s="1048"/>
      <c r="DN19" s="1048"/>
      <c r="DO19" s="1048"/>
      <c r="DP19" s="1049"/>
      <c r="DQ19" s="1047"/>
      <c r="DR19" s="1048"/>
      <c r="DS19" s="1048"/>
      <c r="DT19" s="1048"/>
      <c r="DU19" s="1049"/>
      <c r="DV19" s="1050"/>
      <c r="DW19" s="1051"/>
      <c r="DX19" s="1051"/>
      <c r="DY19" s="1051"/>
      <c r="DZ19" s="1052"/>
      <c r="EA19" s="255"/>
    </row>
    <row r="20" spans="1:131" s="256" customFormat="1" ht="26.25" customHeight="1" x14ac:dyDescent="0.15">
      <c r="A20" s="262">
        <v>14</v>
      </c>
      <c r="B20" s="1095"/>
      <c r="C20" s="1096"/>
      <c r="D20" s="1096"/>
      <c r="E20" s="1096"/>
      <c r="F20" s="1096"/>
      <c r="G20" s="1096"/>
      <c r="H20" s="1096"/>
      <c r="I20" s="1096"/>
      <c r="J20" s="1096"/>
      <c r="K20" s="1096"/>
      <c r="L20" s="1096"/>
      <c r="M20" s="1096"/>
      <c r="N20" s="1096"/>
      <c r="O20" s="1096"/>
      <c r="P20" s="1097"/>
      <c r="Q20" s="1101"/>
      <c r="R20" s="1102"/>
      <c r="S20" s="1102"/>
      <c r="T20" s="1102"/>
      <c r="U20" s="1102"/>
      <c r="V20" s="1102"/>
      <c r="W20" s="1102"/>
      <c r="X20" s="1102"/>
      <c r="Y20" s="1102"/>
      <c r="Z20" s="1102"/>
      <c r="AA20" s="1102"/>
      <c r="AB20" s="1102"/>
      <c r="AC20" s="1102"/>
      <c r="AD20" s="1102"/>
      <c r="AE20" s="1103"/>
      <c r="AF20" s="1077"/>
      <c r="AG20" s="1078"/>
      <c r="AH20" s="1078"/>
      <c r="AI20" s="1078"/>
      <c r="AJ20" s="1079"/>
      <c r="AK20" s="1144"/>
      <c r="AL20" s="1145"/>
      <c r="AM20" s="1145"/>
      <c r="AN20" s="1145"/>
      <c r="AO20" s="1145"/>
      <c r="AP20" s="1145"/>
      <c r="AQ20" s="1145"/>
      <c r="AR20" s="1145"/>
      <c r="AS20" s="1145"/>
      <c r="AT20" s="1145"/>
      <c r="AU20" s="1142"/>
      <c r="AV20" s="1142"/>
      <c r="AW20" s="1142"/>
      <c r="AX20" s="1142"/>
      <c r="AY20" s="1143"/>
      <c r="AZ20" s="253"/>
      <c r="BA20" s="253"/>
      <c r="BB20" s="253"/>
      <c r="BC20" s="253"/>
      <c r="BD20" s="253"/>
      <c r="BE20" s="254"/>
      <c r="BF20" s="254"/>
      <c r="BG20" s="254"/>
      <c r="BH20" s="254"/>
      <c r="BI20" s="254"/>
      <c r="BJ20" s="254"/>
      <c r="BK20" s="254"/>
      <c r="BL20" s="254"/>
      <c r="BM20" s="254"/>
      <c r="BN20" s="254"/>
      <c r="BO20" s="254"/>
      <c r="BP20" s="254"/>
      <c r="BQ20" s="263">
        <v>14</v>
      </c>
      <c r="BR20" s="264"/>
      <c r="BS20" s="1072"/>
      <c r="BT20" s="1073"/>
      <c r="BU20" s="1073"/>
      <c r="BV20" s="1073"/>
      <c r="BW20" s="1073"/>
      <c r="BX20" s="1073"/>
      <c r="BY20" s="1073"/>
      <c r="BZ20" s="1073"/>
      <c r="CA20" s="1073"/>
      <c r="CB20" s="1073"/>
      <c r="CC20" s="1073"/>
      <c r="CD20" s="1073"/>
      <c r="CE20" s="1073"/>
      <c r="CF20" s="1073"/>
      <c r="CG20" s="1074"/>
      <c r="CH20" s="1047"/>
      <c r="CI20" s="1048"/>
      <c r="CJ20" s="1048"/>
      <c r="CK20" s="1048"/>
      <c r="CL20" s="1049"/>
      <c r="CM20" s="1047"/>
      <c r="CN20" s="1048"/>
      <c r="CO20" s="1048"/>
      <c r="CP20" s="1048"/>
      <c r="CQ20" s="1049"/>
      <c r="CR20" s="1047"/>
      <c r="CS20" s="1048"/>
      <c r="CT20" s="1048"/>
      <c r="CU20" s="1048"/>
      <c r="CV20" s="1049"/>
      <c r="CW20" s="1047"/>
      <c r="CX20" s="1048"/>
      <c r="CY20" s="1048"/>
      <c r="CZ20" s="1048"/>
      <c r="DA20" s="1049"/>
      <c r="DB20" s="1047"/>
      <c r="DC20" s="1048"/>
      <c r="DD20" s="1048"/>
      <c r="DE20" s="1048"/>
      <c r="DF20" s="1049"/>
      <c r="DG20" s="1047"/>
      <c r="DH20" s="1048"/>
      <c r="DI20" s="1048"/>
      <c r="DJ20" s="1048"/>
      <c r="DK20" s="1049"/>
      <c r="DL20" s="1047"/>
      <c r="DM20" s="1048"/>
      <c r="DN20" s="1048"/>
      <c r="DO20" s="1048"/>
      <c r="DP20" s="1049"/>
      <c r="DQ20" s="1047"/>
      <c r="DR20" s="1048"/>
      <c r="DS20" s="1048"/>
      <c r="DT20" s="1048"/>
      <c r="DU20" s="1049"/>
      <c r="DV20" s="1050"/>
      <c r="DW20" s="1051"/>
      <c r="DX20" s="1051"/>
      <c r="DY20" s="1051"/>
      <c r="DZ20" s="1052"/>
      <c r="EA20" s="255"/>
    </row>
    <row r="21" spans="1:131" s="256" customFormat="1" ht="26.25" customHeight="1" thickBot="1" x14ac:dyDescent="0.2">
      <c r="A21" s="262">
        <v>15</v>
      </c>
      <c r="B21" s="1095"/>
      <c r="C21" s="1096"/>
      <c r="D21" s="1096"/>
      <c r="E21" s="1096"/>
      <c r="F21" s="1096"/>
      <c r="G21" s="1096"/>
      <c r="H21" s="1096"/>
      <c r="I21" s="1096"/>
      <c r="J21" s="1096"/>
      <c r="K21" s="1096"/>
      <c r="L21" s="1096"/>
      <c r="M21" s="1096"/>
      <c r="N21" s="1096"/>
      <c r="O21" s="1096"/>
      <c r="P21" s="1097"/>
      <c r="Q21" s="1101"/>
      <c r="R21" s="1102"/>
      <c r="S21" s="1102"/>
      <c r="T21" s="1102"/>
      <c r="U21" s="1102"/>
      <c r="V21" s="1102"/>
      <c r="W21" s="1102"/>
      <c r="X21" s="1102"/>
      <c r="Y21" s="1102"/>
      <c r="Z21" s="1102"/>
      <c r="AA21" s="1102"/>
      <c r="AB21" s="1102"/>
      <c r="AC21" s="1102"/>
      <c r="AD21" s="1102"/>
      <c r="AE21" s="1103"/>
      <c r="AF21" s="1077"/>
      <c r="AG21" s="1078"/>
      <c r="AH21" s="1078"/>
      <c r="AI21" s="1078"/>
      <c r="AJ21" s="1079"/>
      <c r="AK21" s="1144"/>
      <c r="AL21" s="1145"/>
      <c r="AM21" s="1145"/>
      <c r="AN21" s="1145"/>
      <c r="AO21" s="1145"/>
      <c r="AP21" s="1145"/>
      <c r="AQ21" s="1145"/>
      <c r="AR21" s="1145"/>
      <c r="AS21" s="1145"/>
      <c r="AT21" s="1145"/>
      <c r="AU21" s="1142"/>
      <c r="AV21" s="1142"/>
      <c r="AW21" s="1142"/>
      <c r="AX21" s="1142"/>
      <c r="AY21" s="1143"/>
      <c r="AZ21" s="253"/>
      <c r="BA21" s="253"/>
      <c r="BB21" s="253"/>
      <c r="BC21" s="253"/>
      <c r="BD21" s="253"/>
      <c r="BE21" s="254"/>
      <c r="BF21" s="254"/>
      <c r="BG21" s="254"/>
      <c r="BH21" s="254"/>
      <c r="BI21" s="254"/>
      <c r="BJ21" s="254"/>
      <c r="BK21" s="254"/>
      <c r="BL21" s="254"/>
      <c r="BM21" s="254"/>
      <c r="BN21" s="254"/>
      <c r="BO21" s="254"/>
      <c r="BP21" s="254"/>
      <c r="BQ21" s="263">
        <v>15</v>
      </c>
      <c r="BR21" s="264"/>
      <c r="BS21" s="1072"/>
      <c r="BT21" s="1073"/>
      <c r="BU21" s="1073"/>
      <c r="BV21" s="1073"/>
      <c r="BW21" s="1073"/>
      <c r="BX21" s="1073"/>
      <c r="BY21" s="1073"/>
      <c r="BZ21" s="1073"/>
      <c r="CA21" s="1073"/>
      <c r="CB21" s="1073"/>
      <c r="CC21" s="1073"/>
      <c r="CD21" s="1073"/>
      <c r="CE21" s="1073"/>
      <c r="CF21" s="1073"/>
      <c r="CG21" s="1074"/>
      <c r="CH21" s="1047"/>
      <c r="CI21" s="1048"/>
      <c r="CJ21" s="1048"/>
      <c r="CK21" s="1048"/>
      <c r="CL21" s="1049"/>
      <c r="CM21" s="1047"/>
      <c r="CN21" s="1048"/>
      <c r="CO21" s="1048"/>
      <c r="CP21" s="1048"/>
      <c r="CQ21" s="1049"/>
      <c r="CR21" s="1047"/>
      <c r="CS21" s="1048"/>
      <c r="CT21" s="1048"/>
      <c r="CU21" s="1048"/>
      <c r="CV21" s="1049"/>
      <c r="CW21" s="1047"/>
      <c r="CX21" s="1048"/>
      <c r="CY21" s="1048"/>
      <c r="CZ21" s="1048"/>
      <c r="DA21" s="1049"/>
      <c r="DB21" s="1047"/>
      <c r="DC21" s="1048"/>
      <c r="DD21" s="1048"/>
      <c r="DE21" s="1048"/>
      <c r="DF21" s="1049"/>
      <c r="DG21" s="1047"/>
      <c r="DH21" s="1048"/>
      <c r="DI21" s="1048"/>
      <c r="DJ21" s="1048"/>
      <c r="DK21" s="1049"/>
      <c r="DL21" s="1047"/>
      <c r="DM21" s="1048"/>
      <c r="DN21" s="1048"/>
      <c r="DO21" s="1048"/>
      <c r="DP21" s="1049"/>
      <c r="DQ21" s="1047"/>
      <c r="DR21" s="1048"/>
      <c r="DS21" s="1048"/>
      <c r="DT21" s="1048"/>
      <c r="DU21" s="1049"/>
      <c r="DV21" s="1050"/>
      <c r="DW21" s="1051"/>
      <c r="DX21" s="1051"/>
      <c r="DY21" s="1051"/>
      <c r="DZ21" s="1052"/>
      <c r="EA21" s="255"/>
    </row>
    <row r="22" spans="1:131" s="256" customFormat="1" ht="26.25" customHeight="1" x14ac:dyDescent="0.15">
      <c r="A22" s="262">
        <v>16</v>
      </c>
      <c r="B22" s="1095"/>
      <c r="C22" s="1096"/>
      <c r="D22" s="1096"/>
      <c r="E22" s="1096"/>
      <c r="F22" s="1096"/>
      <c r="G22" s="1096"/>
      <c r="H22" s="1096"/>
      <c r="I22" s="1096"/>
      <c r="J22" s="1096"/>
      <c r="K22" s="1096"/>
      <c r="L22" s="1096"/>
      <c r="M22" s="1096"/>
      <c r="N22" s="1096"/>
      <c r="O22" s="1096"/>
      <c r="P22" s="1097"/>
      <c r="Q22" s="1139"/>
      <c r="R22" s="1140"/>
      <c r="S22" s="1140"/>
      <c r="T22" s="1140"/>
      <c r="U22" s="1140"/>
      <c r="V22" s="1140"/>
      <c r="W22" s="1140"/>
      <c r="X22" s="1140"/>
      <c r="Y22" s="1140"/>
      <c r="Z22" s="1140"/>
      <c r="AA22" s="1140"/>
      <c r="AB22" s="1140"/>
      <c r="AC22" s="1140"/>
      <c r="AD22" s="1140"/>
      <c r="AE22" s="1141"/>
      <c r="AF22" s="1077"/>
      <c r="AG22" s="1078"/>
      <c r="AH22" s="1078"/>
      <c r="AI22" s="1078"/>
      <c r="AJ22" s="1079"/>
      <c r="AK22" s="1135"/>
      <c r="AL22" s="1136"/>
      <c r="AM22" s="1136"/>
      <c r="AN22" s="1136"/>
      <c r="AO22" s="1136"/>
      <c r="AP22" s="1136"/>
      <c r="AQ22" s="1136"/>
      <c r="AR22" s="1136"/>
      <c r="AS22" s="1136"/>
      <c r="AT22" s="1136"/>
      <c r="AU22" s="1137"/>
      <c r="AV22" s="1137"/>
      <c r="AW22" s="1137"/>
      <c r="AX22" s="1137"/>
      <c r="AY22" s="1138"/>
      <c r="AZ22" s="1093" t="s">
        <v>389</v>
      </c>
      <c r="BA22" s="1093"/>
      <c r="BB22" s="1093"/>
      <c r="BC22" s="1093"/>
      <c r="BD22" s="1094"/>
      <c r="BE22" s="254"/>
      <c r="BF22" s="254"/>
      <c r="BG22" s="254"/>
      <c r="BH22" s="254"/>
      <c r="BI22" s="254"/>
      <c r="BJ22" s="254"/>
      <c r="BK22" s="254"/>
      <c r="BL22" s="254"/>
      <c r="BM22" s="254"/>
      <c r="BN22" s="254"/>
      <c r="BO22" s="254"/>
      <c r="BP22" s="254"/>
      <c r="BQ22" s="263">
        <v>16</v>
      </c>
      <c r="BR22" s="264"/>
      <c r="BS22" s="1072"/>
      <c r="BT22" s="1073"/>
      <c r="BU22" s="1073"/>
      <c r="BV22" s="1073"/>
      <c r="BW22" s="1073"/>
      <c r="BX22" s="1073"/>
      <c r="BY22" s="1073"/>
      <c r="BZ22" s="1073"/>
      <c r="CA22" s="1073"/>
      <c r="CB22" s="1073"/>
      <c r="CC22" s="1073"/>
      <c r="CD22" s="1073"/>
      <c r="CE22" s="1073"/>
      <c r="CF22" s="1073"/>
      <c r="CG22" s="1074"/>
      <c r="CH22" s="1047"/>
      <c r="CI22" s="1048"/>
      <c r="CJ22" s="1048"/>
      <c r="CK22" s="1048"/>
      <c r="CL22" s="1049"/>
      <c r="CM22" s="1047"/>
      <c r="CN22" s="1048"/>
      <c r="CO22" s="1048"/>
      <c r="CP22" s="1048"/>
      <c r="CQ22" s="1049"/>
      <c r="CR22" s="1047"/>
      <c r="CS22" s="1048"/>
      <c r="CT22" s="1048"/>
      <c r="CU22" s="1048"/>
      <c r="CV22" s="1049"/>
      <c r="CW22" s="1047"/>
      <c r="CX22" s="1048"/>
      <c r="CY22" s="1048"/>
      <c r="CZ22" s="1048"/>
      <c r="DA22" s="1049"/>
      <c r="DB22" s="1047"/>
      <c r="DC22" s="1048"/>
      <c r="DD22" s="1048"/>
      <c r="DE22" s="1048"/>
      <c r="DF22" s="1049"/>
      <c r="DG22" s="1047"/>
      <c r="DH22" s="1048"/>
      <c r="DI22" s="1048"/>
      <c r="DJ22" s="1048"/>
      <c r="DK22" s="1049"/>
      <c r="DL22" s="1047"/>
      <c r="DM22" s="1048"/>
      <c r="DN22" s="1048"/>
      <c r="DO22" s="1048"/>
      <c r="DP22" s="1049"/>
      <c r="DQ22" s="1047"/>
      <c r="DR22" s="1048"/>
      <c r="DS22" s="1048"/>
      <c r="DT22" s="1048"/>
      <c r="DU22" s="1049"/>
      <c r="DV22" s="1050"/>
      <c r="DW22" s="1051"/>
      <c r="DX22" s="1051"/>
      <c r="DY22" s="1051"/>
      <c r="DZ22" s="1052"/>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26">
        <v>27559</v>
      </c>
      <c r="R23" s="1127"/>
      <c r="S23" s="1127"/>
      <c r="T23" s="1127"/>
      <c r="U23" s="1127"/>
      <c r="V23" s="1127">
        <v>26440</v>
      </c>
      <c r="W23" s="1127"/>
      <c r="X23" s="1127"/>
      <c r="Y23" s="1127"/>
      <c r="Z23" s="1127"/>
      <c r="AA23" s="1127">
        <v>1119</v>
      </c>
      <c r="AB23" s="1127"/>
      <c r="AC23" s="1127"/>
      <c r="AD23" s="1127"/>
      <c r="AE23" s="1128"/>
      <c r="AF23" s="1129">
        <v>915</v>
      </c>
      <c r="AG23" s="1127"/>
      <c r="AH23" s="1127"/>
      <c r="AI23" s="1127"/>
      <c r="AJ23" s="1130"/>
      <c r="AK23" s="1131"/>
      <c r="AL23" s="1132"/>
      <c r="AM23" s="1132"/>
      <c r="AN23" s="1132"/>
      <c r="AO23" s="1132"/>
      <c r="AP23" s="1127">
        <v>17604</v>
      </c>
      <c r="AQ23" s="1127"/>
      <c r="AR23" s="1127"/>
      <c r="AS23" s="1127"/>
      <c r="AT23" s="1127"/>
      <c r="AU23" s="1133"/>
      <c r="AV23" s="1133"/>
      <c r="AW23" s="1133"/>
      <c r="AX23" s="1133"/>
      <c r="AY23" s="1134"/>
      <c r="AZ23" s="1123" t="s">
        <v>128</v>
      </c>
      <c r="BA23" s="1124"/>
      <c r="BB23" s="1124"/>
      <c r="BC23" s="1124"/>
      <c r="BD23" s="1125"/>
      <c r="BE23" s="254"/>
      <c r="BF23" s="254"/>
      <c r="BG23" s="254"/>
      <c r="BH23" s="254"/>
      <c r="BI23" s="254"/>
      <c r="BJ23" s="254"/>
      <c r="BK23" s="254"/>
      <c r="BL23" s="254"/>
      <c r="BM23" s="254"/>
      <c r="BN23" s="254"/>
      <c r="BO23" s="254"/>
      <c r="BP23" s="254"/>
      <c r="BQ23" s="263">
        <v>17</v>
      </c>
      <c r="BR23" s="264"/>
      <c r="BS23" s="1072"/>
      <c r="BT23" s="1073"/>
      <c r="BU23" s="1073"/>
      <c r="BV23" s="1073"/>
      <c r="BW23" s="1073"/>
      <c r="BX23" s="1073"/>
      <c r="BY23" s="1073"/>
      <c r="BZ23" s="1073"/>
      <c r="CA23" s="1073"/>
      <c r="CB23" s="1073"/>
      <c r="CC23" s="1073"/>
      <c r="CD23" s="1073"/>
      <c r="CE23" s="1073"/>
      <c r="CF23" s="1073"/>
      <c r="CG23" s="1074"/>
      <c r="CH23" s="1047"/>
      <c r="CI23" s="1048"/>
      <c r="CJ23" s="1048"/>
      <c r="CK23" s="1048"/>
      <c r="CL23" s="1049"/>
      <c r="CM23" s="1047"/>
      <c r="CN23" s="1048"/>
      <c r="CO23" s="1048"/>
      <c r="CP23" s="1048"/>
      <c r="CQ23" s="1049"/>
      <c r="CR23" s="1047"/>
      <c r="CS23" s="1048"/>
      <c r="CT23" s="1048"/>
      <c r="CU23" s="1048"/>
      <c r="CV23" s="1049"/>
      <c r="CW23" s="1047"/>
      <c r="CX23" s="1048"/>
      <c r="CY23" s="1048"/>
      <c r="CZ23" s="1048"/>
      <c r="DA23" s="1049"/>
      <c r="DB23" s="1047"/>
      <c r="DC23" s="1048"/>
      <c r="DD23" s="1048"/>
      <c r="DE23" s="1048"/>
      <c r="DF23" s="1049"/>
      <c r="DG23" s="1047"/>
      <c r="DH23" s="1048"/>
      <c r="DI23" s="1048"/>
      <c r="DJ23" s="1048"/>
      <c r="DK23" s="1049"/>
      <c r="DL23" s="1047"/>
      <c r="DM23" s="1048"/>
      <c r="DN23" s="1048"/>
      <c r="DO23" s="1048"/>
      <c r="DP23" s="1049"/>
      <c r="DQ23" s="1047"/>
      <c r="DR23" s="1048"/>
      <c r="DS23" s="1048"/>
      <c r="DT23" s="1048"/>
      <c r="DU23" s="1049"/>
      <c r="DV23" s="1050"/>
      <c r="DW23" s="1051"/>
      <c r="DX23" s="1051"/>
      <c r="DY23" s="1051"/>
      <c r="DZ23" s="1052"/>
      <c r="EA23" s="255"/>
    </row>
    <row r="24" spans="1:131" s="256" customFormat="1" ht="26.25" customHeight="1" x14ac:dyDescent="0.15">
      <c r="A24" s="1122" t="s">
        <v>392</v>
      </c>
      <c r="B24" s="1122"/>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c r="AJ24" s="1122"/>
      <c r="AK24" s="1122"/>
      <c r="AL24" s="1122"/>
      <c r="AM24" s="1122"/>
      <c r="AN24" s="1122"/>
      <c r="AO24" s="1122"/>
      <c r="AP24" s="1122"/>
      <c r="AQ24" s="1122"/>
      <c r="AR24" s="1122"/>
      <c r="AS24" s="1122"/>
      <c r="AT24" s="1122"/>
      <c r="AU24" s="1122"/>
      <c r="AV24" s="1122"/>
      <c r="AW24" s="1122"/>
      <c r="AX24" s="1122"/>
      <c r="AY24" s="1122"/>
      <c r="AZ24" s="253"/>
      <c r="BA24" s="253"/>
      <c r="BB24" s="253"/>
      <c r="BC24" s="253"/>
      <c r="BD24" s="253"/>
      <c r="BE24" s="254"/>
      <c r="BF24" s="254"/>
      <c r="BG24" s="254"/>
      <c r="BH24" s="254"/>
      <c r="BI24" s="254"/>
      <c r="BJ24" s="254"/>
      <c r="BK24" s="254"/>
      <c r="BL24" s="254"/>
      <c r="BM24" s="254"/>
      <c r="BN24" s="254"/>
      <c r="BO24" s="254"/>
      <c r="BP24" s="254"/>
      <c r="BQ24" s="263">
        <v>18</v>
      </c>
      <c r="BR24" s="264"/>
      <c r="BS24" s="1072"/>
      <c r="BT24" s="1073"/>
      <c r="BU24" s="1073"/>
      <c r="BV24" s="1073"/>
      <c r="BW24" s="1073"/>
      <c r="BX24" s="1073"/>
      <c r="BY24" s="1073"/>
      <c r="BZ24" s="1073"/>
      <c r="CA24" s="1073"/>
      <c r="CB24" s="1073"/>
      <c r="CC24" s="1073"/>
      <c r="CD24" s="1073"/>
      <c r="CE24" s="1073"/>
      <c r="CF24" s="1073"/>
      <c r="CG24" s="1074"/>
      <c r="CH24" s="1047"/>
      <c r="CI24" s="1048"/>
      <c r="CJ24" s="1048"/>
      <c r="CK24" s="1048"/>
      <c r="CL24" s="1049"/>
      <c r="CM24" s="1047"/>
      <c r="CN24" s="1048"/>
      <c r="CO24" s="1048"/>
      <c r="CP24" s="1048"/>
      <c r="CQ24" s="1049"/>
      <c r="CR24" s="1047"/>
      <c r="CS24" s="1048"/>
      <c r="CT24" s="1048"/>
      <c r="CU24" s="1048"/>
      <c r="CV24" s="1049"/>
      <c r="CW24" s="1047"/>
      <c r="CX24" s="1048"/>
      <c r="CY24" s="1048"/>
      <c r="CZ24" s="1048"/>
      <c r="DA24" s="1049"/>
      <c r="DB24" s="1047"/>
      <c r="DC24" s="1048"/>
      <c r="DD24" s="1048"/>
      <c r="DE24" s="1048"/>
      <c r="DF24" s="1049"/>
      <c r="DG24" s="1047"/>
      <c r="DH24" s="1048"/>
      <c r="DI24" s="1048"/>
      <c r="DJ24" s="1048"/>
      <c r="DK24" s="1049"/>
      <c r="DL24" s="1047"/>
      <c r="DM24" s="1048"/>
      <c r="DN24" s="1048"/>
      <c r="DO24" s="1048"/>
      <c r="DP24" s="1049"/>
      <c r="DQ24" s="1047"/>
      <c r="DR24" s="1048"/>
      <c r="DS24" s="1048"/>
      <c r="DT24" s="1048"/>
      <c r="DU24" s="1049"/>
      <c r="DV24" s="1050"/>
      <c r="DW24" s="1051"/>
      <c r="DX24" s="1051"/>
      <c r="DY24" s="1051"/>
      <c r="DZ24" s="1052"/>
      <c r="EA24" s="255"/>
    </row>
    <row r="25" spans="1:131" s="248" customFormat="1" ht="26.25" customHeight="1" thickBot="1" x14ac:dyDescent="0.2">
      <c r="A25" s="1121" t="s">
        <v>393</v>
      </c>
      <c r="B25" s="1121"/>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c r="AR25" s="1121"/>
      <c r="AS25" s="1121"/>
      <c r="AT25" s="1121"/>
      <c r="AU25" s="1121"/>
      <c r="AV25" s="1121"/>
      <c r="AW25" s="1121"/>
      <c r="AX25" s="1121"/>
      <c r="AY25" s="1121"/>
      <c r="AZ25" s="1121"/>
      <c r="BA25" s="1121"/>
      <c r="BB25" s="1121"/>
      <c r="BC25" s="1121"/>
      <c r="BD25" s="1121"/>
      <c r="BE25" s="1121"/>
      <c r="BF25" s="1121"/>
      <c r="BG25" s="1121"/>
      <c r="BH25" s="1121"/>
      <c r="BI25" s="1121"/>
      <c r="BJ25" s="253"/>
      <c r="BK25" s="253"/>
      <c r="BL25" s="253"/>
      <c r="BM25" s="253"/>
      <c r="BN25" s="253"/>
      <c r="BO25" s="266"/>
      <c r="BP25" s="266"/>
      <c r="BQ25" s="263">
        <v>19</v>
      </c>
      <c r="BR25" s="264"/>
      <c r="BS25" s="1072"/>
      <c r="BT25" s="1073"/>
      <c r="BU25" s="1073"/>
      <c r="BV25" s="1073"/>
      <c r="BW25" s="1073"/>
      <c r="BX25" s="1073"/>
      <c r="BY25" s="1073"/>
      <c r="BZ25" s="1073"/>
      <c r="CA25" s="1073"/>
      <c r="CB25" s="1073"/>
      <c r="CC25" s="1073"/>
      <c r="CD25" s="1073"/>
      <c r="CE25" s="1073"/>
      <c r="CF25" s="1073"/>
      <c r="CG25" s="1074"/>
      <c r="CH25" s="1047"/>
      <c r="CI25" s="1048"/>
      <c r="CJ25" s="1048"/>
      <c r="CK25" s="1048"/>
      <c r="CL25" s="1049"/>
      <c r="CM25" s="1047"/>
      <c r="CN25" s="1048"/>
      <c r="CO25" s="1048"/>
      <c r="CP25" s="1048"/>
      <c r="CQ25" s="1049"/>
      <c r="CR25" s="1047"/>
      <c r="CS25" s="1048"/>
      <c r="CT25" s="1048"/>
      <c r="CU25" s="1048"/>
      <c r="CV25" s="1049"/>
      <c r="CW25" s="1047"/>
      <c r="CX25" s="1048"/>
      <c r="CY25" s="1048"/>
      <c r="CZ25" s="1048"/>
      <c r="DA25" s="1049"/>
      <c r="DB25" s="1047"/>
      <c r="DC25" s="1048"/>
      <c r="DD25" s="1048"/>
      <c r="DE25" s="1048"/>
      <c r="DF25" s="1049"/>
      <c r="DG25" s="1047"/>
      <c r="DH25" s="1048"/>
      <c r="DI25" s="1048"/>
      <c r="DJ25" s="1048"/>
      <c r="DK25" s="1049"/>
      <c r="DL25" s="1047"/>
      <c r="DM25" s="1048"/>
      <c r="DN25" s="1048"/>
      <c r="DO25" s="1048"/>
      <c r="DP25" s="1049"/>
      <c r="DQ25" s="1047"/>
      <c r="DR25" s="1048"/>
      <c r="DS25" s="1048"/>
      <c r="DT25" s="1048"/>
      <c r="DU25" s="1049"/>
      <c r="DV25" s="1050"/>
      <c r="DW25" s="1051"/>
      <c r="DX25" s="1051"/>
      <c r="DY25" s="1051"/>
      <c r="DZ25" s="1052"/>
      <c r="EA25" s="247"/>
    </row>
    <row r="26" spans="1:131" s="248" customFormat="1" ht="26.25" customHeight="1" x14ac:dyDescent="0.15">
      <c r="A26" s="1053" t="s">
        <v>371</v>
      </c>
      <c r="B26" s="1054"/>
      <c r="C26" s="1054"/>
      <c r="D26" s="1054"/>
      <c r="E26" s="1054"/>
      <c r="F26" s="1054"/>
      <c r="G26" s="1054"/>
      <c r="H26" s="1054"/>
      <c r="I26" s="1054"/>
      <c r="J26" s="1054"/>
      <c r="K26" s="1054"/>
      <c r="L26" s="1054"/>
      <c r="M26" s="1054"/>
      <c r="N26" s="1054"/>
      <c r="O26" s="1054"/>
      <c r="P26" s="1055"/>
      <c r="Q26" s="1059" t="s">
        <v>394</v>
      </c>
      <c r="R26" s="1060"/>
      <c r="S26" s="1060"/>
      <c r="T26" s="1060"/>
      <c r="U26" s="1061"/>
      <c r="V26" s="1059" t="s">
        <v>395</v>
      </c>
      <c r="W26" s="1060"/>
      <c r="X26" s="1060"/>
      <c r="Y26" s="1060"/>
      <c r="Z26" s="1061"/>
      <c r="AA26" s="1059" t="s">
        <v>396</v>
      </c>
      <c r="AB26" s="1060"/>
      <c r="AC26" s="1060"/>
      <c r="AD26" s="1060"/>
      <c r="AE26" s="1060"/>
      <c r="AF26" s="1117" t="s">
        <v>397</v>
      </c>
      <c r="AG26" s="1066"/>
      <c r="AH26" s="1066"/>
      <c r="AI26" s="1066"/>
      <c r="AJ26" s="1118"/>
      <c r="AK26" s="1060" t="s">
        <v>398</v>
      </c>
      <c r="AL26" s="1060"/>
      <c r="AM26" s="1060"/>
      <c r="AN26" s="1060"/>
      <c r="AO26" s="1061"/>
      <c r="AP26" s="1059" t="s">
        <v>399</v>
      </c>
      <c r="AQ26" s="1060"/>
      <c r="AR26" s="1060"/>
      <c r="AS26" s="1060"/>
      <c r="AT26" s="1061"/>
      <c r="AU26" s="1059" t="s">
        <v>400</v>
      </c>
      <c r="AV26" s="1060"/>
      <c r="AW26" s="1060"/>
      <c r="AX26" s="1060"/>
      <c r="AY26" s="1061"/>
      <c r="AZ26" s="1059" t="s">
        <v>401</v>
      </c>
      <c r="BA26" s="1060"/>
      <c r="BB26" s="1060"/>
      <c r="BC26" s="1060"/>
      <c r="BD26" s="1061"/>
      <c r="BE26" s="1059" t="s">
        <v>378</v>
      </c>
      <c r="BF26" s="1060"/>
      <c r="BG26" s="1060"/>
      <c r="BH26" s="1060"/>
      <c r="BI26" s="1075"/>
      <c r="BJ26" s="253"/>
      <c r="BK26" s="253"/>
      <c r="BL26" s="253"/>
      <c r="BM26" s="253"/>
      <c r="BN26" s="253"/>
      <c r="BO26" s="266"/>
      <c r="BP26" s="266"/>
      <c r="BQ26" s="263">
        <v>20</v>
      </c>
      <c r="BR26" s="264"/>
      <c r="BS26" s="1072"/>
      <c r="BT26" s="1073"/>
      <c r="BU26" s="1073"/>
      <c r="BV26" s="1073"/>
      <c r="BW26" s="1073"/>
      <c r="BX26" s="1073"/>
      <c r="BY26" s="1073"/>
      <c r="BZ26" s="1073"/>
      <c r="CA26" s="1073"/>
      <c r="CB26" s="1073"/>
      <c r="CC26" s="1073"/>
      <c r="CD26" s="1073"/>
      <c r="CE26" s="1073"/>
      <c r="CF26" s="1073"/>
      <c r="CG26" s="1074"/>
      <c r="CH26" s="1047"/>
      <c r="CI26" s="1048"/>
      <c r="CJ26" s="1048"/>
      <c r="CK26" s="1048"/>
      <c r="CL26" s="1049"/>
      <c r="CM26" s="1047"/>
      <c r="CN26" s="1048"/>
      <c r="CO26" s="1048"/>
      <c r="CP26" s="1048"/>
      <c r="CQ26" s="1049"/>
      <c r="CR26" s="1047"/>
      <c r="CS26" s="1048"/>
      <c r="CT26" s="1048"/>
      <c r="CU26" s="1048"/>
      <c r="CV26" s="1049"/>
      <c r="CW26" s="1047"/>
      <c r="CX26" s="1048"/>
      <c r="CY26" s="1048"/>
      <c r="CZ26" s="1048"/>
      <c r="DA26" s="1049"/>
      <c r="DB26" s="1047"/>
      <c r="DC26" s="1048"/>
      <c r="DD26" s="1048"/>
      <c r="DE26" s="1048"/>
      <c r="DF26" s="1049"/>
      <c r="DG26" s="1047"/>
      <c r="DH26" s="1048"/>
      <c r="DI26" s="1048"/>
      <c r="DJ26" s="1048"/>
      <c r="DK26" s="1049"/>
      <c r="DL26" s="1047"/>
      <c r="DM26" s="1048"/>
      <c r="DN26" s="1048"/>
      <c r="DO26" s="1048"/>
      <c r="DP26" s="1049"/>
      <c r="DQ26" s="1047"/>
      <c r="DR26" s="1048"/>
      <c r="DS26" s="1048"/>
      <c r="DT26" s="1048"/>
      <c r="DU26" s="1049"/>
      <c r="DV26" s="1050"/>
      <c r="DW26" s="1051"/>
      <c r="DX26" s="1051"/>
      <c r="DY26" s="1051"/>
      <c r="DZ26" s="1052"/>
      <c r="EA26" s="247"/>
    </row>
    <row r="27" spans="1:131" s="248" customFormat="1" ht="26.25" customHeight="1" thickBot="1" x14ac:dyDescent="0.2">
      <c r="A27" s="1056"/>
      <c r="B27" s="1057"/>
      <c r="C27" s="1057"/>
      <c r="D27" s="1057"/>
      <c r="E27" s="1057"/>
      <c r="F27" s="1057"/>
      <c r="G27" s="1057"/>
      <c r="H27" s="1057"/>
      <c r="I27" s="1057"/>
      <c r="J27" s="1057"/>
      <c r="K27" s="1057"/>
      <c r="L27" s="1057"/>
      <c r="M27" s="1057"/>
      <c r="N27" s="1057"/>
      <c r="O27" s="1057"/>
      <c r="P27" s="1058"/>
      <c r="Q27" s="1062"/>
      <c r="R27" s="1063"/>
      <c r="S27" s="1063"/>
      <c r="T27" s="1063"/>
      <c r="U27" s="1064"/>
      <c r="V27" s="1062"/>
      <c r="W27" s="1063"/>
      <c r="X27" s="1063"/>
      <c r="Y27" s="1063"/>
      <c r="Z27" s="1064"/>
      <c r="AA27" s="1062"/>
      <c r="AB27" s="1063"/>
      <c r="AC27" s="1063"/>
      <c r="AD27" s="1063"/>
      <c r="AE27" s="1063"/>
      <c r="AF27" s="1119"/>
      <c r="AG27" s="1069"/>
      <c r="AH27" s="1069"/>
      <c r="AI27" s="1069"/>
      <c r="AJ27" s="1120"/>
      <c r="AK27" s="1063"/>
      <c r="AL27" s="1063"/>
      <c r="AM27" s="1063"/>
      <c r="AN27" s="1063"/>
      <c r="AO27" s="1064"/>
      <c r="AP27" s="1062"/>
      <c r="AQ27" s="1063"/>
      <c r="AR27" s="1063"/>
      <c r="AS27" s="1063"/>
      <c r="AT27" s="1064"/>
      <c r="AU27" s="1062"/>
      <c r="AV27" s="1063"/>
      <c r="AW27" s="1063"/>
      <c r="AX27" s="1063"/>
      <c r="AY27" s="1064"/>
      <c r="AZ27" s="1062"/>
      <c r="BA27" s="1063"/>
      <c r="BB27" s="1063"/>
      <c r="BC27" s="1063"/>
      <c r="BD27" s="1064"/>
      <c r="BE27" s="1062"/>
      <c r="BF27" s="1063"/>
      <c r="BG27" s="1063"/>
      <c r="BH27" s="1063"/>
      <c r="BI27" s="1076"/>
      <c r="BJ27" s="253"/>
      <c r="BK27" s="253"/>
      <c r="BL27" s="253"/>
      <c r="BM27" s="253"/>
      <c r="BN27" s="253"/>
      <c r="BO27" s="266"/>
      <c r="BP27" s="266"/>
      <c r="BQ27" s="263">
        <v>21</v>
      </c>
      <c r="BR27" s="264"/>
      <c r="BS27" s="1072"/>
      <c r="BT27" s="1073"/>
      <c r="BU27" s="1073"/>
      <c r="BV27" s="1073"/>
      <c r="BW27" s="1073"/>
      <c r="BX27" s="1073"/>
      <c r="BY27" s="1073"/>
      <c r="BZ27" s="1073"/>
      <c r="CA27" s="1073"/>
      <c r="CB27" s="1073"/>
      <c r="CC27" s="1073"/>
      <c r="CD27" s="1073"/>
      <c r="CE27" s="1073"/>
      <c r="CF27" s="1073"/>
      <c r="CG27" s="1074"/>
      <c r="CH27" s="1047"/>
      <c r="CI27" s="1048"/>
      <c r="CJ27" s="1048"/>
      <c r="CK27" s="1048"/>
      <c r="CL27" s="1049"/>
      <c r="CM27" s="1047"/>
      <c r="CN27" s="1048"/>
      <c r="CO27" s="1048"/>
      <c r="CP27" s="1048"/>
      <c r="CQ27" s="1049"/>
      <c r="CR27" s="1047"/>
      <c r="CS27" s="1048"/>
      <c r="CT27" s="1048"/>
      <c r="CU27" s="1048"/>
      <c r="CV27" s="1049"/>
      <c r="CW27" s="1047"/>
      <c r="CX27" s="1048"/>
      <c r="CY27" s="1048"/>
      <c r="CZ27" s="1048"/>
      <c r="DA27" s="1049"/>
      <c r="DB27" s="1047"/>
      <c r="DC27" s="1048"/>
      <c r="DD27" s="1048"/>
      <c r="DE27" s="1048"/>
      <c r="DF27" s="1049"/>
      <c r="DG27" s="1047"/>
      <c r="DH27" s="1048"/>
      <c r="DI27" s="1048"/>
      <c r="DJ27" s="1048"/>
      <c r="DK27" s="1049"/>
      <c r="DL27" s="1047"/>
      <c r="DM27" s="1048"/>
      <c r="DN27" s="1048"/>
      <c r="DO27" s="1048"/>
      <c r="DP27" s="1049"/>
      <c r="DQ27" s="1047"/>
      <c r="DR27" s="1048"/>
      <c r="DS27" s="1048"/>
      <c r="DT27" s="1048"/>
      <c r="DU27" s="1049"/>
      <c r="DV27" s="1050"/>
      <c r="DW27" s="1051"/>
      <c r="DX27" s="1051"/>
      <c r="DY27" s="1051"/>
      <c r="DZ27" s="1052"/>
      <c r="EA27" s="247"/>
    </row>
    <row r="28" spans="1:131" s="248" customFormat="1" ht="26.25" customHeight="1" thickTop="1" x14ac:dyDescent="0.15">
      <c r="A28" s="267">
        <v>1</v>
      </c>
      <c r="B28" s="1108" t="s">
        <v>402</v>
      </c>
      <c r="C28" s="1109"/>
      <c r="D28" s="1109"/>
      <c r="E28" s="1109"/>
      <c r="F28" s="1109"/>
      <c r="G28" s="1109"/>
      <c r="H28" s="1109"/>
      <c r="I28" s="1109"/>
      <c r="J28" s="1109"/>
      <c r="K28" s="1109"/>
      <c r="L28" s="1109"/>
      <c r="M28" s="1109"/>
      <c r="N28" s="1109"/>
      <c r="O28" s="1109"/>
      <c r="P28" s="1110"/>
      <c r="Q28" s="1111">
        <v>7733</v>
      </c>
      <c r="R28" s="1112"/>
      <c r="S28" s="1112"/>
      <c r="T28" s="1112"/>
      <c r="U28" s="1112"/>
      <c r="V28" s="1112">
        <v>7620</v>
      </c>
      <c r="W28" s="1112"/>
      <c r="X28" s="1112"/>
      <c r="Y28" s="1112"/>
      <c r="Z28" s="1112"/>
      <c r="AA28" s="1112">
        <f>Q28-V28</f>
        <v>113</v>
      </c>
      <c r="AB28" s="1112"/>
      <c r="AC28" s="1112"/>
      <c r="AD28" s="1112"/>
      <c r="AE28" s="1113"/>
      <c r="AF28" s="1114">
        <v>113</v>
      </c>
      <c r="AG28" s="1112"/>
      <c r="AH28" s="1112"/>
      <c r="AI28" s="1112"/>
      <c r="AJ28" s="1115"/>
      <c r="AK28" s="1116">
        <v>600</v>
      </c>
      <c r="AL28" s="1104"/>
      <c r="AM28" s="1104"/>
      <c r="AN28" s="1104"/>
      <c r="AO28" s="1104"/>
      <c r="AP28" s="1104">
        <v>480</v>
      </c>
      <c r="AQ28" s="1104"/>
      <c r="AR28" s="1104"/>
      <c r="AS28" s="1104"/>
      <c r="AT28" s="1104"/>
      <c r="AU28" s="1104">
        <v>480</v>
      </c>
      <c r="AV28" s="1104"/>
      <c r="AW28" s="1104"/>
      <c r="AX28" s="1104"/>
      <c r="AY28" s="1104"/>
      <c r="AZ28" s="1105" t="s">
        <v>590</v>
      </c>
      <c r="BA28" s="1105"/>
      <c r="BB28" s="1105"/>
      <c r="BC28" s="1105"/>
      <c r="BD28" s="1105"/>
      <c r="BE28" s="1106"/>
      <c r="BF28" s="1106"/>
      <c r="BG28" s="1106"/>
      <c r="BH28" s="1106"/>
      <c r="BI28" s="1107"/>
      <c r="BJ28" s="253"/>
      <c r="BK28" s="253"/>
      <c r="BL28" s="253"/>
      <c r="BM28" s="253"/>
      <c r="BN28" s="253"/>
      <c r="BO28" s="266"/>
      <c r="BP28" s="266"/>
      <c r="BQ28" s="263">
        <v>22</v>
      </c>
      <c r="BR28" s="264"/>
      <c r="BS28" s="1072"/>
      <c r="BT28" s="1073"/>
      <c r="BU28" s="1073"/>
      <c r="BV28" s="1073"/>
      <c r="BW28" s="1073"/>
      <c r="BX28" s="1073"/>
      <c r="BY28" s="1073"/>
      <c r="BZ28" s="1073"/>
      <c r="CA28" s="1073"/>
      <c r="CB28" s="1073"/>
      <c r="CC28" s="1073"/>
      <c r="CD28" s="1073"/>
      <c r="CE28" s="1073"/>
      <c r="CF28" s="1073"/>
      <c r="CG28" s="1074"/>
      <c r="CH28" s="1047"/>
      <c r="CI28" s="1048"/>
      <c r="CJ28" s="1048"/>
      <c r="CK28" s="1048"/>
      <c r="CL28" s="1049"/>
      <c r="CM28" s="1047"/>
      <c r="CN28" s="1048"/>
      <c r="CO28" s="1048"/>
      <c r="CP28" s="1048"/>
      <c r="CQ28" s="1049"/>
      <c r="CR28" s="1047"/>
      <c r="CS28" s="1048"/>
      <c r="CT28" s="1048"/>
      <c r="CU28" s="1048"/>
      <c r="CV28" s="1049"/>
      <c r="CW28" s="1047"/>
      <c r="CX28" s="1048"/>
      <c r="CY28" s="1048"/>
      <c r="CZ28" s="1048"/>
      <c r="DA28" s="1049"/>
      <c r="DB28" s="1047"/>
      <c r="DC28" s="1048"/>
      <c r="DD28" s="1048"/>
      <c r="DE28" s="1048"/>
      <c r="DF28" s="1049"/>
      <c r="DG28" s="1047"/>
      <c r="DH28" s="1048"/>
      <c r="DI28" s="1048"/>
      <c r="DJ28" s="1048"/>
      <c r="DK28" s="1049"/>
      <c r="DL28" s="1047"/>
      <c r="DM28" s="1048"/>
      <c r="DN28" s="1048"/>
      <c r="DO28" s="1048"/>
      <c r="DP28" s="1049"/>
      <c r="DQ28" s="1047"/>
      <c r="DR28" s="1048"/>
      <c r="DS28" s="1048"/>
      <c r="DT28" s="1048"/>
      <c r="DU28" s="1049"/>
      <c r="DV28" s="1050"/>
      <c r="DW28" s="1051"/>
      <c r="DX28" s="1051"/>
      <c r="DY28" s="1051"/>
      <c r="DZ28" s="1052"/>
      <c r="EA28" s="247"/>
    </row>
    <row r="29" spans="1:131" s="248" customFormat="1" ht="26.25" customHeight="1" x14ac:dyDescent="0.15">
      <c r="A29" s="267">
        <v>2</v>
      </c>
      <c r="B29" s="1095" t="s">
        <v>403</v>
      </c>
      <c r="C29" s="1096"/>
      <c r="D29" s="1096"/>
      <c r="E29" s="1096"/>
      <c r="F29" s="1096"/>
      <c r="G29" s="1096"/>
      <c r="H29" s="1096"/>
      <c r="I29" s="1096"/>
      <c r="J29" s="1096"/>
      <c r="K29" s="1096"/>
      <c r="L29" s="1096"/>
      <c r="M29" s="1096"/>
      <c r="N29" s="1096"/>
      <c r="O29" s="1096"/>
      <c r="P29" s="1097"/>
      <c r="Q29" s="1101">
        <v>879</v>
      </c>
      <c r="R29" s="1102"/>
      <c r="S29" s="1102"/>
      <c r="T29" s="1102"/>
      <c r="U29" s="1102"/>
      <c r="V29" s="1102">
        <v>878</v>
      </c>
      <c r="W29" s="1102"/>
      <c r="X29" s="1102"/>
      <c r="Y29" s="1102"/>
      <c r="Z29" s="1102"/>
      <c r="AA29" s="1102">
        <f t="shared" ref="AA29:AA33" si="0">Q29-V29</f>
        <v>1</v>
      </c>
      <c r="AB29" s="1102"/>
      <c r="AC29" s="1102"/>
      <c r="AD29" s="1102"/>
      <c r="AE29" s="1103"/>
      <c r="AF29" s="1077">
        <v>1</v>
      </c>
      <c r="AG29" s="1078"/>
      <c r="AH29" s="1078"/>
      <c r="AI29" s="1078"/>
      <c r="AJ29" s="1079"/>
      <c r="AK29" s="1035">
        <v>182</v>
      </c>
      <c r="AL29" s="1026"/>
      <c r="AM29" s="1026"/>
      <c r="AN29" s="1026"/>
      <c r="AO29" s="1026"/>
      <c r="AP29" s="1026" t="s">
        <v>590</v>
      </c>
      <c r="AQ29" s="1026"/>
      <c r="AR29" s="1026"/>
      <c r="AS29" s="1026"/>
      <c r="AT29" s="1026"/>
      <c r="AU29" s="1026" t="s">
        <v>590</v>
      </c>
      <c r="AV29" s="1026"/>
      <c r="AW29" s="1026"/>
      <c r="AX29" s="1026"/>
      <c r="AY29" s="1026"/>
      <c r="AZ29" s="1100" t="s">
        <v>590</v>
      </c>
      <c r="BA29" s="1100"/>
      <c r="BB29" s="1100"/>
      <c r="BC29" s="1100"/>
      <c r="BD29" s="1100"/>
      <c r="BE29" s="1090"/>
      <c r="BF29" s="1090"/>
      <c r="BG29" s="1090"/>
      <c r="BH29" s="1090"/>
      <c r="BI29" s="1091"/>
      <c r="BJ29" s="253"/>
      <c r="BK29" s="253"/>
      <c r="BL29" s="253"/>
      <c r="BM29" s="253"/>
      <c r="BN29" s="253"/>
      <c r="BO29" s="266"/>
      <c r="BP29" s="266"/>
      <c r="BQ29" s="263">
        <v>23</v>
      </c>
      <c r="BR29" s="264"/>
      <c r="BS29" s="1072"/>
      <c r="BT29" s="1073"/>
      <c r="BU29" s="1073"/>
      <c r="BV29" s="1073"/>
      <c r="BW29" s="1073"/>
      <c r="BX29" s="1073"/>
      <c r="BY29" s="1073"/>
      <c r="BZ29" s="1073"/>
      <c r="CA29" s="1073"/>
      <c r="CB29" s="1073"/>
      <c r="CC29" s="1073"/>
      <c r="CD29" s="1073"/>
      <c r="CE29" s="1073"/>
      <c r="CF29" s="1073"/>
      <c r="CG29" s="1074"/>
      <c r="CH29" s="1047"/>
      <c r="CI29" s="1048"/>
      <c r="CJ29" s="1048"/>
      <c r="CK29" s="1048"/>
      <c r="CL29" s="1049"/>
      <c r="CM29" s="1047"/>
      <c r="CN29" s="1048"/>
      <c r="CO29" s="1048"/>
      <c r="CP29" s="1048"/>
      <c r="CQ29" s="1049"/>
      <c r="CR29" s="1047"/>
      <c r="CS29" s="1048"/>
      <c r="CT29" s="1048"/>
      <c r="CU29" s="1048"/>
      <c r="CV29" s="1049"/>
      <c r="CW29" s="1047"/>
      <c r="CX29" s="1048"/>
      <c r="CY29" s="1048"/>
      <c r="CZ29" s="1048"/>
      <c r="DA29" s="1049"/>
      <c r="DB29" s="1047"/>
      <c r="DC29" s="1048"/>
      <c r="DD29" s="1048"/>
      <c r="DE29" s="1048"/>
      <c r="DF29" s="1049"/>
      <c r="DG29" s="1047"/>
      <c r="DH29" s="1048"/>
      <c r="DI29" s="1048"/>
      <c r="DJ29" s="1048"/>
      <c r="DK29" s="1049"/>
      <c r="DL29" s="1047"/>
      <c r="DM29" s="1048"/>
      <c r="DN29" s="1048"/>
      <c r="DO29" s="1048"/>
      <c r="DP29" s="1049"/>
      <c r="DQ29" s="1047"/>
      <c r="DR29" s="1048"/>
      <c r="DS29" s="1048"/>
      <c r="DT29" s="1048"/>
      <c r="DU29" s="1049"/>
      <c r="DV29" s="1050"/>
      <c r="DW29" s="1051"/>
      <c r="DX29" s="1051"/>
      <c r="DY29" s="1051"/>
      <c r="DZ29" s="1052"/>
      <c r="EA29" s="247"/>
    </row>
    <row r="30" spans="1:131" s="248" customFormat="1" ht="26.25" customHeight="1" x14ac:dyDescent="0.15">
      <c r="A30" s="267">
        <v>3</v>
      </c>
      <c r="B30" s="1095" t="s">
        <v>404</v>
      </c>
      <c r="C30" s="1096"/>
      <c r="D30" s="1096"/>
      <c r="E30" s="1096"/>
      <c r="F30" s="1096"/>
      <c r="G30" s="1096"/>
      <c r="H30" s="1096"/>
      <c r="I30" s="1096"/>
      <c r="J30" s="1096"/>
      <c r="K30" s="1096"/>
      <c r="L30" s="1096"/>
      <c r="M30" s="1096"/>
      <c r="N30" s="1096"/>
      <c r="O30" s="1096"/>
      <c r="P30" s="1097"/>
      <c r="Q30" s="1101">
        <v>1461</v>
      </c>
      <c r="R30" s="1102"/>
      <c r="S30" s="1102"/>
      <c r="T30" s="1102"/>
      <c r="U30" s="1102"/>
      <c r="V30" s="1102">
        <v>1128</v>
      </c>
      <c r="W30" s="1102"/>
      <c r="X30" s="1102"/>
      <c r="Y30" s="1102"/>
      <c r="Z30" s="1102"/>
      <c r="AA30" s="1102">
        <f t="shared" si="0"/>
        <v>333</v>
      </c>
      <c r="AB30" s="1102"/>
      <c r="AC30" s="1102"/>
      <c r="AD30" s="1102"/>
      <c r="AE30" s="1103"/>
      <c r="AF30" s="1077">
        <v>1717</v>
      </c>
      <c r="AG30" s="1078"/>
      <c r="AH30" s="1078"/>
      <c r="AI30" s="1078"/>
      <c r="AJ30" s="1079"/>
      <c r="AK30" s="1035">
        <v>11</v>
      </c>
      <c r="AL30" s="1026"/>
      <c r="AM30" s="1026"/>
      <c r="AN30" s="1026"/>
      <c r="AO30" s="1026"/>
      <c r="AP30" s="1026">
        <v>4165</v>
      </c>
      <c r="AQ30" s="1026"/>
      <c r="AR30" s="1026"/>
      <c r="AS30" s="1026"/>
      <c r="AT30" s="1026"/>
      <c r="AU30" s="1026">
        <v>8</v>
      </c>
      <c r="AV30" s="1026"/>
      <c r="AW30" s="1026"/>
      <c r="AX30" s="1026"/>
      <c r="AY30" s="1026"/>
      <c r="AZ30" s="1100" t="s">
        <v>590</v>
      </c>
      <c r="BA30" s="1100"/>
      <c r="BB30" s="1100"/>
      <c r="BC30" s="1100"/>
      <c r="BD30" s="1100"/>
      <c r="BE30" s="1090" t="s">
        <v>405</v>
      </c>
      <c r="BF30" s="1090"/>
      <c r="BG30" s="1090"/>
      <c r="BH30" s="1090"/>
      <c r="BI30" s="1091"/>
      <c r="BJ30" s="253"/>
      <c r="BK30" s="253"/>
      <c r="BL30" s="253"/>
      <c r="BM30" s="253"/>
      <c r="BN30" s="253"/>
      <c r="BO30" s="266"/>
      <c r="BP30" s="266"/>
      <c r="BQ30" s="263">
        <v>24</v>
      </c>
      <c r="BR30" s="264"/>
      <c r="BS30" s="1072"/>
      <c r="BT30" s="1073"/>
      <c r="BU30" s="1073"/>
      <c r="BV30" s="1073"/>
      <c r="BW30" s="1073"/>
      <c r="BX30" s="1073"/>
      <c r="BY30" s="1073"/>
      <c r="BZ30" s="1073"/>
      <c r="CA30" s="1073"/>
      <c r="CB30" s="1073"/>
      <c r="CC30" s="1073"/>
      <c r="CD30" s="1073"/>
      <c r="CE30" s="1073"/>
      <c r="CF30" s="1073"/>
      <c r="CG30" s="1074"/>
      <c r="CH30" s="1047"/>
      <c r="CI30" s="1048"/>
      <c r="CJ30" s="1048"/>
      <c r="CK30" s="1048"/>
      <c r="CL30" s="1049"/>
      <c r="CM30" s="1047"/>
      <c r="CN30" s="1048"/>
      <c r="CO30" s="1048"/>
      <c r="CP30" s="1048"/>
      <c r="CQ30" s="1049"/>
      <c r="CR30" s="1047"/>
      <c r="CS30" s="1048"/>
      <c r="CT30" s="1048"/>
      <c r="CU30" s="1048"/>
      <c r="CV30" s="1049"/>
      <c r="CW30" s="1047"/>
      <c r="CX30" s="1048"/>
      <c r="CY30" s="1048"/>
      <c r="CZ30" s="1048"/>
      <c r="DA30" s="1049"/>
      <c r="DB30" s="1047"/>
      <c r="DC30" s="1048"/>
      <c r="DD30" s="1048"/>
      <c r="DE30" s="1048"/>
      <c r="DF30" s="1049"/>
      <c r="DG30" s="1047"/>
      <c r="DH30" s="1048"/>
      <c r="DI30" s="1048"/>
      <c r="DJ30" s="1048"/>
      <c r="DK30" s="1049"/>
      <c r="DL30" s="1047"/>
      <c r="DM30" s="1048"/>
      <c r="DN30" s="1048"/>
      <c r="DO30" s="1048"/>
      <c r="DP30" s="1049"/>
      <c r="DQ30" s="1047"/>
      <c r="DR30" s="1048"/>
      <c r="DS30" s="1048"/>
      <c r="DT30" s="1048"/>
      <c r="DU30" s="1049"/>
      <c r="DV30" s="1050"/>
      <c r="DW30" s="1051"/>
      <c r="DX30" s="1051"/>
      <c r="DY30" s="1051"/>
      <c r="DZ30" s="1052"/>
      <c r="EA30" s="247"/>
    </row>
    <row r="31" spans="1:131" s="248" customFormat="1" ht="26.25" customHeight="1" x14ac:dyDescent="0.15">
      <c r="A31" s="267">
        <v>4</v>
      </c>
      <c r="B31" s="1095" t="s">
        <v>406</v>
      </c>
      <c r="C31" s="1096"/>
      <c r="D31" s="1096"/>
      <c r="E31" s="1096"/>
      <c r="F31" s="1096"/>
      <c r="G31" s="1096"/>
      <c r="H31" s="1096"/>
      <c r="I31" s="1096"/>
      <c r="J31" s="1096"/>
      <c r="K31" s="1096"/>
      <c r="L31" s="1096"/>
      <c r="M31" s="1096"/>
      <c r="N31" s="1096"/>
      <c r="O31" s="1096"/>
      <c r="P31" s="1097"/>
      <c r="Q31" s="1101">
        <v>2588</v>
      </c>
      <c r="R31" s="1102"/>
      <c r="S31" s="1102"/>
      <c r="T31" s="1102"/>
      <c r="U31" s="1102"/>
      <c r="V31" s="1102">
        <v>2204</v>
      </c>
      <c r="W31" s="1102"/>
      <c r="X31" s="1102"/>
      <c r="Y31" s="1102"/>
      <c r="Z31" s="1102"/>
      <c r="AA31" s="1102">
        <f t="shared" si="0"/>
        <v>384</v>
      </c>
      <c r="AB31" s="1102"/>
      <c r="AC31" s="1102"/>
      <c r="AD31" s="1102"/>
      <c r="AE31" s="1103"/>
      <c r="AF31" s="1077">
        <v>105</v>
      </c>
      <c r="AG31" s="1078"/>
      <c r="AH31" s="1078"/>
      <c r="AI31" s="1078"/>
      <c r="AJ31" s="1079"/>
      <c r="AK31" s="1035">
        <v>587</v>
      </c>
      <c r="AL31" s="1026"/>
      <c r="AM31" s="1026"/>
      <c r="AN31" s="1026"/>
      <c r="AO31" s="1026"/>
      <c r="AP31" s="1026">
        <v>19791</v>
      </c>
      <c r="AQ31" s="1026"/>
      <c r="AR31" s="1026"/>
      <c r="AS31" s="1026"/>
      <c r="AT31" s="1026"/>
      <c r="AU31" s="1026">
        <v>5858</v>
      </c>
      <c r="AV31" s="1026"/>
      <c r="AW31" s="1026"/>
      <c r="AX31" s="1026"/>
      <c r="AY31" s="1026"/>
      <c r="AZ31" s="1100" t="s">
        <v>590</v>
      </c>
      <c r="BA31" s="1100"/>
      <c r="BB31" s="1100"/>
      <c r="BC31" s="1100"/>
      <c r="BD31" s="1100"/>
      <c r="BE31" s="1090" t="s">
        <v>407</v>
      </c>
      <c r="BF31" s="1090"/>
      <c r="BG31" s="1090"/>
      <c r="BH31" s="1090"/>
      <c r="BI31" s="1091"/>
      <c r="BJ31" s="253"/>
      <c r="BK31" s="253"/>
      <c r="BL31" s="253"/>
      <c r="BM31" s="253"/>
      <c r="BN31" s="253"/>
      <c r="BO31" s="266"/>
      <c r="BP31" s="266"/>
      <c r="BQ31" s="263">
        <v>25</v>
      </c>
      <c r="BR31" s="264"/>
      <c r="BS31" s="1072"/>
      <c r="BT31" s="1073"/>
      <c r="BU31" s="1073"/>
      <c r="BV31" s="1073"/>
      <c r="BW31" s="1073"/>
      <c r="BX31" s="1073"/>
      <c r="BY31" s="1073"/>
      <c r="BZ31" s="1073"/>
      <c r="CA31" s="1073"/>
      <c r="CB31" s="1073"/>
      <c r="CC31" s="1073"/>
      <c r="CD31" s="1073"/>
      <c r="CE31" s="1073"/>
      <c r="CF31" s="1073"/>
      <c r="CG31" s="1074"/>
      <c r="CH31" s="1047"/>
      <c r="CI31" s="1048"/>
      <c r="CJ31" s="1048"/>
      <c r="CK31" s="1048"/>
      <c r="CL31" s="1049"/>
      <c r="CM31" s="1047"/>
      <c r="CN31" s="1048"/>
      <c r="CO31" s="1048"/>
      <c r="CP31" s="1048"/>
      <c r="CQ31" s="1049"/>
      <c r="CR31" s="1047"/>
      <c r="CS31" s="1048"/>
      <c r="CT31" s="1048"/>
      <c r="CU31" s="1048"/>
      <c r="CV31" s="1049"/>
      <c r="CW31" s="1047"/>
      <c r="CX31" s="1048"/>
      <c r="CY31" s="1048"/>
      <c r="CZ31" s="1048"/>
      <c r="DA31" s="1049"/>
      <c r="DB31" s="1047"/>
      <c r="DC31" s="1048"/>
      <c r="DD31" s="1048"/>
      <c r="DE31" s="1048"/>
      <c r="DF31" s="1049"/>
      <c r="DG31" s="1047"/>
      <c r="DH31" s="1048"/>
      <c r="DI31" s="1048"/>
      <c r="DJ31" s="1048"/>
      <c r="DK31" s="1049"/>
      <c r="DL31" s="1047"/>
      <c r="DM31" s="1048"/>
      <c r="DN31" s="1048"/>
      <c r="DO31" s="1048"/>
      <c r="DP31" s="1049"/>
      <c r="DQ31" s="1047"/>
      <c r="DR31" s="1048"/>
      <c r="DS31" s="1048"/>
      <c r="DT31" s="1048"/>
      <c r="DU31" s="1049"/>
      <c r="DV31" s="1050"/>
      <c r="DW31" s="1051"/>
      <c r="DX31" s="1051"/>
      <c r="DY31" s="1051"/>
      <c r="DZ31" s="1052"/>
      <c r="EA31" s="247"/>
    </row>
    <row r="32" spans="1:131" s="248" customFormat="1" ht="26.25" customHeight="1" x14ac:dyDescent="0.15">
      <c r="A32" s="267">
        <v>5</v>
      </c>
      <c r="B32" s="1095" t="s">
        <v>408</v>
      </c>
      <c r="C32" s="1096"/>
      <c r="D32" s="1096"/>
      <c r="E32" s="1096"/>
      <c r="F32" s="1096"/>
      <c r="G32" s="1096"/>
      <c r="H32" s="1096"/>
      <c r="I32" s="1096"/>
      <c r="J32" s="1096"/>
      <c r="K32" s="1096"/>
      <c r="L32" s="1096"/>
      <c r="M32" s="1096"/>
      <c r="N32" s="1096"/>
      <c r="O32" s="1096"/>
      <c r="P32" s="1097"/>
      <c r="Q32" s="1101">
        <v>17</v>
      </c>
      <c r="R32" s="1102"/>
      <c r="S32" s="1102"/>
      <c r="T32" s="1102"/>
      <c r="U32" s="1102"/>
      <c r="V32" s="1102">
        <v>14</v>
      </c>
      <c r="W32" s="1102"/>
      <c r="X32" s="1102"/>
      <c r="Y32" s="1102"/>
      <c r="Z32" s="1102"/>
      <c r="AA32" s="1102">
        <f t="shared" si="0"/>
        <v>3</v>
      </c>
      <c r="AB32" s="1102"/>
      <c r="AC32" s="1102"/>
      <c r="AD32" s="1102"/>
      <c r="AE32" s="1103"/>
      <c r="AF32" s="1077">
        <v>3</v>
      </c>
      <c r="AG32" s="1078"/>
      <c r="AH32" s="1078"/>
      <c r="AI32" s="1078"/>
      <c r="AJ32" s="1079"/>
      <c r="AK32" s="1035">
        <v>16</v>
      </c>
      <c r="AL32" s="1026"/>
      <c r="AM32" s="1026"/>
      <c r="AN32" s="1026"/>
      <c r="AO32" s="1026"/>
      <c r="AP32" s="1026">
        <v>46</v>
      </c>
      <c r="AQ32" s="1026"/>
      <c r="AR32" s="1026"/>
      <c r="AS32" s="1026"/>
      <c r="AT32" s="1026"/>
      <c r="AU32" s="1026">
        <v>46</v>
      </c>
      <c r="AV32" s="1026"/>
      <c r="AW32" s="1026"/>
      <c r="AX32" s="1026"/>
      <c r="AY32" s="1026"/>
      <c r="AZ32" s="1100" t="s">
        <v>590</v>
      </c>
      <c r="BA32" s="1100"/>
      <c r="BB32" s="1100"/>
      <c r="BC32" s="1100"/>
      <c r="BD32" s="1100"/>
      <c r="BE32" s="1090" t="s">
        <v>409</v>
      </c>
      <c r="BF32" s="1090"/>
      <c r="BG32" s="1090"/>
      <c r="BH32" s="1090"/>
      <c r="BI32" s="1091"/>
      <c r="BJ32" s="253"/>
      <c r="BK32" s="253"/>
      <c r="BL32" s="253"/>
      <c r="BM32" s="253"/>
      <c r="BN32" s="253"/>
      <c r="BO32" s="266"/>
      <c r="BP32" s="266"/>
      <c r="BQ32" s="263">
        <v>26</v>
      </c>
      <c r="BR32" s="264"/>
      <c r="BS32" s="1072"/>
      <c r="BT32" s="1073"/>
      <c r="BU32" s="1073"/>
      <c r="BV32" s="1073"/>
      <c r="BW32" s="1073"/>
      <c r="BX32" s="1073"/>
      <c r="BY32" s="1073"/>
      <c r="BZ32" s="1073"/>
      <c r="CA32" s="1073"/>
      <c r="CB32" s="1073"/>
      <c r="CC32" s="1073"/>
      <c r="CD32" s="1073"/>
      <c r="CE32" s="1073"/>
      <c r="CF32" s="1073"/>
      <c r="CG32" s="1074"/>
      <c r="CH32" s="1047"/>
      <c r="CI32" s="1048"/>
      <c r="CJ32" s="1048"/>
      <c r="CK32" s="1048"/>
      <c r="CL32" s="1049"/>
      <c r="CM32" s="1047"/>
      <c r="CN32" s="1048"/>
      <c r="CO32" s="1048"/>
      <c r="CP32" s="1048"/>
      <c r="CQ32" s="1049"/>
      <c r="CR32" s="1047"/>
      <c r="CS32" s="1048"/>
      <c r="CT32" s="1048"/>
      <c r="CU32" s="1048"/>
      <c r="CV32" s="1049"/>
      <c r="CW32" s="1047"/>
      <c r="CX32" s="1048"/>
      <c r="CY32" s="1048"/>
      <c r="CZ32" s="1048"/>
      <c r="DA32" s="1049"/>
      <c r="DB32" s="1047"/>
      <c r="DC32" s="1048"/>
      <c r="DD32" s="1048"/>
      <c r="DE32" s="1048"/>
      <c r="DF32" s="1049"/>
      <c r="DG32" s="1047"/>
      <c r="DH32" s="1048"/>
      <c r="DI32" s="1048"/>
      <c r="DJ32" s="1048"/>
      <c r="DK32" s="1049"/>
      <c r="DL32" s="1047"/>
      <c r="DM32" s="1048"/>
      <c r="DN32" s="1048"/>
      <c r="DO32" s="1048"/>
      <c r="DP32" s="1049"/>
      <c r="DQ32" s="1047"/>
      <c r="DR32" s="1048"/>
      <c r="DS32" s="1048"/>
      <c r="DT32" s="1048"/>
      <c r="DU32" s="1049"/>
      <c r="DV32" s="1050"/>
      <c r="DW32" s="1051"/>
      <c r="DX32" s="1051"/>
      <c r="DY32" s="1051"/>
      <c r="DZ32" s="1052"/>
      <c r="EA32" s="247"/>
    </row>
    <row r="33" spans="1:131" s="248" customFormat="1" ht="26.25" customHeight="1" x14ac:dyDescent="0.15">
      <c r="A33" s="267">
        <v>6</v>
      </c>
      <c r="B33" s="1095" t="s">
        <v>410</v>
      </c>
      <c r="C33" s="1096"/>
      <c r="D33" s="1096"/>
      <c r="E33" s="1096"/>
      <c r="F33" s="1096"/>
      <c r="G33" s="1096"/>
      <c r="H33" s="1096"/>
      <c r="I33" s="1096"/>
      <c r="J33" s="1096"/>
      <c r="K33" s="1096"/>
      <c r="L33" s="1096"/>
      <c r="M33" s="1096"/>
      <c r="N33" s="1096"/>
      <c r="O33" s="1096"/>
      <c r="P33" s="1097"/>
      <c r="Q33" s="1101">
        <v>245</v>
      </c>
      <c r="R33" s="1102"/>
      <c r="S33" s="1102"/>
      <c r="T33" s="1102"/>
      <c r="U33" s="1102"/>
      <c r="V33" s="1102">
        <v>245</v>
      </c>
      <c r="W33" s="1102"/>
      <c r="X33" s="1102"/>
      <c r="Y33" s="1102"/>
      <c r="Z33" s="1102"/>
      <c r="AA33" s="1102">
        <f t="shared" si="0"/>
        <v>0</v>
      </c>
      <c r="AB33" s="1102"/>
      <c r="AC33" s="1102"/>
      <c r="AD33" s="1102"/>
      <c r="AE33" s="1103"/>
      <c r="AF33" s="1077" t="s">
        <v>128</v>
      </c>
      <c r="AG33" s="1078"/>
      <c r="AH33" s="1078"/>
      <c r="AI33" s="1078"/>
      <c r="AJ33" s="1079"/>
      <c r="AK33" s="1035">
        <v>15</v>
      </c>
      <c r="AL33" s="1026"/>
      <c r="AM33" s="1026"/>
      <c r="AN33" s="1026"/>
      <c r="AO33" s="1026"/>
      <c r="AP33" s="1026">
        <v>2137</v>
      </c>
      <c r="AQ33" s="1026"/>
      <c r="AR33" s="1026"/>
      <c r="AS33" s="1026"/>
      <c r="AT33" s="1026"/>
      <c r="AU33" s="1026" t="s">
        <v>590</v>
      </c>
      <c r="AV33" s="1026"/>
      <c r="AW33" s="1026"/>
      <c r="AX33" s="1026"/>
      <c r="AY33" s="1026"/>
      <c r="AZ33" s="1100" t="s">
        <v>590</v>
      </c>
      <c r="BA33" s="1100"/>
      <c r="BB33" s="1100"/>
      <c r="BC33" s="1100"/>
      <c r="BD33" s="1100"/>
      <c r="BE33" s="1090" t="s">
        <v>411</v>
      </c>
      <c r="BF33" s="1090"/>
      <c r="BG33" s="1090"/>
      <c r="BH33" s="1090"/>
      <c r="BI33" s="1091"/>
      <c r="BJ33" s="253"/>
      <c r="BK33" s="253"/>
      <c r="BL33" s="253"/>
      <c r="BM33" s="253"/>
      <c r="BN33" s="253"/>
      <c r="BO33" s="266"/>
      <c r="BP33" s="266"/>
      <c r="BQ33" s="263">
        <v>27</v>
      </c>
      <c r="BR33" s="264"/>
      <c r="BS33" s="1072"/>
      <c r="BT33" s="1073"/>
      <c r="BU33" s="1073"/>
      <c r="BV33" s="1073"/>
      <c r="BW33" s="1073"/>
      <c r="BX33" s="1073"/>
      <c r="BY33" s="1073"/>
      <c r="BZ33" s="1073"/>
      <c r="CA33" s="1073"/>
      <c r="CB33" s="1073"/>
      <c r="CC33" s="1073"/>
      <c r="CD33" s="1073"/>
      <c r="CE33" s="1073"/>
      <c r="CF33" s="1073"/>
      <c r="CG33" s="1074"/>
      <c r="CH33" s="1047"/>
      <c r="CI33" s="1048"/>
      <c r="CJ33" s="1048"/>
      <c r="CK33" s="1048"/>
      <c r="CL33" s="1049"/>
      <c r="CM33" s="1047"/>
      <c r="CN33" s="1048"/>
      <c r="CO33" s="1048"/>
      <c r="CP33" s="1048"/>
      <c r="CQ33" s="1049"/>
      <c r="CR33" s="1047"/>
      <c r="CS33" s="1048"/>
      <c r="CT33" s="1048"/>
      <c r="CU33" s="1048"/>
      <c r="CV33" s="1049"/>
      <c r="CW33" s="1047"/>
      <c r="CX33" s="1048"/>
      <c r="CY33" s="1048"/>
      <c r="CZ33" s="1048"/>
      <c r="DA33" s="1049"/>
      <c r="DB33" s="1047"/>
      <c r="DC33" s="1048"/>
      <c r="DD33" s="1048"/>
      <c r="DE33" s="1048"/>
      <c r="DF33" s="1049"/>
      <c r="DG33" s="1047"/>
      <c r="DH33" s="1048"/>
      <c r="DI33" s="1048"/>
      <c r="DJ33" s="1048"/>
      <c r="DK33" s="1049"/>
      <c r="DL33" s="1047"/>
      <c r="DM33" s="1048"/>
      <c r="DN33" s="1048"/>
      <c r="DO33" s="1048"/>
      <c r="DP33" s="1049"/>
      <c r="DQ33" s="1047"/>
      <c r="DR33" s="1048"/>
      <c r="DS33" s="1048"/>
      <c r="DT33" s="1048"/>
      <c r="DU33" s="1049"/>
      <c r="DV33" s="1050"/>
      <c r="DW33" s="1051"/>
      <c r="DX33" s="1051"/>
      <c r="DY33" s="1051"/>
      <c r="DZ33" s="1052"/>
      <c r="EA33" s="247"/>
    </row>
    <row r="34" spans="1:131" s="248" customFormat="1" ht="26.25" customHeight="1" x14ac:dyDescent="0.15">
      <c r="A34" s="267">
        <v>7</v>
      </c>
      <c r="B34" s="1095"/>
      <c r="C34" s="1096"/>
      <c r="D34" s="1096"/>
      <c r="E34" s="1096"/>
      <c r="F34" s="1096"/>
      <c r="G34" s="1096"/>
      <c r="H34" s="1096"/>
      <c r="I34" s="1096"/>
      <c r="J34" s="1096"/>
      <c r="K34" s="1096"/>
      <c r="L34" s="1096"/>
      <c r="M34" s="1096"/>
      <c r="N34" s="1096"/>
      <c r="O34" s="1096"/>
      <c r="P34" s="1097"/>
      <c r="Q34" s="1101"/>
      <c r="R34" s="1102"/>
      <c r="S34" s="1102"/>
      <c r="T34" s="1102"/>
      <c r="U34" s="1102"/>
      <c r="V34" s="1102"/>
      <c r="W34" s="1102"/>
      <c r="X34" s="1102"/>
      <c r="Y34" s="1102"/>
      <c r="Z34" s="1102"/>
      <c r="AA34" s="1102"/>
      <c r="AB34" s="1102"/>
      <c r="AC34" s="1102"/>
      <c r="AD34" s="1102"/>
      <c r="AE34" s="1103"/>
      <c r="AF34" s="1077"/>
      <c r="AG34" s="1078"/>
      <c r="AH34" s="1078"/>
      <c r="AI34" s="1078"/>
      <c r="AJ34" s="1079"/>
      <c r="AK34" s="1035"/>
      <c r="AL34" s="1026"/>
      <c r="AM34" s="1026"/>
      <c r="AN34" s="1026"/>
      <c r="AO34" s="1026"/>
      <c r="AP34" s="1026"/>
      <c r="AQ34" s="1026"/>
      <c r="AR34" s="1026"/>
      <c r="AS34" s="1026"/>
      <c r="AT34" s="1026"/>
      <c r="AU34" s="1026"/>
      <c r="AV34" s="1026"/>
      <c r="AW34" s="1026"/>
      <c r="AX34" s="1026"/>
      <c r="AY34" s="1026"/>
      <c r="AZ34" s="1100"/>
      <c r="BA34" s="1100"/>
      <c r="BB34" s="1100"/>
      <c r="BC34" s="1100"/>
      <c r="BD34" s="1100"/>
      <c r="BE34" s="1090"/>
      <c r="BF34" s="1090"/>
      <c r="BG34" s="1090"/>
      <c r="BH34" s="1090"/>
      <c r="BI34" s="1091"/>
      <c r="BJ34" s="253"/>
      <c r="BK34" s="253"/>
      <c r="BL34" s="253"/>
      <c r="BM34" s="253"/>
      <c r="BN34" s="253"/>
      <c r="BO34" s="266"/>
      <c r="BP34" s="266"/>
      <c r="BQ34" s="263">
        <v>28</v>
      </c>
      <c r="BR34" s="264"/>
      <c r="BS34" s="1072"/>
      <c r="BT34" s="1073"/>
      <c r="BU34" s="1073"/>
      <c r="BV34" s="1073"/>
      <c r="BW34" s="1073"/>
      <c r="BX34" s="1073"/>
      <c r="BY34" s="1073"/>
      <c r="BZ34" s="1073"/>
      <c r="CA34" s="1073"/>
      <c r="CB34" s="1073"/>
      <c r="CC34" s="1073"/>
      <c r="CD34" s="1073"/>
      <c r="CE34" s="1073"/>
      <c r="CF34" s="1073"/>
      <c r="CG34" s="1074"/>
      <c r="CH34" s="1047"/>
      <c r="CI34" s="1048"/>
      <c r="CJ34" s="1048"/>
      <c r="CK34" s="1048"/>
      <c r="CL34" s="1049"/>
      <c r="CM34" s="1047"/>
      <c r="CN34" s="1048"/>
      <c r="CO34" s="1048"/>
      <c r="CP34" s="1048"/>
      <c r="CQ34" s="1049"/>
      <c r="CR34" s="1047"/>
      <c r="CS34" s="1048"/>
      <c r="CT34" s="1048"/>
      <c r="CU34" s="1048"/>
      <c r="CV34" s="1049"/>
      <c r="CW34" s="1047"/>
      <c r="CX34" s="1048"/>
      <c r="CY34" s="1048"/>
      <c r="CZ34" s="1048"/>
      <c r="DA34" s="1049"/>
      <c r="DB34" s="1047"/>
      <c r="DC34" s="1048"/>
      <c r="DD34" s="1048"/>
      <c r="DE34" s="1048"/>
      <c r="DF34" s="1049"/>
      <c r="DG34" s="1047"/>
      <c r="DH34" s="1048"/>
      <c r="DI34" s="1048"/>
      <c r="DJ34" s="1048"/>
      <c r="DK34" s="1049"/>
      <c r="DL34" s="1047"/>
      <c r="DM34" s="1048"/>
      <c r="DN34" s="1048"/>
      <c r="DO34" s="1048"/>
      <c r="DP34" s="1049"/>
      <c r="DQ34" s="1047"/>
      <c r="DR34" s="1048"/>
      <c r="DS34" s="1048"/>
      <c r="DT34" s="1048"/>
      <c r="DU34" s="1049"/>
      <c r="DV34" s="1050"/>
      <c r="DW34" s="1051"/>
      <c r="DX34" s="1051"/>
      <c r="DY34" s="1051"/>
      <c r="DZ34" s="1052"/>
      <c r="EA34" s="247"/>
    </row>
    <row r="35" spans="1:131" s="248" customFormat="1" ht="26.25" customHeight="1" x14ac:dyDescent="0.15">
      <c r="A35" s="267">
        <v>8</v>
      </c>
      <c r="B35" s="1095"/>
      <c r="C35" s="1096"/>
      <c r="D35" s="1096"/>
      <c r="E35" s="1096"/>
      <c r="F35" s="1096"/>
      <c r="G35" s="1096"/>
      <c r="H35" s="1096"/>
      <c r="I35" s="1096"/>
      <c r="J35" s="1096"/>
      <c r="K35" s="1096"/>
      <c r="L35" s="1096"/>
      <c r="M35" s="1096"/>
      <c r="N35" s="1096"/>
      <c r="O35" s="1096"/>
      <c r="P35" s="1097"/>
      <c r="Q35" s="1101"/>
      <c r="R35" s="1102"/>
      <c r="S35" s="1102"/>
      <c r="T35" s="1102"/>
      <c r="U35" s="1102"/>
      <c r="V35" s="1102"/>
      <c r="W35" s="1102"/>
      <c r="X35" s="1102"/>
      <c r="Y35" s="1102"/>
      <c r="Z35" s="1102"/>
      <c r="AA35" s="1102"/>
      <c r="AB35" s="1102"/>
      <c r="AC35" s="1102"/>
      <c r="AD35" s="1102"/>
      <c r="AE35" s="1103"/>
      <c r="AF35" s="1077"/>
      <c r="AG35" s="1078"/>
      <c r="AH35" s="1078"/>
      <c r="AI35" s="1078"/>
      <c r="AJ35" s="1079"/>
      <c r="AK35" s="1035"/>
      <c r="AL35" s="1026"/>
      <c r="AM35" s="1026"/>
      <c r="AN35" s="1026"/>
      <c r="AO35" s="1026"/>
      <c r="AP35" s="1026"/>
      <c r="AQ35" s="1026"/>
      <c r="AR35" s="1026"/>
      <c r="AS35" s="1026"/>
      <c r="AT35" s="1026"/>
      <c r="AU35" s="1026"/>
      <c r="AV35" s="1026"/>
      <c r="AW35" s="1026"/>
      <c r="AX35" s="1026"/>
      <c r="AY35" s="1026"/>
      <c r="AZ35" s="1100"/>
      <c r="BA35" s="1100"/>
      <c r="BB35" s="1100"/>
      <c r="BC35" s="1100"/>
      <c r="BD35" s="1100"/>
      <c r="BE35" s="1090"/>
      <c r="BF35" s="1090"/>
      <c r="BG35" s="1090"/>
      <c r="BH35" s="1090"/>
      <c r="BI35" s="1091"/>
      <c r="BJ35" s="253"/>
      <c r="BK35" s="253"/>
      <c r="BL35" s="253"/>
      <c r="BM35" s="253"/>
      <c r="BN35" s="253"/>
      <c r="BO35" s="266"/>
      <c r="BP35" s="266"/>
      <c r="BQ35" s="263">
        <v>29</v>
      </c>
      <c r="BR35" s="264"/>
      <c r="BS35" s="1072"/>
      <c r="BT35" s="1073"/>
      <c r="BU35" s="1073"/>
      <c r="BV35" s="1073"/>
      <c r="BW35" s="1073"/>
      <c r="BX35" s="1073"/>
      <c r="BY35" s="1073"/>
      <c r="BZ35" s="1073"/>
      <c r="CA35" s="1073"/>
      <c r="CB35" s="1073"/>
      <c r="CC35" s="1073"/>
      <c r="CD35" s="1073"/>
      <c r="CE35" s="1073"/>
      <c r="CF35" s="1073"/>
      <c r="CG35" s="1074"/>
      <c r="CH35" s="1047"/>
      <c r="CI35" s="1048"/>
      <c r="CJ35" s="1048"/>
      <c r="CK35" s="1048"/>
      <c r="CL35" s="1049"/>
      <c r="CM35" s="1047"/>
      <c r="CN35" s="1048"/>
      <c r="CO35" s="1048"/>
      <c r="CP35" s="1048"/>
      <c r="CQ35" s="1049"/>
      <c r="CR35" s="1047"/>
      <c r="CS35" s="1048"/>
      <c r="CT35" s="1048"/>
      <c r="CU35" s="1048"/>
      <c r="CV35" s="1049"/>
      <c r="CW35" s="1047"/>
      <c r="CX35" s="1048"/>
      <c r="CY35" s="1048"/>
      <c r="CZ35" s="1048"/>
      <c r="DA35" s="1049"/>
      <c r="DB35" s="1047"/>
      <c r="DC35" s="1048"/>
      <c r="DD35" s="1048"/>
      <c r="DE35" s="1048"/>
      <c r="DF35" s="1049"/>
      <c r="DG35" s="1047"/>
      <c r="DH35" s="1048"/>
      <c r="DI35" s="1048"/>
      <c r="DJ35" s="1048"/>
      <c r="DK35" s="1049"/>
      <c r="DL35" s="1047"/>
      <c r="DM35" s="1048"/>
      <c r="DN35" s="1048"/>
      <c r="DO35" s="1048"/>
      <c r="DP35" s="1049"/>
      <c r="DQ35" s="1047"/>
      <c r="DR35" s="1048"/>
      <c r="DS35" s="1048"/>
      <c r="DT35" s="1048"/>
      <c r="DU35" s="1049"/>
      <c r="DV35" s="1050"/>
      <c r="DW35" s="1051"/>
      <c r="DX35" s="1051"/>
      <c r="DY35" s="1051"/>
      <c r="DZ35" s="1052"/>
      <c r="EA35" s="247"/>
    </row>
    <row r="36" spans="1:131" s="248" customFormat="1" ht="26.25" customHeight="1" x14ac:dyDescent="0.15">
      <c r="A36" s="267">
        <v>9</v>
      </c>
      <c r="B36" s="1095"/>
      <c r="C36" s="1096"/>
      <c r="D36" s="1096"/>
      <c r="E36" s="1096"/>
      <c r="F36" s="1096"/>
      <c r="G36" s="1096"/>
      <c r="H36" s="1096"/>
      <c r="I36" s="1096"/>
      <c r="J36" s="1096"/>
      <c r="K36" s="1096"/>
      <c r="L36" s="1096"/>
      <c r="M36" s="1096"/>
      <c r="N36" s="1096"/>
      <c r="O36" s="1096"/>
      <c r="P36" s="1097"/>
      <c r="Q36" s="1101"/>
      <c r="R36" s="1102"/>
      <c r="S36" s="1102"/>
      <c r="T36" s="1102"/>
      <c r="U36" s="1102"/>
      <c r="V36" s="1102"/>
      <c r="W36" s="1102"/>
      <c r="X36" s="1102"/>
      <c r="Y36" s="1102"/>
      <c r="Z36" s="1102"/>
      <c r="AA36" s="1102"/>
      <c r="AB36" s="1102"/>
      <c r="AC36" s="1102"/>
      <c r="AD36" s="1102"/>
      <c r="AE36" s="1103"/>
      <c r="AF36" s="1077"/>
      <c r="AG36" s="1078"/>
      <c r="AH36" s="1078"/>
      <c r="AI36" s="1078"/>
      <c r="AJ36" s="1079"/>
      <c r="AK36" s="1035"/>
      <c r="AL36" s="1026"/>
      <c r="AM36" s="1026"/>
      <c r="AN36" s="1026"/>
      <c r="AO36" s="1026"/>
      <c r="AP36" s="1026"/>
      <c r="AQ36" s="1026"/>
      <c r="AR36" s="1026"/>
      <c r="AS36" s="1026"/>
      <c r="AT36" s="1026"/>
      <c r="AU36" s="1026"/>
      <c r="AV36" s="1026"/>
      <c r="AW36" s="1026"/>
      <c r="AX36" s="1026"/>
      <c r="AY36" s="1026"/>
      <c r="AZ36" s="1100"/>
      <c r="BA36" s="1100"/>
      <c r="BB36" s="1100"/>
      <c r="BC36" s="1100"/>
      <c r="BD36" s="1100"/>
      <c r="BE36" s="1090"/>
      <c r="BF36" s="1090"/>
      <c r="BG36" s="1090"/>
      <c r="BH36" s="1090"/>
      <c r="BI36" s="1091"/>
      <c r="BJ36" s="253"/>
      <c r="BK36" s="253"/>
      <c r="BL36" s="253"/>
      <c r="BM36" s="253"/>
      <c r="BN36" s="253"/>
      <c r="BO36" s="266"/>
      <c r="BP36" s="266"/>
      <c r="BQ36" s="263">
        <v>30</v>
      </c>
      <c r="BR36" s="264"/>
      <c r="BS36" s="1072"/>
      <c r="BT36" s="1073"/>
      <c r="BU36" s="1073"/>
      <c r="BV36" s="1073"/>
      <c r="BW36" s="1073"/>
      <c r="BX36" s="1073"/>
      <c r="BY36" s="1073"/>
      <c r="BZ36" s="1073"/>
      <c r="CA36" s="1073"/>
      <c r="CB36" s="1073"/>
      <c r="CC36" s="1073"/>
      <c r="CD36" s="1073"/>
      <c r="CE36" s="1073"/>
      <c r="CF36" s="1073"/>
      <c r="CG36" s="1074"/>
      <c r="CH36" s="1047"/>
      <c r="CI36" s="1048"/>
      <c r="CJ36" s="1048"/>
      <c r="CK36" s="1048"/>
      <c r="CL36" s="1049"/>
      <c r="CM36" s="1047"/>
      <c r="CN36" s="1048"/>
      <c r="CO36" s="1048"/>
      <c r="CP36" s="1048"/>
      <c r="CQ36" s="1049"/>
      <c r="CR36" s="1047"/>
      <c r="CS36" s="1048"/>
      <c r="CT36" s="1048"/>
      <c r="CU36" s="1048"/>
      <c r="CV36" s="1049"/>
      <c r="CW36" s="1047"/>
      <c r="CX36" s="1048"/>
      <c r="CY36" s="1048"/>
      <c r="CZ36" s="1048"/>
      <c r="DA36" s="1049"/>
      <c r="DB36" s="1047"/>
      <c r="DC36" s="1048"/>
      <c r="DD36" s="1048"/>
      <c r="DE36" s="1048"/>
      <c r="DF36" s="1049"/>
      <c r="DG36" s="1047"/>
      <c r="DH36" s="1048"/>
      <c r="DI36" s="1048"/>
      <c r="DJ36" s="1048"/>
      <c r="DK36" s="1049"/>
      <c r="DL36" s="1047"/>
      <c r="DM36" s="1048"/>
      <c r="DN36" s="1048"/>
      <c r="DO36" s="1048"/>
      <c r="DP36" s="1049"/>
      <c r="DQ36" s="1047"/>
      <c r="DR36" s="1048"/>
      <c r="DS36" s="1048"/>
      <c r="DT36" s="1048"/>
      <c r="DU36" s="1049"/>
      <c r="DV36" s="1050"/>
      <c r="DW36" s="1051"/>
      <c r="DX36" s="1051"/>
      <c r="DY36" s="1051"/>
      <c r="DZ36" s="1052"/>
      <c r="EA36" s="247"/>
    </row>
    <row r="37" spans="1:131" s="248" customFormat="1" ht="26.25" customHeight="1" x14ac:dyDescent="0.15">
      <c r="A37" s="267">
        <v>10</v>
      </c>
      <c r="B37" s="1095"/>
      <c r="C37" s="1096"/>
      <c r="D37" s="1096"/>
      <c r="E37" s="1096"/>
      <c r="F37" s="1096"/>
      <c r="G37" s="1096"/>
      <c r="H37" s="1096"/>
      <c r="I37" s="1096"/>
      <c r="J37" s="1096"/>
      <c r="K37" s="1096"/>
      <c r="L37" s="1096"/>
      <c r="M37" s="1096"/>
      <c r="N37" s="1096"/>
      <c r="O37" s="1096"/>
      <c r="P37" s="1097"/>
      <c r="Q37" s="1101"/>
      <c r="R37" s="1102"/>
      <c r="S37" s="1102"/>
      <c r="T37" s="1102"/>
      <c r="U37" s="1102"/>
      <c r="V37" s="1102"/>
      <c r="W37" s="1102"/>
      <c r="X37" s="1102"/>
      <c r="Y37" s="1102"/>
      <c r="Z37" s="1102"/>
      <c r="AA37" s="1102"/>
      <c r="AB37" s="1102"/>
      <c r="AC37" s="1102"/>
      <c r="AD37" s="1102"/>
      <c r="AE37" s="1103"/>
      <c r="AF37" s="1077"/>
      <c r="AG37" s="1078"/>
      <c r="AH37" s="1078"/>
      <c r="AI37" s="1078"/>
      <c r="AJ37" s="1079"/>
      <c r="AK37" s="1035"/>
      <c r="AL37" s="1026"/>
      <c r="AM37" s="1026"/>
      <c r="AN37" s="1026"/>
      <c r="AO37" s="1026"/>
      <c r="AP37" s="1026"/>
      <c r="AQ37" s="1026"/>
      <c r="AR37" s="1026"/>
      <c r="AS37" s="1026"/>
      <c r="AT37" s="1026"/>
      <c r="AU37" s="1026"/>
      <c r="AV37" s="1026"/>
      <c r="AW37" s="1026"/>
      <c r="AX37" s="1026"/>
      <c r="AY37" s="1026"/>
      <c r="AZ37" s="1100"/>
      <c r="BA37" s="1100"/>
      <c r="BB37" s="1100"/>
      <c r="BC37" s="1100"/>
      <c r="BD37" s="1100"/>
      <c r="BE37" s="1090"/>
      <c r="BF37" s="1090"/>
      <c r="BG37" s="1090"/>
      <c r="BH37" s="1090"/>
      <c r="BI37" s="1091"/>
      <c r="BJ37" s="253"/>
      <c r="BK37" s="253"/>
      <c r="BL37" s="253"/>
      <c r="BM37" s="253"/>
      <c r="BN37" s="253"/>
      <c r="BO37" s="266"/>
      <c r="BP37" s="266"/>
      <c r="BQ37" s="263">
        <v>31</v>
      </c>
      <c r="BR37" s="264"/>
      <c r="BS37" s="1072"/>
      <c r="BT37" s="1073"/>
      <c r="BU37" s="1073"/>
      <c r="BV37" s="1073"/>
      <c r="BW37" s="1073"/>
      <c r="BX37" s="1073"/>
      <c r="BY37" s="1073"/>
      <c r="BZ37" s="1073"/>
      <c r="CA37" s="1073"/>
      <c r="CB37" s="1073"/>
      <c r="CC37" s="1073"/>
      <c r="CD37" s="1073"/>
      <c r="CE37" s="1073"/>
      <c r="CF37" s="1073"/>
      <c r="CG37" s="1074"/>
      <c r="CH37" s="1047"/>
      <c r="CI37" s="1048"/>
      <c r="CJ37" s="1048"/>
      <c r="CK37" s="1048"/>
      <c r="CL37" s="1049"/>
      <c r="CM37" s="1047"/>
      <c r="CN37" s="1048"/>
      <c r="CO37" s="1048"/>
      <c r="CP37" s="1048"/>
      <c r="CQ37" s="1049"/>
      <c r="CR37" s="1047"/>
      <c r="CS37" s="1048"/>
      <c r="CT37" s="1048"/>
      <c r="CU37" s="1048"/>
      <c r="CV37" s="1049"/>
      <c r="CW37" s="1047"/>
      <c r="CX37" s="1048"/>
      <c r="CY37" s="1048"/>
      <c r="CZ37" s="1048"/>
      <c r="DA37" s="1049"/>
      <c r="DB37" s="1047"/>
      <c r="DC37" s="1048"/>
      <c r="DD37" s="1048"/>
      <c r="DE37" s="1048"/>
      <c r="DF37" s="1049"/>
      <c r="DG37" s="1047"/>
      <c r="DH37" s="1048"/>
      <c r="DI37" s="1048"/>
      <c r="DJ37" s="1048"/>
      <c r="DK37" s="1049"/>
      <c r="DL37" s="1047"/>
      <c r="DM37" s="1048"/>
      <c r="DN37" s="1048"/>
      <c r="DO37" s="1048"/>
      <c r="DP37" s="1049"/>
      <c r="DQ37" s="1047"/>
      <c r="DR37" s="1048"/>
      <c r="DS37" s="1048"/>
      <c r="DT37" s="1048"/>
      <c r="DU37" s="1049"/>
      <c r="DV37" s="1050"/>
      <c r="DW37" s="1051"/>
      <c r="DX37" s="1051"/>
      <c r="DY37" s="1051"/>
      <c r="DZ37" s="1052"/>
      <c r="EA37" s="247"/>
    </row>
    <row r="38" spans="1:131" s="248" customFormat="1" ht="26.25" customHeight="1" x14ac:dyDescent="0.15">
      <c r="A38" s="267">
        <v>11</v>
      </c>
      <c r="B38" s="1095"/>
      <c r="C38" s="1096"/>
      <c r="D38" s="1096"/>
      <c r="E38" s="1096"/>
      <c r="F38" s="1096"/>
      <c r="G38" s="1096"/>
      <c r="H38" s="1096"/>
      <c r="I38" s="1096"/>
      <c r="J38" s="1096"/>
      <c r="K38" s="1096"/>
      <c r="L38" s="1096"/>
      <c r="M38" s="1096"/>
      <c r="N38" s="1096"/>
      <c r="O38" s="1096"/>
      <c r="P38" s="1097"/>
      <c r="Q38" s="1101"/>
      <c r="R38" s="1102"/>
      <c r="S38" s="1102"/>
      <c r="T38" s="1102"/>
      <c r="U38" s="1102"/>
      <c r="V38" s="1102"/>
      <c r="W38" s="1102"/>
      <c r="X38" s="1102"/>
      <c r="Y38" s="1102"/>
      <c r="Z38" s="1102"/>
      <c r="AA38" s="1102"/>
      <c r="AB38" s="1102"/>
      <c r="AC38" s="1102"/>
      <c r="AD38" s="1102"/>
      <c r="AE38" s="1103"/>
      <c r="AF38" s="1077"/>
      <c r="AG38" s="1078"/>
      <c r="AH38" s="1078"/>
      <c r="AI38" s="1078"/>
      <c r="AJ38" s="1079"/>
      <c r="AK38" s="1035"/>
      <c r="AL38" s="1026"/>
      <c r="AM38" s="1026"/>
      <c r="AN38" s="1026"/>
      <c r="AO38" s="1026"/>
      <c r="AP38" s="1026"/>
      <c r="AQ38" s="1026"/>
      <c r="AR38" s="1026"/>
      <c r="AS38" s="1026"/>
      <c r="AT38" s="1026"/>
      <c r="AU38" s="1026"/>
      <c r="AV38" s="1026"/>
      <c r="AW38" s="1026"/>
      <c r="AX38" s="1026"/>
      <c r="AY38" s="1026"/>
      <c r="AZ38" s="1100"/>
      <c r="BA38" s="1100"/>
      <c r="BB38" s="1100"/>
      <c r="BC38" s="1100"/>
      <c r="BD38" s="1100"/>
      <c r="BE38" s="1090"/>
      <c r="BF38" s="1090"/>
      <c r="BG38" s="1090"/>
      <c r="BH38" s="1090"/>
      <c r="BI38" s="1091"/>
      <c r="BJ38" s="253"/>
      <c r="BK38" s="253"/>
      <c r="BL38" s="253"/>
      <c r="BM38" s="253"/>
      <c r="BN38" s="253"/>
      <c r="BO38" s="266"/>
      <c r="BP38" s="266"/>
      <c r="BQ38" s="263">
        <v>32</v>
      </c>
      <c r="BR38" s="264"/>
      <c r="BS38" s="1072"/>
      <c r="BT38" s="1073"/>
      <c r="BU38" s="1073"/>
      <c r="BV38" s="1073"/>
      <c r="BW38" s="1073"/>
      <c r="BX38" s="1073"/>
      <c r="BY38" s="1073"/>
      <c r="BZ38" s="1073"/>
      <c r="CA38" s="1073"/>
      <c r="CB38" s="1073"/>
      <c r="CC38" s="1073"/>
      <c r="CD38" s="1073"/>
      <c r="CE38" s="1073"/>
      <c r="CF38" s="1073"/>
      <c r="CG38" s="1074"/>
      <c r="CH38" s="1047"/>
      <c r="CI38" s="1048"/>
      <c r="CJ38" s="1048"/>
      <c r="CK38" s="1048"/>
      <c r="CL38" s="1049"/>
      <c r="CM38" s="1047"/>
      <c r="CN38" s="1048"/>
      <c r="CO38" s="1048"/>
      <c r="CP38" s="1048"/>
      <c r="CQ38" s="1049"/>
      <c r="CR38" s="1047"/>
      <c r="CS38" s="1048"/>
      <c r="CT38" s="1048"/>
      <c r="CU38" s="1048"/>
      <c r="CV38" s="1049"/>
      <c r="CW38" s="1047"/>
      <c r="CX38" s="1048"/>
      <c r="CY38" s="1048"/>
      <c r="CZ38" s="1048"/>
      <c r="DA38" s="1049"/>
      <c r="DB38" s="1047"/>
      <c r="DC38" s="1048"/>
      <c r="DD38" s="1048"/>
      <c r="DE38" s="1048"/>
      <c r="DF38" s="1049"/>
      <c r="DG38" s="1047"/>
      <c r="DH38" s="1048"/>
      <c r="DI38" s="1048"/>
      <c r="DJ38" s="1048"/>
      <c r="DK38" s="1049"/>
      <c r="DL38" s="1047"/>
      <c r="DM38" s="1048"/>
      <c r="DN38" s="1048"/>
      <c r="DO38" s="1048"/>
      <c r="DP38" s="1049"/>
      <c r="DQ38" s="1047"/>
      <c r="DR38" s="1048"/>
      <c r="DS38" s="1048"/>
      <c r="DT38" s="1048"/>
      <c r="DU38" s="1049"/>
      <c r="DV38" s="1050"/>
      <c r="DW38" s="1051"/>
      <c r="DX38" s="1051"/>
      <c r="DY38" s="1051"/>
      <c r="DZ38" s="1052"/>
      <c r="EA38" s="247"/>
    </row>
    <row r="39" spans="1:131" s="248" customFormat="1" ht="26.25" customHeight="1" x14ac:dyDescent="0.15">
      <c r="A39" s="267">
        <v>12</v>
      </c>
      <c r="B39" s="1095"/>
      <c r="C39" s="1096"/>
      <c r="D39" s="1096"/>
      <c r="E39" s="1096"/>
      <c r="F39" s="1096"/>
      <c r="G39" s="1096"/>
      <c r="H39" s="1096"/>
      <c r="I39" s="1096"/>
      <c r="J39" s="1096"/>
      <c r="K39" s="1096"/>
      <c r="L39" s="1096"/>
      <c r="M39" s="1096"/>
      <c r="N39" s="1096"/>
      <c r="O39" s="1096"/>
      <c r="P39" s="1097"/>
      <c r="Q39" s="1101"/>
      <c r="R39" s="1102"/>
      <c r="S39" s="1102"/>
      <c r="T39" s="1102"/>
      <c r="U39" s="1102"/>
      <c r="V39" s="1102"/>
      <c r="W39" s="1102"/>
      <c r="X39" s="1102"/>
      <c r="Y39" s="1102"/>
      <c r="Z39" s="1102"/>
      <c r="AA39" s="1102"/>
      <c r="AB39" s="1102"/>
      <c r="AC39" s="1102"/>
      <c r="AD39" s="1102"/>
      <c r="AE39" s="1103"/>
      <c r="AF39" s="1077"/>
      <c r="AG39" s="1078"/>
      <c r="AH39" s="1078"/>
      <c r="AI39" s="1078"/>
      <c r="AJ39" s="1079"/>
      <c r="AK39" s="1035"/>
      <c r="AL39" s="1026"/>
      <c r="AM39" s="1026"/>
      <c r="AN39" s="1026"/>
      <c r="AO39" s="1026"/>
      <c r="AP39" s="1026"/>
      <c r="AQ39" s="1026"/>
      <c r="AR39" s="1026"/>
      <c r="AS39" s="1026"/>
      <c r="AT39" s="1026"/>
      <c r="AU39" s="1026"/>
      <c r="AV39" s="1026"/>
      <c r="AW39" s="1026"/>
      <c r="AX39" s="1026"/>
      <c r="AY39" s="1026"/>
      <c r="AZ39" s="1100"/>
      <c r="BA39" s="1100"/>
      <c r="BB39" s="1100"/>
      <c r="BC39" s="1100"/>
      <c r="BD39" s="1100"/>
      <c r="BE39" s="1090"/>
      <c r="BF39" s="1090"/>
      <c r="BG39" s="1090"/>
      <c r="BH39" s="1090"/>
      <c r="BI39" s="1091"/>
      <c r="BJ39" s="253"/>
      <c r="BK39" s="253"/>
      <c r="BL39" s="253"/>
      <c r="BM39" s="253"/>
      <c r="BN39" s="253"/>
      <c r="BO39" s="266"/>
      <c r="BP39" s="266"/>
      <c r="BQ39" s="263">
        <v>33</v>
      </c>
      <c r="BR39" s="264"/>
      <c r="BS39" s="1072"/>
      <c r="BT39" s="1073"/>
      <c r="BU39" s="1073"/>
      <c r="BV39" s="1073"/>
      <c r="BW39" s="1073"/>
      <c r="BX39" s="1073"/>
      <c r="BY39" s="1073"/>
      <c r="BZ39" s="1073"/>
      <c r="CA39" s="1073"/>
      <c r="CB39" s="1073"/>
      <c r="CC39" s="1073"/>
      <c r="CD39" s="1073"/>
      <c r="CE39" s="1073"/>
      <c r="CF39" s="1073"/>
      <c r="CG39" s="1074"/>
      <c r="CH39" s="1047"/>
      <c r="CI39" s="1048"/>
      <c r="CJ39" s="1048"/>
      <c r="CK39" s="1048"/>
      <c r="CL39" s="1049"/>
      <c r="CM39" s="1047"/>
      <c r="CN39" s="1048"/>
      <c r="CO39" s="1048"/>
      <c r="CP39" s="1048"/>
      <c r="CQ39" s="1049"/>
      <c r="CR39" s="1047"/>
      <c r="CS39" s="1048"/>
      <c r="CT39" s="1048"/>
      <c r="CU39" s="1048"/>
      <c r="CV39" s="1049"/>
      <c r="CW39" s="1047"/>
      <c r="CX39" s="1048"/>
      <c r="CY39" s="1048"/>
      <c r="CZ39" s="1048"/>
      <c r="DA39" s="1049"/>
      <c r="DB39" s="1047"/>
      <c r="DC39" s="1048"/>
      <c r="DD39" s="1048"/>
      <c r="DE39" s="1048"/>
      <c r="DF39" s="1049"/>
      <c r="DG39" s="1047"/>
      <c r="DH39" s="1048"/>
      <c r="DI39" s="1048"/>
      <c r="DJ39" s="1048"/>
      <c r="DK39" s="1049"/>
      <c r="DL39" s="1047"/>
      <c r="DM39" s="1048"/>
      <c r="DN39" s="1048"/>
      <c r="DO39" s="1048"/>
      <c r="DP39" s="1049"/>
      <c r="DQ39" s="1047"/>
      <c r="DR39" s="1048"/>
      <c r="DS39" s="1048"/>
      <c r="DT39" s="1048"/>
      <c r="DU39" s="1049"/>
      <c r="DV39" s="1050"/>
      <c r="DW39" s="1051"/>
      <c r="DX39" s="1051"/>
      <c r="DY39" s="1051"/>
      <c r="DZ39" s="1052"/>
      <c r="EA39" s="247"/>
    </row>
    <row r="40" spans="1:131" s="248" customFormat="1" ht="26.25" customHeight="1" x14ac:dyDescent="0.15">
      <c r="A40" s="262">
        <v>13</v>
      </c>
      <c r="B40" s="1095"/>
      <c r="C40" s="1096"/>
      <c r="D40" s="1096"/>
      <c r="E40" s="1096"/>
      <c r="F40" s="1096"/>
      <c r="G40" s="1096"/>
      <c r="H40" s="1096"/>
      <c r="I40" s="1096"/>
      <c r="J40" s="1096"/>
      <c r="K40" s="1096"/>
      <c r="L40" s="1096"/>
      <c r="M40" s="1096"/>
      <c r="N40" s="1096"/>
      <c r="O40" s="1096"/>
      <c r="P40" s="1097"/>
      <c r="Q40" s="1101"/>
      <c r="R40" s="1102"/>
      <c r="S40" s="1102"/>
      <c r="T40" s="1102"/>
      <c r="U40" s="1102"/>
      <c r="V40" s="1102"/>
      <c r="W40" s="1102"/>
      <c r="X40" s="1102"/>
      <c r="Y40" s="1102"/>
      <c r="Z40" s="1102"/>
      <c r="AA40" s="1102"/>
      <c r="AB40" s="1102"/>
      <c r="AC40" s="1102"/>
      <c r="AD40" s="1102"/>
      <c r="AE40" s="1103"/>
      <c r="AF40" s="1077"/>
      <c r="AG40" s="1078"/>
      <c r="AH40" s="1078"/>
      <c r="AI40" s="1078"/>
      <c r="AJ40" s="1079"/>
      <c r="AK40" s="1035"/>
      <c r="AL40" s="1026"/>
      <c r="AM40" s="1026"/>
      <c r="AN40" s="1026"/>
      <c r="AO40" s="1026"/>
      <c r="AP40" s="1026"/>
      <c r="AQ40" s="1026"/>
      <c r="AR40" s="1026"/>
      <c r="AS40" s="1026"/>
      <c r="AT40" s="1026"/>
      <c r="AU40" s="1026"/>
      <c r="AV40" s="1026"/>
      <c r="AW40" s="1026"/>
      <c r="AX40" s="1026"/>
      <c r="AY40" s="1026"/>
      <c r="AZ40" s="1100"/>
      <c r="BA40" s="1100"/>
      <c r="BB40" s="1100"/>
      <c r="BC40" s="1100"/>
      <c r="BD40" s="1100"/>
      <c r="BE40" s="1090"/>
      <c r="BF40" s="1090"/>
      <c r="BG40" s="1090"/>
      <c r="BH40" s="1090"/>
      <c r="BI40" s="1091"/>
      <c r="BJ40" s="253"/>
      <c r="BK40" s="253"/>
      <c r="BL40" s="253"/>
      <c r="BM40" s="253"/>
      <c r="BN40" s="253"/>
      <c r="BO40" s="266"/>
      <c r="BP40" s="266"/>
      <c r="BQ40" s="263">
        <v>34</v>
      </c>
      <c r="BR40" s="264"/>
      <c r="BS40" s="1072"/>
      <c r="BT40" s="1073"/>
      <c r="BU40" s="1073"/>
      <c r="BV40" s="1073"/>
      <c r="BW40" s="1073"/>
      <c r="BX40" s="1073"/>
      <c r="BY40" s="1073"/>
      <c r="BZ40" s="1073"/>
      <c r="CA40" s="1073"/>
      <c r="CB40" s="1073"/>
      <c r="CC40" s="1073"/>
      <c r="CD40" s="1073"/>
      <c r="CE40" s="1073"/>
      <c r="CF40" s="1073"/>
      <c r="CG40" s="1074"/>
      <c r="CH40" s="1047"/>
      <c r="CI40" s="1048"/>
      <c r="CJ40" s="1048"/>
      <c r="CK40" s="1048"/>
      <c r="CL40" s="1049"/>
      <c r="CM40" s="1047"/>
      <c r="CN40" s="1048"/>
      <c r="CO40" s="1048"/>
      <c r="CP40" s="1048"/>
      <c r="CQ40" s="1049"/>
      <c r="CR40" s="1047"/>
      <c r="CS40" s="1048"/>
      <c r="CT40" s="1048"/>
      <c r="CU40" s="1048"/>
      <c r="CV40" s="1049"/>
      <c r="CW40" s="1047"/>
      <c r="CX40" s="1048"/>
      <c r="CY40" s="1048"/>
      <c r="CZ40" s="1048"/>
      <c r="DA40" s="1049"/>
      <c r="DB40" s="1047"/>
      <c r="DC40" s="1048"/>
      <c r="DD40" s="1048"/>
      <c r="DE40" s="1048"/>
      <c r="DF40" s="1049"/>
      <c r="DG40" s="1047"/>
      <c r="DH40" s="1048"/>
      <c r="DI40" s="1048"/>
      <c r="DJ40" s="1048"/>
      <c r="DK40" s="1049"/>
      <c r="DL40" s="1047"/>
      <c r="DM40" s="1048"/>
      <c r="DN40" s="1048"/>
      <c r="DO40" s="1048"/>
      <c r="DP40" s="1049"/>
      <c r="DQ40" s="1047"/>
      <c r="DR40" s="1048"/>
      <c r="DS40" s="1048"/>
      <c r="DT40" s="1048"/>
      <c r="DU40" s="1049"/>
      <c r="DV40" s="1050"/>
      <c r="DW40" s="1051"/>
      <c r="DX40" s="1051"/>
      <c r="DY40" s="1051"/>
      <c r="DZ40" s="1052"/>
      <c r="EA40" s="247"/>
    </row>
    <row r="41" spans="1:131" s="248" customFormat="1" ht="26.25" customHeight="1" x14ac:dyDescent="0.15">
      <c r="A41" s="262">
        <v>14</v>
      </c>
      <c r="B41" s="1095"/>
      <c r="C41" s="1096"/>
      <c r="D41" s="1096"/>
      <c r="E41" s="1096"/>
      <c r="F41" s="1096"/>
      <c r="G41" s="1096"/>
      <c r="H41" s="1096"/>
      <c r="I41" s="1096"/>
      <c r="J41" s="1096"/>
      <c r="K41" s="1096"/>
      <c r="L41" s="1096"/>
      <c r="M41" s="1096"/>
      <c r="N41" s="1096"/>
      <c r="O41" s="1096"/>
      <c r="P41" s="1097"/>
      <c r="Q41" s="1101"/>
      <c r="R41" s="1102"/>
      <c r="S41" s="1102"/>
      <c r="T41" s="1102"/>
      <c r="U41" s="1102"/>
      <c r="V41" s="1102"/>
      <c r="W41" s="1102"/>
      <c r="X41" s="1102"/>
      <c r="Y41" s="1102"/>
      <c r="Z41" s="1102"/>
      <c r="AA41" s="1102"/>
      <c r="AB41" s="1102"/>
      <c r="AC41" s="1102"/>
      <c r="AD41" s="1102"/>
      <c r="AE41" s="1103"/>
      <c r="AF41" s="1077"/>
      <c r="AG41" s="1078"/>
      <c r="AH41" s="1078"/>
      <c r="AI41" s="1078"/>
      <c r="AJ41" s="1079"/>
      <c r="AK41" s="1035"/>
      <c r="AL41" s="1026"/>
      <c r="AM41" s="1026"/>
      <c r="AN41" s="1026"/>
      <c r="AO41" s="1026"/>
      <c r="AP41" s="1026"/>
      <c r="AQ41" s="1026"/>
      <c r="AR41" s="1026"/>
      <c r="AS41" s="1026"/>
      <c r="AT41" s="1026"/>
      <c r="AU41" s="1026"/>
      <c r="AV41" s="1026"/>
      <c r="AW41" s="1026"/>
      <c r="AX41" s="1026"/>
      <c r="AY41" s="1026"/>
      <c r="AZ41" s="1100"/>
      <c r="BA41" s="1100"/>
      <c r="BB41" s="1100"/>
      <c r="BC41" s="1100"/>
      <c r="BD41" s="1100"/>
      <c r="BE41" s="1090"/>
      <c r="BF41" s="1090"/>
      <c r="BG41" s="1090"/>
      <c r="BH41" s="1090"/>
      <c r="BI41" s="1091"/>
      <c r="BJ41" s="253"/>
      <c r="BK41" s="253"/>
      <c r="BL41" s="253"/>
      <c r="BM41" s="253"/>
      <c r="BN41" s="253"/>
      <c r="BO41" s="266"/>
      <c r="BP41" s="266"/>
      <c r="BQ41" s="263">
        <v>35</v>
      </c>
      <c r="BR41" s="264"/>
      <c r="BS41" s="1072"/>
      <c r="BT41" s="1073"/>
      <c r="BU41" s="1073"/>
      <c r="BV41" s="1073"/>
      <c r="BW41" s="1073"/>
      <c r="BX41" s="1073"/>
      <c r="BY41" s="1073"/>
      <c r="BZ41" s="1073"/>
      <c r="CA41" s="1073"/>
      <c r="CB41" s="1073"/>
      <c r="CC41" s="1073"/>
      <c r="CD41" s="1073"/>
      <c r="CE41" s="1073"/>
      <c r="CF41" s="1073"/>
      <c r="CG41" s="1074"/>
      <c r="CH41" s="1047"/>
      <c r="CI41" s="1048"/>
      <c r="CJ41" s="1048"/>
      <c r="CK41" s="1048"/>
      <c r="CL41" s="1049"/>
      <c r="CM41" s="1047"/>
      <c r="CN41" s="1048"/>
      <c r="CO41" s="1048"/>
      <c r="CP41" s="1048"/>
      <c r="CQ41" s="1049"/>
      <c r="CR41" s="1047"/>
      <c r="CS41" s="1048"/>
      <c r="CT41" s="1048"/>
      <c r="CU41" s="1048"/>
      <c r="CV41" s="1049"/>
      <c r="CW41" s="1047"/>
      <c r="CX41" s="1048"/>
      <c r="CY41" s="1048"/>
      <c r="CZ41" s="1048"/>
      <c r="DA41" s="1049"/>
      <c r="DB41" s="1047"/>
      <c r="DC41" s="1048"/>
      <c r="DD41" s="1048"/>
      <c r="DE41" s="1048"/>
      <c r="DF41" s="1049"/>
      <c r="DG41" s="1047"/>
      <c r="DH41" s="1048"/>
      <c r="DI41" s="1048"/>
      <c r="DJ41" s="1048"/>
      <c r="DK41" s="1049"/>
      <c r="DL41" s="1047"/>
      <c r="DM41" s="1048"/>
      <c r="DN41" s="1048"/>
      <c r="DO41" s="1048"/>
      <c r="DP41" s="1049"/>
      <c r="DQ41" s="1047"/>
      <c r="DR41" s="1048"/>
      <c r="DS41" s="1048"/>
      <c r="DT41" s="1048"/>
      <c r="DU41" s="1049"/>
      <c r="DV41" s="1050"/>
      <c r="DW41" s="1051"/>
      <c r="DX41" s="1051"/>
      <c r="DY41" s="1051"/>
      <c r="DZ41" s="1052"/>
      <c r="EA41" s="247"/>
    </row>
    <row r="42" spans="1:131" s="248" customFormat="1" ht="26.25" customHeight="1" x14ac:dyDescent="0.15">
      <c r="A42" s="262">
        <v>15</v>
      </c>
      <c r="B42" s="1095"/>
      <c r="C42" s="1096"/>
      <c r="D42" s="1096"/>
      <c r="E42" s="1096"/>
      <c r="F42" s="1096"/>
      <c r="G42" s="1096"/>
      <c r="H42" s="1096"/>
      <c r="I42" s="1096"/>
      <c r="J42" s="1096"/>
      <c r="K42" s="1096"/>
      <c r="L42" s="1096"/>
      <c r="M42" s="1096"/>
      <c r="N42" s="1096"/>
      <c r="O42" s="1096"/>
      <c r="P42" s="1097"/>
      <c r="Q42" s="1101"/>
      <c r="R42" s="1102"/>
      <c r="S42" s="1102"/>
      <c r="T42" s="1102"/>
      <c r="U42" s="1102"/>
      <c r="V42" s="1102"/>
      <c r="W42" s="1102"/>
      <c r="X42" s="1102"/>
      <c r="Y42" s="1102"/>
      <c r="Z42" s="1102"/>
      <c r="AA42" s="1102"/>
      <c r="AB42" s="1102"/>
      <c r="AC42" s="1102"/>
      <c r="AD42" s="1102"/>
      <c r="AE42" s="1103"/>
      <c r="AF42" s="1077"/>
      <c r="AG42" s="1078"/>
      <c r="AH42" s="1078"/>
      <c r="AI42" s="1078"/>
      <c r="AJ42" s="1079"/>
      <c r="AK42" s="1035"/>
      <c r="AL42" s="1026"/>
      <c r="AM42" s="1026"/>
      <c r="AN42" s="1026"/>
      <c r="AO42" s="1026"/>
      <c r="AP42" s="1026"/>
      <c r="AQ42" s="1026"/>
      <c r="AR42" s="1026"/>
      <c r="AS42" s="1026"/>
      <c r="AT42" s="1026"/>
      <c r="AU42" s="1026"/>
      <c r="AV42" s="1026"/>
      <c r="AW42" s="1026"/>
      <c r="AX42" s="1026"/>
      <c r="AY42" s="1026"/>
      <c r="AZ42" s="1100"/>
      <c r="BA42" s="1100"/>
      <c r="BB42" s="1100"/>
      <c r="BC42" s="1100"/>
      <c r="BD42" s="1100"/>
      <c r="BE42" s="1090"/>
      <c r="BF42" s="1090"/>
      <c r="BG42" s="1090"/>
      <c r="BH42" s="1090"/>
      <c r="BI42" s="1091"/>
      <c r="BJ42" s="253"/>
      <c r="BK42" s="253"/>
      <c r="BL42" s="253"/>
      <c r="BM42" s="253"/>
      <c r="BN42" s="253"/>
      <c r="BO42" s="266"/>
      <c r="BP42" s="266"/>
      <c r="BQ42" s="263">
        <v>36</v>
      </c>
      <c r="BR42" s="264"/>
      <c r="BS42" s="1072"/>
      <c r="BT42" s="1073"/>
      <c r="BU42" s="1073"/>
      <c r="BV42" s="1073"/>
      <c r="BW42" s="1073"/>
      <c r="BX42" s="1073"/>
      <c r="BY42" s="1073"/>
      <c r="BZ42" s="1073"/>
      <c r="CA42" s="1073"/>
      <c r="CB42" s="1073"/>
      <c r="CC42" s="1073"/>
      <c r="CD42" s="1073"/>
      <c r="CE42" s="1073"/>
      <c r="CF42" s="1073"/>
      <c r="CG42" s="1074"/>
      <c r="CH42" s="1047"/>
      <c r="CI42" s="1048"/>
      <c r="CJ42" s="1048"/>
      <c r="CK42" s="1048"/>
      <c r="CL42" s="1049"/>
      <c r="CM42" s="1047"/>
      <c r="CN42" s="1048"/>
      <c r="CO42" s="1048"/>
      <c r="CP42" s="1048"/>
      <c r="CQ42" s="1049"/>
      <c r="CR42" s="1047"/>
      <c r="CS42" s="1048"/>
      <c r="CT42" s="1048"/>
      <c r="CU42" s="1048"/>
      <c r="CV42" s="1049"/>
      <c r="CW42" s="1047"/>
      <c r="CX42" s="1048"/>
      <c r="CY42" s="1048"/>
      <c r="CZ42" s="1048"/>
      <c r="DA42" s="1049"/>
      <c r="DB42" s="1047"/>
      <c r="DC42" s="1048"/>
      <c r="DD42" s="1048"/>
      <c r="DE42" s="1048"/>
      <c r="DF42" s="1049"/>
      <c r="DG42" s="1047"/>
      <c r="DH42" s="1048"/>
      <c r="DI42" s="1048"/>
      <c r="DJ42" s="1048"/>
      <c r="DK42" s="1049"/>
      <c r="DL42" s="1047"/>
      <c r="DM42" s="1048"/>
      <c r="DN42" s="1048"/>
      <c r="DO42" s="1048"/>
      <c r="DP42" s="1049"/>
      <c r="DQ42" s="1047"/>
      <c r="DR42" s="1048"/>
      <c r="DS42" s="1048"/>
      <c r="DT42" s="1048"/>
      <c r="DU42" s="1049"/>
      <c r="DV42" s="1050"/>
      <c r="DW42" s="1051"/>
      <c r="DX42" s="1051"/>
      <c r="DY42" s="1051"/>
      <c r="DZ42" s="1052"/>
      <c r="EA42" s="247"/>
    </row>
    <row r="43" spans="1:131" s="248" customFormat="1" ht="26.25" customHeight="1" x14ac:dyDescent="0.15">
      <c r="A43" s="262">
        <v>16</v>
      </c>
      <c r="B43" s="1095"/>
      <c r="C43" s="1096"/>
      <c r="D43" s="1096"/>
      <c r="E43" s="1096"/>
      <c r="F43" s="1096"/>
      <c r="G43" s="1096"/>
      <c r="H43" s="1096"/>
      <c r="I43" s="1096"/>
      <c r="J43" s="1096"/>
      <c r="K43" s="1096"/>
      <c r="L43" s="1096"/>
      <c r="M43" s="1096"/>
      <c r="N43" s="1096"/>
      <c r="O43" s="1096"/>
      <c r="P43" s="1097"/>
      <c r="Q43" s="1101"/>
      <c r="R43" s="1102"/>
      <c r="S43" s="1102"/>
      <c r="T43" s="1102"/>
      <c r="U43" s="1102"/>
      <c r="V43" s="1102"/>
      <c r="W43" s="1102"/>
      <c r="X43" s="1102"/>
      <c r="Y43" s="1102"/>
      <c r="Z43" s="1102"/>
      <c r="AA43" s="1102"/>
      <c r="AB43" s="1102"/>
      <c r="AC43" s="1102"/>
      <c r="AD43" s="1102"/>
      <c r="AE43" s="1103"/>
      <c r="AF43" s="1077"/>
      <c r="AG43" s="1078"/>
      <c r="AH43" s="1078"/>
      <c r="AI43" s="1078"/>
      <c r="AJ43" s="1079"/>
      <c r="AK43" s="1035"/>
      <c r="AL43" s="1026"/>
      <c r="AM43" s="1026"/>
      <c r="AN43" s="1026"/>
      <c r="AO43" s="1026"/>
      <c r="AP43" s="1026"/>
      <c r="AQ43" s="1026"/>
      <c r="AR43" s="1026"/>
      <c r="AS43" s="1026"/>
      <c r="AT43" s="1026"/>
      <c r="AU43" s="1026"/>
      <c r="AV43" s="1026"/>
      <c r="AW43" s="1026"/>
      <c r="AX43" s="1026"/>
      <c r="AY43" s="1026"/>
      <c r="AZ43" s="1100"/>
      <c r="BA43" s="1100"/>
      <c r="BB43" s="1100"/>
      <c r="BC43" s="1100"/>
      <c r="BD43" s="1100"/>
      <c r="BE43" s="1090"/>
      <c r="BF43" s="1090"/>
      <c r="BG43" s="1090"/>
      <c r="BH43" s="1090"/>
      <c r="BI43" s="1091"/>
      <c r="BJ43" s="253"/>
      <c r="BK43" s="253"/>
      <c r="BL43" s="253"/>
      <c r="BM43" s="253"/>
      <c r="BN43" s="253"/>
      <c r="BO43" s="266"/>
      <c r="BP43" s="266"/>
      <c r="BQ43" s="263">
        <v>37</v>
      </c>
      <c r="BR43" s="264"/>
      <c r="BS43" s="1072"/>
      <c r="BT43" s="1073"/>
      <c r="BU43" s="1073"/>
      <c r="BV43" s="1073"/>
      <c r="BW43" s="1073"/>
      <c r="BX43" s="1073"/>
      <c r="BY43" s="1073"/>
      <c r="BZ43" s="1073"/>
      <c r="CA43" s="1073"/>
      <c r="CB43" s="1073"/>
      <c r="CC43" s="1073"/>
      <c r="CD43" s="1073"/>
      <c r="CE43" s="1073"/>
      <c r="CF43" s="1073"/>
      <c r="CG43" s="1074"/>
      <c r="CH43" s="1047"/>
      <c r="CI43" s="1048"/>
      <c r="CJ43" s="1048"/>
      <c r="CK43" s="1048"/>
      <c r="CL43" s="1049"/>
      <c r="CM43" s="1047"/>
      <c r="CN43" s="1048"/>
      <c r="CO43" s="1048"/>
      <c r="CP43" s="1048"/>
      <c r="CQ43" s="1049"/>
      <c r="CR43" s="1047"/>
      <c r="CS43" s="1048"/>
      <c r="CT43" s="1048"/>
      <c r="CU43" s="1048"/>
      <c r="CV43" s="1049"/>
      <c r="CW43" s="1047"/>
      <c r="CX43" s="1048"/>
      <c r="CY43" s="1048"/>
      <c r="CZ43" s="1048"/>
      <c r="DA43" s="1049"/>
      <c r="DB43" s="1047"/>
      <c r="DC43" s="1048"/>
      <c r="DD43" s="1048"/>
      <c r="DE43" s="1048"/>
      <c r="DF43" s="1049"/>
      <c r="DG43" s="1047"/>
      <c r="DH43" s="1048"/>
      <c r="DI43" s="1048"/>
      <c r="DJ43" s="1048"/>
      <c r="DK43" s="1049"/>
      <c r="DL43" s="1047"/>
      <c r="DM43" s="1048"/>
      <c r="DN43" s="1048"/>
      <c r="DO43" s="1048"/>
      <c r="DP43" s="1049"/>
      <c r="DQ43" s="1047"/>
      <c r="DR43" s="1048"/>
      <c r="DS43" s="1048"/>
      <c r="DT43" s="1048"/>
      <c r="DU43" s="1049"/>
      <c r="DV43" s="1050"/>
      <c r="DW43" s="1051"/>
      <c r="DX43" s="1051"/>
      <c r="DY43" s="1051"/>
      <c r="DZ43" s="1052"/>
      <c r="EA43" s="247"/>
    </row>
    <row r="44" spans="1:131" s="248" customFormat="1" ht="26.25" customHeight="1" x14ac:dyDescent="0.15">
      <c r="A44" s="262">
        <v>17</v>
      </c>
      <c r="B44" s="1095"/>
      <c r="C44" s="1096"/>
      <c r="D44" s="1096"/>
      <c r="E44" s="1096"/>
      <c r="F44" s="1096"/>
      <c r="G44" s="1096"/>
      <c r="H44" s="1096"/>
      <c r="I44" s="1096"/>
      <c r="J44" s="1096"/>
      <c r="K44" s="1096"/>
      <c r="L44" s="1096"/>
      <c r="M44" s="1096"/>
      <c r="N44" s="1096"/>
      <c r="O44" s="1096"/>
      <c r="P44" s="1097"/>
      <c r="Q44" s="1101"/>
      <c r="R44" s="1102"/>
      <c r="S44" s="1102"/>
      <c r="T44" s="1102"/>
      <c r="U44" s="1102"/>
      <c r="V44" s="1102"/>
      <c r="W44" s="1102"/>
      <c r="X44" s="1102"/>
      <c r="Y44" s="1102"/>
      <c r="Z44" s="1102"/>
      <c r="AA44" s="1102"/>
      <c r="AB44" s="1102"/>
      <c r="AC44" s="1102"/>
      <c r="AD44" s="1102"/>
      <c r="AE44" s="1103"/>
      <c r="AF44" s="1077"/>
      <c r="AG44" s="1078"/>
      <c r="AH44" s="1078"/>
      <c r="AI44" s="1078"/>
      <c r="AJ44" s="1079"/>
      <c r="AK44" s="1035"/>
      <c r="AL44" s="1026"/>
      <c r="AM44" s="1026"/>
      <c r="AN44" s="1026"/>
      <c r="AO44" s="1026"/>
      <c r="AP44" s="1026"/>
      <c r="AQ44" s="1026"/>
      <c r="AR44" s="1026"/>
      <c r="AS44" s="1026"/>
      <c r="AT44" s="1026"/>
      <c r="AU44" s="1026"/>
      <c r="AV44" s="1026"/>
      <c r="AW44" s="1026"/>
      <c r="AX44" s="1026"/>
      <c r="AY44" s="1026"/>
      <c r="AZ44" s="1100"/>
      <c r="BA44" s="1100"/>
      <c r="BB44" s="1100"/>
      <c r="BC44" s="1100"/>
      <c r="BD44" s="1100"/>
      <c r="BE44" s="1090"/>
      <c r="BF44" s="1090"/>
      <c r="BG44" s="1090"/>
      <c r="BH44" s="1090"/>
      <c r="BI44" s="1091"/>
      <c r="BJ44" s="253"/>
      <c r="BK44" s="253"/>
      <c r="BL44" s="253"/>
      <c r="BM44" s="253"/>
      <c r="BN44" s="253"/>
      <c r="BO44" s="266"/>
      <c r="BP44" s="266"/>
      <c r="BQ44" s="263">
        <v>38</v>
      </c>
      <c r="BR44" s="264"/>
      <c r="BS44" s="1072"/>
      <c r="BT44" s="1073"/>
      <c r="BU44" s="1073"/>
      <c r="BV44" s="1073"/>
      <c r="BW44" s="1073"/>
      <c r="BX44" s="1073"/>
      <c r="BY44" s="1073"/>
      <c r="BZ44" s="1073"/>
      <c r="CA44" s="1073"/>
      <c r="CB44" s="1073"/>
      <c r="CC44" s="1073"/>
      <c r="CD44" s="1073"/>
      <c r="CE44" s="1073"/>
      <c r="CF44" s="1073"/>
      <c r="CG44" s="1074"/>
      <c r="CH44" s="1047"/>
      <c r="CI44" s="1048"/>
      <c r="CJ44" s="1048"/>
      <c r="CK44" s="1048"/>
      <c r="CL44" s="1049"/>
      <c r="CM44" s="1047"/>
      <c r="CN44" s="1048"/>
      <c r="CO44" s="1048"/>
      <c r="CP44" s="1048"/>
      <c r="CQ44" s="1049"/>
      <c r="CR44" s="1047"/>
      <c r="CS44" s="1048"/>
      <c r="CT44" s="1048"/>
      <c r="CU44" s="1048"/>
      <c r="CV44" s="1049"/>
      <c r="CW44" s="1047"/>
      <c r="CX44" s="1048"/>
      <c r="CY44" s="1048"/>
      <c r="CZ44" s="1048"/>
      <c r="DA44" s="1049"/>
      <c r="DB44" s="1047"/>
      <c r="DC44" s="1048"/>
      <c r="DD44" s="1048"/>
      <c r="DE44" s="1048"/>
      <c r="DF44" s="1049"/>
      <c r="DG44" s="1047"/>
      <c r="DH44" s="1048"/>
      <c r="DI44" s="1048"/>
      <c r="DJ44" s="1048"/>
      <c r="DK44" s="1049"/>
      <c r="DL44" s="1047"/>
      <c r="DM44" s="1048"/>
      <c r="DN44" s="1048"/>
      <c r="DO44" s="1048"/>
      <c r="DP44" s="1049"/>
      <c r="DQ44" s="1047"/>
      <c r="DR44" s="1048"/>
      <c r="DS44" s="1048"/>
      <c r="DT44" s="1048"/>
      <c r="DU44" s="1049"/>
      <c r="DV44" s="1050"/>
      <c r="DW44" s="1051"/>
      <c r="DX44" s="1051"/>
      <c r="DY44" s="1051"/>
      <c r="DZ44" s="1052"/>
      <c r="EA44" s="247"/>
    </row>
    <row r="45" spans="1:131" s="248" customFormat="1" ht="26.25" customHeight="1" x14ac:dyDescent="0.15">
      <c r="A45" s="262">
        <v>18</v>
      </c>
      <c r="B45" s="1095"/>
      <c r="C45" s="1096"/>
      <c r="D45" s="1096"/>
      <c r="E45" s="1096"/>
      <c r="F45" s="1096"/>
      <c r="G45" s="1096"/>
      <c r="H45" s="1096"/>
      <c r="I45" s="1096"/>
      <c r="J45" s="1096"/>
      <c r="K45" s="1096"/>
      <c r="L45" s="1096"/>
      <c r="M45" s="1096"/>
      <c r="N45" s="1096"/>
      <c r="O45" s="1096"/>
      <c r="P45" s="1097"/>
      <c r="Q45" s="1101"/>
      <c r="R45" s="1102"/>
      <c r="S45" s="1102"/>
      <c r="T45" s="1102"/>
      <c r="U45" s="1102"/>
      <c r="V45" s="1102"/>
      <c r="W45" s="1102"/>
      <c r="X45" s="1102"/>
      <c r="Y45" s="1102"/>
      <c r="Z45" s="1102"/>
      <c r="AA45" s="1102"/>
      <c r="AB45" s="1102"/>
      <c r="AC45" s="1102"/>
      <c r="AD45" s="1102"/>
      <c r="AE45" s="1103"/>
      <c r="AF45" s="1077"/>
      <c r="AG45" s="1078"/>
      <c r="AH45" s="1078"/>
      <c r="AI45" s="1078"/>
      <c r="AJ45" s="1079"/>
      <c r="AK45" s="1035"/>
      <c r="AL45" s="1026"/>
      <c r="AM45" s="1026"/>
      <c r="AN45" s="1026"/>
      <c r="AO45" s="1026"/>
      <c r="AP45" s="1026"/>
      <c r="AQ45" s="1026"/>
      <c r="AR45" s="1026"/>
      <c r="AS45" s="1026"/>
      <c r="AT45" s="1026"/>
      <c r="AU45" s="1026"/>
      <c r="AV45" s="1026"/>
      <c r="AW45" s="1026"/>
      <c r="AX45" s="1026"/>
      <c r="AY45" s="1026"/>
      <c r="AZ45" s="1100"/>
      <c r="BA45" s="1100"/>
      <c r="BB45" s="1100"/>
      <c r="BC45" s="1100"/>
      <c r="BD45" s="1100"/>
      <c r="BE45" s="1090"/>
      <c r="BF45" s="1090"/>
      <c r="BG45" s="1090"/>
      <c r="BH45" s="1090"/>
      <c r="BI45" s="1091"/>
      <c r="BJ45" s="253"/>
      <c r="BK45" s="253"/>
      <c r="BL45" s="253"/>
      <c r="BM45" s="253"/>
      <c r="BN45" s="253"/>
      <c r="BO45" s="266"/>
      <c r="BP45" s="266"/>
      <c r="BQ45" s="263">
        <v>39</v>
      </c>
      <c r="BR45" s="264"/>
      <c r="BS45" s="1072"/>
      <c r="BT45" s="1073"/>
      <c r="BU45" s="1073"/>
      <c r="BV45" s="1073"/>
      <c r="BW45" s="1073"/>
      <c r="BX45" s="1073"/>
      <c r="BY45" s="1073"/>
      <c r="BZ45" s="1073"/>
      <c r="CA45" s="1073"/>
      <c r="CB45" s="1073"/>
      <c r="CC45" s="1073"/>
      <c r="CD45" s="1073"/>
      <c r="CE45" s="1073"/>
      <c r="CF45" s="1073"/>
      <c r="CG45" s="1074"/>
      <c r="CH45" s="1047"/>
      <c r="CI45" s="1048"/>
      <c r="CJ45" s="1048"/>
      <c r="CK45" s="1048"/>
      <c r="CL45" s="1049"/>
      <c r="CM45" s="1047"/>
      <c r="CN45" s="1048"/>
      <c r="CO45" s="1048"/>
      <c r="CP45" s="1048"/>
      <c r="CQ45" s="1049"/>
      <c r="CR45" s="1047"/>
      <c r="CS45" s="1048"/>
      <c r="CT45" s="1048"/>
      <c r="CU45" s="1048"/>
      <c r="CV45" s="1049"/>
      <c r="CW45" s="1047"/>
      <c r="CX45" s="1048"/>
      <c r="CY45" s="1048"/>
      <c r="CZ45" s="1048"/>
      <c r="DA45" s="1049"/>
      <c r="DB45" s="1047"/>
      <c r="DC45" s="1048"/>
      <c r="DD45" s="1048"/>
      <c r="DE45" s="1048"/>
      <c r="DF45" s="1049"/>
      <c r="DG45" s="1047"/>
      <c r="DH45" s="1048"/>
      <c r="DI45" s="1048"/>
      <c r="DJ45" s="1048"/>
      <c r="DK45" s="1049"/>
      <c r="DL45" s="1047"/>
      <c r="DM45" s="1048"/>
      <c r="DN45" s="1048"/>
      <c r="DO45" s="1048"/>
      <c r="DP45" s="1049"/>
      <c r="DQ45" s="1047"/>
      <c r="DR45" s="1048"/>
      <c r="DS45" s="1048"/>
      <c r="DT45" s="1048"/>
      <c r="DU45" s="1049"/>
      <c r="DV45" s="1050"/>
      <c r="DW45" s="1051"/>
      <c r="DX45" s="1051"/>
      <c r="DY45" s="1051"/>
      <c r="DZ45" s="1052"/>
      <c r="EA45" s="247"/>
    </row>
    <row r="46" spans="1:131" s="248" customFormat="1" ht="26.25" customHeight="1" x14ac:dyDescent="0.15">
      <c r="A46" s="262">
        <v>19</v>
      </c>
      <c r="B46" s="1095"/>
      <c r="C46" s="1096"/>
      <c r="D46" s="1096"/>
      <c r="E46" s="1096"/>
      <c r="F46" s="1096"/>
      <c r="G46" s="1096"/>
      <c r="H46" s="1096"/>
      <c r="I46" s="1096"/>
      <c r="J46" s="1096"/>
      <c r="K46" s="1096"/>
      <c r="L46" s="1096"/>
      <c r="M46" s="1096"/>
      <c r="N46" s="1096"/>
      <c r="O46" s="1096"/>
      <c r="P46" s="1097"/>
      <c r="Q46" s="1101"/>
      <c r="R46" s="1102"/>
      <c r="S46" s="1102"/>
      <c r="T46" s="1102"/>
      <c r="U46" s="1102"/>
      <c r="V46" s="1102"/>
      <c r="W46" s="1102"/>
      <c r="X46" s="1102"/>
      <c r="Y46" s="1102"/>
      <c r="Z46" s="1102"/>
      <c r="AA46" s="1102"/>
      <c r="AB46" s="1102"/>
      <c r="AC46" s="1102"/>
      <c r="AD46" s="1102"/>
      <c r="AE46" s="1103"/>
      <c r="AF46" s="1077"/>
      <c r="AG46" s="1078"/>
      <c r="AH46" s="1078"/>
      <c r="AI46" s="1078"/>
      <c r="AJ46" s="1079"/>
      <c r="AK46" s="1035"/>
      <c r="AL46" s="1026"/>
      <c r="AM46" s="1026"/>
      <c r="AN46" s="1026"/>
      <c r="AO46" s="1026"/>
      <c r="AP46" s="1026"/>
      <c r="AQ46" s="1026"/>
      <c r="AR46" s="1026"/>
      <c r="AS46" s="1026"/>
      <c r="AT46" s="1026"/>
      <c r="AU46" s="1026"/>
      <c r="AV46" s="1026"/>
      <c r="AW46" s="1026"/>
      <c r="AX46" s="1026"/>
      <c r="AY46" s="1026"/>
      <c r="AZ46" s="1100"/>
      <c r="BA46" s="1100"/>
      <c r="BB46" s="1100"/>
      <c r="BC46" s="1100"/>
      <c r="BD46" s="1100"/>
      <c r="BE46" s="1090"/>
      <c r="BF46" s="1090"/>
      <c r="BG46" s="1090"/>
      <c r="BH46" s="1090"/>
      <c r="BI46" s="1091"/>
      <c r="BJ46" s="253"/>
      <c r="BK46" s="253"/>
      <c r="BL46" s="253"/>
      <c r="BM46" s="253"/>
      <c r="BN46" s="253"/>
      <c r="BO46" s="266"/>
      <c r="BP46" s="266"/>
      <c r="BQ46" s="263">
        <v>40</v>
      </c>
      <c r="BR46" s="264"/>
      <c r="BS46" s="1072"/>
      <c r="BT46" s="1073"/>
      <c r="BU46" s="1073"/>
      <c r="BV46" s="1073"/>
      <c r="BW46" s="1073"/>
      <c r="BX46" s="1073"/>
      <c r="BY46" s="1073"/>
      <c r="BZ46" s="1073"/>
      <c r="CA46" s="1073"/>
      <c r="CB46" s="1073"/>
      <c r="CC46" s="1073"/>
      <c r="CD46" s="1073"/>
      <c r="CE46" s="1073"/>
      <c r="CF46" s="1073"/>
      <c r="CG46" s="1074"/>
      <c r="CH46" s="1047"/>
      <c r="CI46" s="1048"/>
      <c r="CJ46" s="1048"/>
      <c r="CK46" s="1048"/>
      <c r="CL46" s="1049"/>
      <c r="CM46" s="1047"/>
      <c r="CN46" s="1048"/>
      <c r="CO46" s="1048"/>
      <c r="CP46" s="1048"/>
      <c r="CQ46" s="1049"/>
      <c r="CR46" s="1047"/>
      <c r="CS46" s="1048"/>
      <c r="CT46" s="1048"/>
      <c r="CU46" s="1048"/>
      <c r="CV46" s="1049"/>
      <c r="CW46" s="1047"/>
      <c r="CX46" s="1048"/>
      <c r="CY46" s="1048"/>
      <c r="CZ46" s="1048"/>
      <c r="DA46" s="1049"/>
      <c r="DB46" s="1047"/>
      <c r="DC46" s="1048"/>
      <c r="DD46" s="1048"/>
      <c r="DE46" s="1048"/>
      <c r="DF46" s="1049"/>
      <c r="DG46" s="1047"/>
      <c r="DH46" s="1048"/>
      <c r="DI46" s="1048"/>
      <c r="DJ46" s="1048"/>
      <c r="DK46" s="1049"/>
      <c r="DL46" s="1047"/>
      <c r="DM46" s="1048"/>
      <c r="DN46" s="1048"/>
      <c r="DO46" s="1048"/>
      <c r="DP46" s="1049"/>
      <c r="DQ46" s="1047"/>
      <c r="DR46" s="1048"/>
      <c r="DS46" s="1048"/>
      <c r="DT46" s="1048"/>
      <c r="DU46" s="1049"/>
      <c r="DV46" s="1050"/>
      <c r="DW46" s="1051"/>
      <c r="DX46" s="1051"/>
      <c r="DY46" s="1051"/>
      <c r="DZ46" s="1052"/>
      <c r="EA46" s="247"/>
    </row>
    <row r="47" spans="1:131" s="248" customFormat="1" ht="26.25" customHeight="1" x14ac:dyDescent="0.15">
      <c r="A47" s="262">
        <v>20</v>
      </c>
      <c r="B47" s="1095"/>
      <c r="C47" s="1096"/>
      <c r="D47" s="1096"/>
      <c r="E47" s="1096"/>
      <c r="F47" s="1096"/>
      <c r="G47" s="1096"/>
      <c r="H47" s="1096"/>
      <c r="I47" s="1096"/>
      <c r="J47" s="1096"/>
      <c r="K47" s="1096"/>
      <c r="L47" s="1096"/>
      <c r="M47" s="1096"/>
      <c r="N47" s="1096"/>
      <c r="O47" s="1096"/>
      <c r="P47" s="1097"/>
      <c r="Q47" s="1101"/>
      <c r="R47" s="1102"/>
      <c r="S47" s="1102"/>
      <c r="T47" s="1102"/>
      <c r="U47" s="1102"/>
      <c r="V47" s="1102"/>
      <c r="W47" s="1102"/>
      <c r="X47" s="1102"/>
      <c r="Y47" s="1102"/>
      <c r="Z47" s="1102"/>
      <c r="AA47" s="1102"/>
      <c r="AB47" s="1102"/>
      <c r="AC47" s="1102"/>
      <c r="AD47" s="1102"/>
      <c r="AE47" s="1103"/>
      <c r="AF47" s="1077"/>
      <c r="AG47" s="1078"/>
      <c r="AH47" s="1078"/>
      <c r="AI47" s="1078"/>
      <c r="AJ47" s="1079"/>
      <c r="AK47" s="1035"/>
      <c r="AL47" s="1026"/>
      <c r="AM47" s="1026"/>
      <c r="AN47" s="1026"/>
      <c r="AO47" s="1026"/>
      <c r="AP47" s="1026"/>
      <c r="AQ47" s="1026"/>
      <c r="AR47" s="1026"/>
      <c r="AS47" s="1026"/>
      <c r="AT47" s="1026"/>
      <c r="AU47" s="1026"/>
      <c r="AV47" s="1026"/>
      <c r="AW47" s="1026"/>
      <c r="AX47" s="1026"/>
      <c r="AY47" s="1026"/>
      <c r="AZ47" s="1100"/>
      <c r="BA47" s="1100"/>
      <c r="BB47" s="1100"/>
      <c r="BC47" s="1100"/>
      <c r="BD47" s="1100"/>
      <c r="BE47" s="1090"/>
      <c r="BF47" s="1090"/>
      <c r="BG47" s="1090"/>
      <c r="BH47" s="1090"/>
      <c r="BI47" s="1091"/>
      <c r="BJ47" s="253"/>
      <c r="BK47" s="253"/>
      <c r="BL47" s="253"/>
      <c r="BM47" s="253"/>
      <c r="BN47" s="253"/>
      <c r="BO47" s="266"/>
      <c r="BP47" s="266"/>
      <c r="BQ47" s="263">
        <v>41</v>
      </c>
      <c r="BR47" s="264"/>
      <c r="BS47" s="1072"/>
      <c r="BT47" s="1073"/>
      <c r="BU47" s="1073"/>
      <c r="BV47" s="1073"/>
      <c r="BW47" s="1073"/>
      <c r="BX47" s="1073"/>
      <c r="BY47" s="1073"/>
      <c r="BZ47" s="1073"/>
      <c r="CA47" s="1073"/>
      <c r="CB47" s="1073"/>
      <c r="CC47" s="1073"/>
      <c r="CD47" s="1073"/>
      <c r="CE47" s="1073"/>
      <c r="CF47" s="1073"/>
      <c r="CG47" s="1074"/>
      <c r="CH47" s="1047"/>
      <c r="CI47" s="1048"/>
      <c r="CJ47" s="1048"/>
      <c r="CK47" s="1048"/>
      <c r="CL47" s="1049"/>
      <c r="CM47" s="1047"/>
      <c r="CN47" s="1048"/>
      <c r="CO47" s="1048"/>
      <c r="CP47" s="1048"/>
      <c r="CQ47" s="1049"/>
      <c r="CR47" s="1047"/>
      <c r="CS47" s="1048"/>
      <c r="CT47" s="1048"/>
      <c r="CU47" s="1048"/>
      <c r="CV47" s="1049"/>
      <c r="CW47" s="1047"/>
      <c r="CX47" s="1048"/>
      <c r="CY47" s="1048"/>
      <c r="CZ47" s="1048"/>
      <c r="DA47" s="1049"/>
      <c r="DB47" s="1047"/>
      <c r="DC47" s="1048"/>
      <c r="DD47" s="1048"/>
      <c r="DE47" s="1048"/>
      <c r="DF47" s="1049"/>
      <c r="DG47" s="1047"/>
      <c r="DH47" s="1048"/>
      <c r="DI47" s="1048"/>
      <c r="DJ47" s="1048"/>
      <c r="DK47" s="1049"/>
      <c r="DL47" s="1047"/>
      <c r="DM47" s="1048"/>
      <c r="DN47" s="1048"/>
      <c r="DO47" s="1048"/>
      <c r="DP47" s="1049"/>
      <c r="DQ47" s="1047"/>
      <c r="DR47" s="1048"/>
      <c r="DS47" s="1048"/>
      <c r="DT47" s="1048"/>
      <c r="DU47" s="1049"/>
      <c r="DV47" s="1050"/>
      <c r="DW47" s="1051"/>
      <c r="DX47" s="1051"/>
      <c r="DY47" s="1051"/>
      <c r="DZ47" s="1052"/>
      <c r="EA47" s="247"/>
    </row>
    <row r="48" spans="1:131" s="248" customFormat="1" ht="26.25" customHeight="1" x14ac:dyDescent="0.15">
      <c r="A48" s="262">
        <v>21</v>
      </c>
      <c r="B48" s="1095"/>
      <c r="C48" s="1096"/>
      <c r="D48" s="1096"/>
      <c r="E48" s="1096"/>
      <c r="F48" s="1096"/>
      <c r="G48" s="1096"/>
      <c r="H48" s="1096"/>
      <c r="I48" s="1096"/>
      <c r="J48" s="1096"/>
      <c r="K48" s="1096"/>
      <c r="L48" s="1096"/>
      <c r="M48" s="1096"/>
      <c r="N48" s="1096"/>
      <c r="O48" s="1096"/>
      <c r="P48" s="1097"/>
      <c r="Q48" s="1101"/>
      <c r="R48" s="1102"/>
      <c r="S48" s="1102"/>
      <c r="T48" s="1102"/>
      <c r="U48" s="1102"/>
      <c r="V48" s="1102"/>
      <c r="W48" s="1102"/>
      <c r="X48" s="1102"/>
      <c r="Y48" s="1102"/>
      <c r="Z48" s="1102"/>
      <c r="AA48" s="1102"/>
      <c r="AB48" s="1102"/>
      <c r="AC48" s="1102"/>
      <c r="AD48" s="1102"/>
      <c r="AE48" s="1103"/>
      <c r="AF48" s="1077"/>
      <c r="AG48" s="1078"/>
      <c r="AH48" s="1078"/>
      <c r="AI48" s="1078"/>
      <c r="AJ48" s="1079"/>
      <c r="AK48" s="1035"/>
      <c r="AL48" s="1026"/>
      <c r="AM48" s="1026"/>
      <c r="AN48" s="1026"/>
      <c r="AO48" s="1026"/>
      <c r="AP48" s="1026"/>
      <c r="AQ48" s="1026"/>
      <c r="AR48" s="1026"/>
      <c r="AS48" s="1026"/>
      <c r="AT48" s="1026"/>
      <c r="AU48" s="1026"/>
      <c r="AV48" s="1026"/>
      <c r="AW48" s="1026"/>
      <c r="AX48" s="1026"/>
      <c r="AY48" s="1026"/>
      <c r="AZ48" s="1100"/>
      <c r="BA48" s="1100"/>
      <c r="BB48" s="1100"/>
      <c r="BC48" s="1100"/>
      <c r="BD48" s="1100"/>
      <c r="BE48" s="1090"/>
      <c r="BF48" s="1090"/>
      <c r="BG48" s="1090"/>
      <c r="BH48" s="1090"/>
      <c r="BI48" s="1091"/>
      <c r="BJ48" s="253"/>
      <c r="BK48" s="253"/>
      <c r="BL48" s="253"/>
      <c r="BM48" s="253"/>
      <c r="BN48" s="253"/>
      <c r="BO48" s="266"/>
      <c r="BP48" s="266"/>
      <c r="BQ48" s="263">
        <v>42</v>
      </c>
      <c r="BR48" s="264"/>
      <c r="BS48" s="1072"/>
      <c r="BT48" s="1073"/>
      <c r="BU48" s="1073"/>
      <c r="BV48" s="1073"/>
      <c r="BW48" s="1073"/>
      <c r="BX48" s="1073"/>
      <c r="BY48" s="1073"/>
      <c r="BZ48" s="1073"/>
      <c r="CA48" s="1073"/>
      <c r="CB48" s="1073"/>
      <c r="CC48" s="1073"/>
      <c r="CD48" s="1073"/>
      <c r="CE48" s="1073"/>
      <c r="CF48" s="1073"/>
      <c r="CG48" s="1074"/>
      <c r="CH48" s="1047"/>
      <c r="CI48" s="1048"/>
      <c r="CJ48" s="1048"/>
      <c r="CK48" s="1048"/>
      <c r="CL48" s="1049"/>
      <c r="CM48" s="1047"/>
      <c r="CN48" s="1048"/>
      <c r="CO48" s="1048"/>
      <c r="CP48" s="1048"/>
      <c r="CQ48" s="1049"/>
      <c r="CR48" s="1047"/>
      <c r="CS48" s="1048"/>
      <c r="CT48" s="1048"/>
      <c r="CU48" s="1048"/>
      <c r="CV48" s="1049"/>
      <c r="CW48" s="1047"/>
      <c r="CX48" s="1048"/>
      <c r="CY48" s="1048"/>
      <c r="CZ48" s="1048"/>
      <c r="DA48" s="1049"/>
      <c r="DB48" s="1047"/>
      <c r="DC48" s="1048"/>
      <c r="DD48" s="1048"/>
      <c r="DE48" s="1048"/>
      <c r="DF48" s="1049"/>
      <c r="DG48" s="1047"/>
      <c r="DH48" s="1048"/>
      <c r="DI48" s="1048"/>
      <c r="DJ48" s="1048"/>
      <c r="DK48" s="1049"/>
      <c r="DL48" s="1047"/>
      <c r="DM48" s="1048"/>
      <c r="DN48" s="1048"/>
      <c r="DO48" s="1048"/>
      <c r="DP48" s="1049"/>
      <c r="DQ48" s="1047"/>
      <c r="DR48" s="1048"/>
      <c r="DS48" s="1048"/>
      <c r="DT48" s="1048"/>
      <c r="DU48" s="1049"/>
      <c r="DV48" s="1050"/>
      <c r="DW48" s="1051"/>
      <c r="DX48" s="1051"/>
      <c r="DY48" s="1051"/>
      <c r="DZ48" s="1052"/>
      <c r="EA48" s="247"/>
    </row>
    <row r="49" spans="1:131" s="248" customFormat="1" ht="26.25" customHeight="1" x14ac:dyDescent="0.15">
      <c r="A49" s="262">
        <v>22</v>
      </c>
      <c r="B49" s="1095"/>
      <c r="C49" s="1096"/>
      <c r="D49" s="1096"/>
      <c r="E49" s="1096"/>
      <c r="F49" s="1096"/>
      <c r="G49" s="1096"/>
      <c r="H49" s="1096"/>
      <c r="I49" s="1096"/>
      <c r="J49" s="1096"/>
      <c r="K49" s="1096"/>
      <c r="L49" s="1096"/>
      <c r="M49" s="1096"/>
      <c r="N49" s="1096"/>
      <c r="O49" s="1096"/>
      <c r="P49" s="1097"/>
      <c r="Q49" s="1101"/>
      <c r="R49" s="1102"/>
      <c r="S49" s="1102"/>
      <c r="T49" s="1102"/>
      <c r="U49" s="1102"/>
      <c r="V49" s="1102"/>
      <c r="W49" s="1102"/>
      <c r="X49" s="1102"/>
      <c r="Y49" s="1102"/>
      <c r="Z49" s="1102"/>
      <c r="AA49" s="1102"/>
      <c r="AB49" s="1102"/>
      <c r="AC49" s="1102"/>
      <c r="AD49" s="1102"/>
      <c r="AE49" s="1103"/>
      <c r="AF49" s="1077"/>
      <c r="AG49" s="1078"/>
      <c r="AH49" s="1078"/>
      <c r="AI49" s="1078"/>
      <c r="AJ49" s="1079"/>
      <c r="AK49" s="1035"/>
      <c r="AL49" s="1026"/>
      <c r="AM49" s="1026"/>
      <c r="AN49" s="1026"/>
      <c r="AO49" s="1026"/>
      <c r="AP49" s="1026"/>
      <c r="AQ49" s="1026"/>
      <c r="AR49" s="1026"/>
      <c r="AS49" s="1026"/>
      <c r="AT49" s="1026"/>
      <c r="AU49" s="1026"/>
      <c r="AV49" s="1026"/>
      <c r="AW49" s="1026"/>
      <c r="AX49" s="1026"/>
      <c r="AY49" s="1026"/>
      <c r="AZ49" s="1100"/>
      <c r="BA49" s="1100"/>
      <c r="BB49" s="1100"/>
      <c r="BC49" s="1100"/>
      <c r="BD49" s="1100"/>
      <c r="BE49" s="1090"/>
      <c r="BF49" s="1090"/>
      <c r="BG49" s="1090"/>
      <c r="BH49" s="1090"/>
      <c r="BI49" s="1091"/>
      <c r="BJ49" s="253"/>
      <c r="BK49" s="253"/>
      <c r="BL49" s="253"/>
      <c r="BM49" s="253"/>
      <c r="BN49" s="253"/>
      <c r="BO49" s="266"/>
      <c r="BP49" s="266"/>
      <c r="BQ49" s="263">
        <v>43</v>
      </c>
      <c r="BR49" s="264"/>
      <c r="BS49" s="1072"/>
      <c r="BT49" s="1073"/>
      <c r="BU49" s="1073"/>
      <c r="BV49" s="1073"/>
      <c r="BW49" s="1073"/>
      <c r="BX49" s="1073"/>
      <c r="BY49" s="1073"/>
      <c r="BZ49" s="1073"/>
      <c r="CA49" s="1073"/>
      <c r="CB49" s="1073"/>
      <c r="CC49" s="1073"/>
      <c r="CD49" s="1073"/>
      <c r="CE49" s="1073"/>
      <c r="CF49" s="1073"/>
      <c r="CG49" s="1074"/>
      <c r="CH49" s="1047"/>
      <c r="CI49" s="1048"/>
      <c r="CJ49" s="1048"/>
      <c r="CK49" s="1048"/>
      <c r="CL49" s="1049"/>
      <c r="CM49" s="1047"/>
      <c r="CN49" s="1048"/>
      <c r="CO49" s="1048"/>
      <c r="CP49" s="1048"/>
      <c r="CQ49" s="1049"/>
      <c r="CR49" s="1047"/>
      <c r="CS49" s="1048"/>
      <c r="CT49" s="1048"/>
      <c r="CU49" s="1048"/>
      <c r="CV49" s="1049"/>
      <c r="CW49" s="1047"/>
      <c r="CX49" s="1048"/>
      <c r="CY49" s="1048"/>
      <c r="CZ49" s="1048"/>
      <c r="DA49" s="1049"/>
      <c r="DB49" s="1047"/>
      <c r="DC49" s="1048"/>
      <c r="DD49" s="1048"/>
      <c r="DE49" s="1048"/>
      <c r="DF49" s="1049"/>
      <c r="DG49" s="1047"/>
      <c r="DH49" s="1048"/>
      <c r="DI49" s="1048"/>
      <c r="DJ49" s="1048"/>
      <c r="DK49" s="1049"/>
      <c r="DL49" s="1047"/>
      <c r="DM49" s="1048"/>
      <c r="DN49" s="1048"/>
      <c r="DO49" s="1048"/>
      <c r="DP49" s="1049"/>
      <c r="DQ49" s="1047"/>
      <c r="DR49" s="1048"/>
      <c r="DS49" s="1048"/>
      <c r="DT49" s="1048"/>
      <c r="DU49" s="1049"/>
      <c r="DV49" s="1050"/>
      <c r="DW49" s="1051"/>
      <c r="DX49" s="1051"/>
      <c r="DY49" s="1051"/>
      <c r="DZ49" s="1052"/>
      <c r="EA49" s="247"/>
    </row>
    <row r="50" spans="1:131" s="248" customFormat="1" ht="26.25" customHeight="1" x14ac:dyDescent="0.15">
      <c r="A50" s="262">
        <v>23</v>
      </c>
      <c r="B50" s="1095"/>
      <c r="C50" s="1096"/>
      <c r="D50" s="1096"/>
      <c r="E50" s="1096"/>
      <c r="F50" s="1096"/>
      <c r="G50" s="1096"/>
      <c r="H50" s="1096"/>
      <c r="I50" s="1096"/>
      <c r="J50" s="1096"/>
      <c r="K50" s="1096"/>
      <c r="L50" s="1096"/>
      <c r="M50" s="1096"/>
      <c r="N50" s="1096"/>
      <c r="O50" s="1096"/>
      <c r="P50" s="1097"/>
      <c r="Q50" s="1098"/>
      <c r="R50" s="1081"/>
      <c r="S50" s="1081"/>
      <c r="T50" s="1081"/>
      <c r="U50" s="1081"/>
      <c r="V50" s="1081"/>
      <c r="W50" s="1081"/>
      <c r="X50" s="1081"/>
      <c r="Y50" s="1081"/>
      <c r="Z50" s="1081"/>
      <c r="AA50" s="1081"/>
      <c r="AB50" s="1081"/>
      <c r="AC50" s="1081"/>
      <c r="AD50" s="1081"/>
      <c r="AE50" s="1099"/>
      <c r="AF50" s="1077"/>
      <c r="AG50" s="1078"/>
      <c r="AH50" s="1078"/>
      <c r="AI50" s="1078"/>
      <c r="AJ50" s="1079"/>
      <c r="AK50" s="1080"/>
      <c r="AL50" s="1081"/>
      <c r="AM50" s="1081"/>
      <c r="AN50" s="1081"/>
      <c r="AO50" s="1081"/>
      <c r="AP50" s="1081"/>
      <c r="AQ50" s="1081"/>
      <c r="AR50" s="1081"/>
      <c r="AS50" s="1081"/>
      <c r="AT50" s="1081"/>
      <c r="AU50" s="1081"/>
      <c r="AV50" s="1081"/>
      <c r="AW50" s="1081"/>
      <c r="AX50" s="1081"/>
      <c r="AY50" s="1081"/>
      <c r="AZ50" s="1082"/>
      <c r="BA50" s="1082"/>
      <c r="BB50" s="1082"/>
      <c r="BC50" s="1082"/>
      <c r="BD50" s="1082"/>
      <c r="BE50" s="1090"/>
      <c r="BF50" s="1090"/>
      <c r="BG50" s="1090"/>
      <c r="BH50" s="1090"/>
      <c r="BI50" s="1091"/>
      <c r="BJ50" s="253"/>
      <c r="BK50" s="253"/>
      <c r="BL50" s="253"/>
      <c r="BM50" s="253"/>
      <c r="BN50" s="253"/>
      <c r="BO50" s="266"/>
      <c r="BP50" s="266"/>
      <c r="BQ50" s="263">
        <v>44</v>
      </c>
      <c r="BR50" s="264"/>
      <c r="BS50" s="1072"/>
      <c r="BT50" s="1073"/>
      <c r="BU50" s="1073"/>
      <c r="BV50" s="1073"/>
      <c r="BW50" s="1073"/>
      <c r="BX50" s="1073"/>
      <c r="BY50" s="1073"/>
      <c r="BZ50" s="1073"/>
      <c r="CA50" s="1073"/>
      <c r="CB50" s="1073"/>
      <c r="CC50" s="1073"/>
      <c r="CD50" s="1073"/>
      <c r="CE50" s="1073"/>
      <c r="CF50" s="1073"/>
      <c r="CG50" s="1074"/>
      <c r="CH50" s="1047"/>
      <c r="CI50" s="1048"/>
      <c r="CJ50" s="1048"/>
      <c r="CK50" s="1048"/>
      <c r="CL50" s="1049"/>
      <c r="CM50" s="1047"/>
      <c r="CN50" s="1048"/>
      <c r="CO50" s="1048"/>
      <c r="CP50" s="1048"/>
      <c r="CQ50" s="1049"/>
      <c r="CR50" s="1047"/>
      <c r="CS50" s="1048"/>
      <c r="CT50" s="1048"/>
      <c r="CU50" s="1048"/>
      <c r="CV50" s="1049"/>
      <c r="CW50" s="1047"/>
      <c r="CX50" s="1048"/>
      <c r="CY50" s="1048"/>
      <c r="CZ50" s="1048"/>
      <c r="DA50" s="1049"/>
      <c r="DB50" s="1047"/>
      <c r="DC50" s="1048"/>
      <c r="DD50" s="1048"/>
      <c r="DE50" s="1048"/>
      <c r="DF50" s="1049"/>
      <c r="DG50" s="1047"/>
      <c r="DH50" s="1048"/>
      <c r="DI50" s="1048"/>
      <c r="DJ50" s="1048"/>
      <c r="DK50" s="1049"/>
      <c r="DL50" s="1047"/>
      <c r="DM50" s="1048"/>
      <c r="DN50" s="1048"/>
      <c r="DO50" s="1048"/>
      <c r="DP50" s="1049"/>
      <c r="DQ50" s="1047"/>
      <c r="DR50" s="1048"/>
      <c r="DS50" s="1048"/>
      <c r="DT50" s="1048"/>
      <c r="DU50" s="1049"/>
      <c r="DV50" s="1050"/>
      <c r="DW50" s="1051"/>
      <c r="DX50" s="1051"/>
      <c r="DY50" s="1051"/>
      <c r="DZ50" s="1052"/>
      <c r="EA50" s="247"/>
    </row>
    <row r="51" spans="1:131" s="248" customFormat="1" ht="26.25" customHeight="1" x14ac:dyDescent="0.15">
      <c r="A51" s="262">
        <v>24</v>
      </c>
      <c r="B51" s="1095"/>
      <c r="C51" s="1096"/>
      <c r="D51" s="1096"/>
      <c r="E51" s="1096"/>
      <c r="F51" s="1096"/>
      <c r="G51" s="1096"/>
      <c r="H51" s="1096"/>
      <c r="I51" s="1096"/>
      <c r="J51" s="1096"/>
      <c r="K51" s="1096"/>
      <c r="L51" s="1096"/>
      <c r="M51" s="1096"/>
      <c r="N51" s="1096"/>
      <c r="O51" s="1096"/>
      <c r="P51" s="1097"/>
      <c r="Q51" s="1098"/>
      <c r="R51" s="1081"/>
      <c r="S51" s="1081"/>
      <c r="T51" s="1081"/>
      <c r="U51" s="1081"/>
      <c r="V51" s="1081"/>
      <c r="W51" s="1081"/>
      <c r="X51" s="1081"/>
      <c r="Y51" s="1081"/>
      <c r="Z51" s="1081"/>
      <c r="AA51" s="1081"/>
      <c r="AB51" s="1081"/>
      <c r="AC51" s="1081"/>
      <c r="AD51" s="1081"/>
      <c r="AE51" s="1099"/>
      <c r="AF51" s="1077"/>
      <c r="AG51" s="1078"/>
      <c r="AH51" s="1078"/>
      <c r="AI51" s="1078"/>
      <c r="AJ51" s="1079"/>
      <c r="AK51" s="1080"/>
      <c r="AL51" s="1081"/>
      <c r="AM51" s="1081"/>
      <c r="AN51" s="1081"/>
      <c r="AO51" s="1081"/>
      <c r="AP51" s="1081"/>
      <c r="AQ51" s="1081"/>
      <c r="AR51" s="1081"/>
      <c r="AS51" s="1081"/>
      <c r="AT51" s="1081"/>
      <c r="AU51" s="1081"/>
      <c r="AV51" s="1081"/>
      <c r="AW51" s="1081"/>
      <c r="AX51" s="1081"/>
      <c r="AY51" s="1081"/>
      <c r="AZ51" s="1082"/>
      <c r="BA51" s="1082"/>
      <c r="BB51" s="1082"/>
      <c r="BC51" s="1082"/>
      <c r="BD51" s="1082"/>
      <c r="BE51" s="1090"/>
      <c r="BF51" s="1090"/>
      <c r="BG51" s="1090"/>
      <c r="BH51" s="1090"/>
      <c r="BI51" s="1091"/>
      <c r="BJ51" s="253"/>
      <c r="BK51" s="253"/>
      <c r="BL51" s="253"/>
      <c r="BM51" s="253"/>
      <c r="BN51" s="253"/>
      <c r="BO51" s="266"/>
      <c r="BP51" s="266"/>
      <c r="BQ51" s="263">
        <v>45</v>
      </c>
      <c r="BR51" s="264"/>
      <c r="BS51" s="1072"/>
      <c r="BT51" s="1073"/>
      <c r="BU51" s="1073"/>
      <c r="BV51" s="1073"/>
      <c r="BW51" s="1073"/>
      <c r="BX51" s="1073"/>
      <c r="BY51" s="1073"/>
      <c r="BZ51" s="1073"/>
      <c r="CA51" s="1073"/>
      <c r="CB51" s="1073"/>
      <c r="CC51" s="1073"/>
      <c r="CD51" s="1073"/>
      <c r="CE51" s="1073"/>
      <c r="CF51" s="1073"/>
      <c r="CG51" s="1074"/>
      <c r="CH51" s="1047"/>
      <c r="CI51" s="1048"/>
      <c r="CJ51" s="1048"/>
      <c r="CK51" s="1048"/>
      <c r="CL51" s="1049"/>
      <c r="CM51" s="1047"/>
      <c r="CN51" s="1048"/>
      <c r="CO51" s="1048"/>
      <c r="CP51" s="1048"/>
      <c r="CQ51" s="1049"/>
      <c r="CR51" s="1047"/>
      <c r="CS51" s="1048"/>
      <c r="CT51" s="1048"/>
      <c r="CU51" s="1048"/>
      <c r="CV51" s="1049"/>
      <c r="CW51" s="1047"/>
      <c r="CX51" s="1048"/>
      <c r="CY51" s="1048"/>
      <c r="CZ51" s="1048"/>
      <c r="DA51" s="1049"/>
      <c r="DB51" s="1047"/>
      <c r="DC51" s="1048"/>
      <c r="DD51" s="1048"/>
      <c r="DE51" s="1048"/>
      <c r="DF51" s="1049"/>
      <c r="DG51" s="1047"/>
      <c r="DH51" s="1048"/>
      <c r="DI51" s="1048"/>
      <c r="DJ51" s="1048"/>
      <c r="DK51" s="1049"/>
      <c r="DL51" s="1047"/>
      <c r="DM51" s="1048"/>
      <c r="DN51" s="1048"/>
      <c r="DO51" s="1048"/>
      <c r="DP51" s="1049"/>
      <c r="DQ51" s="1047"/>
      <c r="DR51" s="1048"/>
      <c r="DS51" s="1048"/>
      <c r="DT51" s="1048"/>
      <c r="DU51" s="1049"/>
      <c r="DV51" s="1050"/>
      <c r="DW51" s="1051"/>
      <c r="DX51" s="1051"/>
      <c r="DY51" s="1051"/>
      <c r="DZ51" s="1052"/>
      <c r="EA51" s="247"/>
    </row>
    <row r="52" spans="1:131" s="248" customFormat="1" ht="26.25" customHeight="1" x14ac:dyDescent="0.15">
      <c r="A52" s="262">
        <v>25</v>
      </c>
      <c r="B52" s="1095"/>
      <c r="C52" s="1096"/>
      <c r="D52" s="1096"/>
      <c r="E52" s="1096"/>
      <c r="F52" s="1096"/>
      <c r="G52" s="1096"/>
      <c r="H52" s="1096"/>
      <c r="I52" s="1096"/>
      <c r="J52" s="1096"/>
      <c r="K52" s="1096"/>
      <c r="L52" s="1096"/>
      <c r="M52" s="1096"/>
      <c r="N52" s="1096"/>
      <c r="O52" s="1096"/>
      <c r="P52" s="1097"/>
      <c r="Q52" s="1098"/>
      <c r="R52" s="1081"/>
      <c r="S52" s="1081"/>
      <c r="T52" s="1081"/>
      <c r="U52" s="1081"/>
      <c r="V52" s="1081"/>
      <c r="W52" s="1081"/>
      <c r="X52" s="1081"/>
      <c r="Y52" s="1081"/>
      <c r="Z52" s="1081"/>
      <c r="AA52" s="1081"/>
      <c r="AB52" s="1081"/>
      <c r="AC52" s="1081"/>
      <c r="AD52" s="1081"/>
      <c r="AE52" s="1099"/>
      <c r="AF52" s="1077"/>
      <c r="AG52" s="1078"/>
      <c r="AH52" s="1078"/>
      <c r="AI52" s="1078"/>
      <c r="AJ52" s="1079"/>
      <c r="AK52" s="1080"/>
      <c r="AL52" s="1081"/>
      <c r="AM52" s="1081"/>
      <c r="AN52" s="1081"/>
      <c r="AO52" s="1081"/>
      <c r="AP52" s="1081"/>
      <c r="AQ52" s="1081"/>
      <c r="AR52" s="1081"/>
      <c r="AS52" s="1081"/>
      <c r="AT52" s="1081"/>
      <c r="AU52" s="1081"/>
      <c r="AV52" s="1081"/>
      <c r="AW52" s="1081"/>
      <c r="AX52" s="1081"/>
      <c r="AY52" s="1081"/>
      <c r="AZ52" s="1082"/>
      <c r="BA52" s="1082"/>
      <c r="BB52" s="1082"/>
      <c r="BC52" s="1082"/>
      <c r="BD52" s="1082"/>
      <c r="BE52" s="1090"/>
      <c r="BF52" s="1090"/>
      <c r="BG52" s="1090"/>
      <c r="BH52" s="1090"/>
      <c r="BI52" s="1091"/>
      <c r="BJ52" s="253"/>
      <c r="BK52" s="253"/>
      <c r="BL52" s="253"/>
      <c r="BM52" s="253"/>
      <c r="BN52" s="253"/>
      <c r="BO52" s="266"/>
      <c r="BP52" s="266"/>
      <c r="BQ52" s="263">
        <v>46</v>
      </c>
      <c r="BR52" s="264"/>
      <c r="BS52" s="1072"/>
      <c r="BT52" s="1073"/>
      <c r="BU52" s="1073"/>
      <c r="BV52" s="1073"/>
      <c r="BW52" s="1073"/>
      <c r="BX52" s="1073"/>
      <c r="BY52" s="1073"/>
      <c r="BZ52" s="1073"/>
      <c r="CA52" s="1073"/>
      <c r="CB52" s="1073"/>
      <c r="CC52" s="1073"/>
      <c r="CD52" s="1073"/>
      <c r="CE52" s="1073"/>
      <c r="CF52" s="1073"/>
      <c r="CG52" s="1074"/>
      <c r="CH52" s="1047"/>
      <c r="CI52" s="1048"/>
      <c r="CJ52" s="1048"/>
      <c r="CK52" s="1048"/>
      <c r="CL52" s="1049"/>
      <c r="CM52" s="1047"/>
      <c r="CN52" s="1048"/>
      <c r="CO52" s="1048"/>
      <c r="CP52" s="1048"/>
      <c r="CQ52" s="1049"/>
      <c r="CR52" s="1047"/>
      <c r="CS52" s="1048"/>
      <c r="CT52" s="1048"/>
      <c r="CU52" s="1048"/>
      <c r="CV52" s="1049"/>
      <c r="CW52" s="1047"/>
      <c r="CX52" s="1048"/>
      <c r="CY52" s="1048"/>
      <c r="CZ52" s="1048"/>
      <c r="DA52" s="1049"/>
      <c r="DB52" s="1047"/>
      <c r="DC52" s="1048"/>
      <c r="DD52" s="1048"/>
      <c r="DE52" s="1048"/>
      <c r="DF52" s="1049"/>
      <c r="DG52" s="1047"/>
      <c r="DH52" s="1048"/>
      <c r="DI52" s="1048"/>
      <c r="DJ52" s="1048"/>
      <c r="DK52" s="1049"/>
      <c r="DL52" s="1047"/>
      <c r="DM52" s="1048"/>
      <c r="DN52" s="1048"/>
      <c r="DO52" s="1048"/>
      <c r="DP52" s="1049"/>
      <c r="DQ52" s="1047"/>
      <c r="DR52" s="1048"/>
      <c r="DS52" s="1048"/>
      <c r="DT52" s="1048"/>
      <c r="DU52" s="1049"/>
      <c r="DV52" s="1050"/>
      <c r="DW52" s="1051"/>
      <c r="DX52" s="1051"/>
      <c r="DY52" s="1051"/>
      <c r="DZ52" s="1052"/>
      <c r="EA52" s="247"/>
    </row>
    <row r="53" spans="1:131" s="248" customFormat="1" ht="26.25" customHeight="1" x14ac:dyDescent="0.15">
      <c r="A53" s="262">
        <v>26</v>
      </c>
      <c r="B53" s="1095"/>
      <c r="C53" s="1096"/>
      <c r="D53" s="1096"/>
      <c r="E53" s="1096"/>
      <c r="F53" s="1096"/>
      <c r="G53" s="1096"/>
      <c r="H53" s="1096"/>
      <c r="I53" s="1096"/>
      <c r="J53" s="1096"/>
      <c r="K53" s="1096"/>
      <c r="L53" s="1096"/>
      <c r="M53" s="1096"/>
      <c r="N53" s="1096"/>
      <c r="O53" s="1096"/>
      <c r="P53" s="1097"/>
      <c r="Q53" s="1098"/>
      <c r="R53" s="1081"/>
      <c r="S53" s="1081"/>
      <c r="T53" s="1081"/>
      <c r="U53" s="1081"/>
      <c r="V53" s="1081"/>
      <c r="W53" s="1081"/>
      <c r="X53" s="1081"/>
      <c r="Y53" s="1081"/>
      <c r="Z53" s="1081"/>
      <c r="AA53" s="1081"/>
      <c r="AB53" s="1081"/>
      <c r="AC53" s="1081"/>
      <c r="AD53" s="1081"/>
      <c r="AE53" s="1099"/>
      <c r="AF53" s="1077"/>
      <c r="AG53" s="1078"/>
      <c r="AH53" s="1078"/>
      <c r="AI53" s="1078"/>
      <c r="AJ53" s="1079"/>
      <c r="AK53" s="1080"/>
      <c r="AL53" s="1081"/>
      <c r="AM53" s="1081"/>
      <c r="AN53" s="1081"/>
      <c r="AO53" s="1081"/>
      <c r="AP53" s="1081"/>
      <c r="AQ53" s="1081"/>
      <c r="AR53" s="1081"/>
      <c r="AS53" s="1081"/>
      <c r="AT53" s="1081"/>
      <c r="AU53" s="1081"/>
      <c r="AV53" s="1081"/>
      <c r="AW53" s="1081"/>
      <c r="AX53" s="1081"/>
      <c r="AY53" s="1081"/>
      <c r="AZ53" s="1082"/>
      <c r="BA53" s="1082"/>
      <c r="BB53" s="1082"/>
      <c r="BC53" s="1082"/>
      <c r="BD53" s="1082"/>
      <c r="BE53" s="1090"/>
      <c r="BF53" s="1090"/>
      <c r="BG53" s="1090"/>
      <c r="BH53" s="1090"/>
      <c r="BI53" s="1091"/>
      <c r="BJ53" s="253"/>
      <c r="BK53" s="253"/>
      <c r="BL53" s="253"/>
      <c r="BM53" s="253"/>
      <c r="BN53" s="253"/>
      <c r="BO53" s="266"/>
      <c r="BP53" s="266"/>
      <c r="BQ53" s="263">
        <v>47</v>
      </c>
      <c r="BR53" s="264"/>
      <c r="BS53" s="1072"/>
      <c r="BT53" s="1073"/>
      <c r="BU53" s="1073"/>
      <c r="BV53" s="1073"/>
      <c r="BW53" s="1073"/>
      <c r="BX53" s="1073"/>
      <c r="BY53" s="1073"/>
      <c r="BZ53" s="1073"/>
      <c r="CA53" s="1073"/>
      <c r="CB53" s="1073"/>
      <c r="CC53" s="1073"/>
      <c r="CD53" s="1073"/>
      <c r="CE53" s="1073"/>
      <c r="CF53" s="1073"/>
      <c r="CG53" s="1074"/>
      <c r="CH53" s="1047"/>
      <c r="CI53" s="1048"/>
      <c r="CJ53" s="1048"/>
      <c r="CK53" s="1048"/>
      <c r="CL53" s="1049"/>
      <c r="CM53" s="1047"/>
      <c r="CN53" s="1048"/>
      <c r="CO53" s="1048"/>
      <c r="CP53" s="1048"/>
      <c r="CQ53" s="1049"/>
      <c r="CR53" s="1047"/>
      <c r="CS53" s="1048"/>
      <c r="CT53" s="1048"/>
      <c r="CU53" s="1048"/>
      <c r="CV53" s="1049"/>
      <c r="CW53" s="1047"/>
      <c r="CX53" s="1048"/>
      <c r="CY53" s="1048"/>
      <c r="CZ53" s="1048"/>
      <c r="DA53" s="1049"/>
      <c r="DB53" s="1047"/>
      <c r="DC53" s="1048"/>
      <c r="DD53" s="1048"/>
      <c r="DE53" s="1048"/>
      <c r="DF53" s="1049"/>
      <c r="DG53" s="1047"/>
      <c r="DH53" s="1048"/>
      <c r="DI53" s="1048"/>
      <c r="DJ53" s="1048"/>
      <c r="DK53" s="1049"/>
      <c r="DL53" s="1047"/>
      <c r="DM53" s="1048"/>
      <c r="DN53" s="1048"/>
      <c r="DO53" s="1048"/>
      <c r="DP53" s="1049"/>
      <c r="DQ53" s="1047"/>
      <c r="DR53" s="1048"/>
      <c r="DS53" s="1048"/>
      <c r="DT53" s="1048"/>
      <c r="DU53" s="1049"/>
      <c r="DV53" s="1050"/>
      <c r="DW53" s="1051"/>
      <c r="DX53" s="1051"/>
      <c r="DY53" s="1051"/>
      <c r="DZ53" s="1052"/>
      <c r="EA53" s="247"/>
    </row>
    <row r="54" spans="1:131" s="248" customFormat="1" ht="26.25" customHeight="1" x14ac:dyDescent="0.15">
      <c r="A54" s="262">
        <v>27</v>
      </c>
      <c r="B54" s="1095"/>
      <c r="C54" s="1096"/>
      <c r="D54" s="1096"/>
      <c r="E54" s="1096"/>
      <c r="F54" s="1096"/>
      <c r="G54" s="1096"/>
      <c r="H54" s="1096"/>
      <c r="I54" s="1096"/>
      <c r="J54" s="1096"/>
      <c r="K54" s="1096"/>
      <c r="L54" s="1096"/>
      <c r="M54" s="1096"/>
      <c r="N54" s="1096"/>
      <c r="O54" s="1096"/>
      <c r="P54" s="1097"/>
      <c r="Q54" s="1098"/>
      <c r="R54" s="1081"/>
      <c r="S54" s="1081"/>
      <c r="T54" s="1081"/>
      <c r="U54" s="1081"/>
      <c r="V54" s="1081"/>
      <c r="W54" s="1081"/>
      <c r="X54" s="1081"/>
      <c r="Y54" s="1081"/>
      <c r="Z54" s="1081"/>
      <c r="AA54" s="1081"/>
      <c r="AB54" s="1081"/>
      <c r="AC54" s="1081"/>
      <c r="AD54" s="1081"/>
      <c r="AE54" s="1099"/>
      <c r="AF54" s="1077"/>
      <c r="AG54" s="1078"/>
      <c r="AH54" s="1078"/>
      <c r="AI54" s="1078"/>
      <c r="AJ54" s="1079"/>
      <c r="AK54" s="1080"/>
      <c r="AL54" s="1081"/>
      <c r="AM54" s="1081"/>
      <c r="AN54" s="1081"/>
      <c r="AO54" s="1081"/>
      <c r="AP54" s="1081"/>
      <c r="AQ54" s="1081"/>
      <c r="AR54" s="1081"/>
      <c r="AS54" s="1081"/>
      <c r="AT54" s="1081"/>
      <c r="AU54" s="1081"/>
      <c r="AV54" s="1081"/>
      <c r="AW54" s="1081"/>
      <c r="AX54" s="1081"/>
      <c r="AY54" s="1081"/>
      <c r="AZ54" s="1082"/>
      <c r="BA54" s="1082"/>
      <c r="BB54" s="1082"/>
      <c r="BC54" s="1082"/>
      <c r="BD54" s="1082"/>
      <c r="BE54" s="1090"/>
      <c r="BF54" s="1090"/>
      <c r="BG54" s="1090"/>
      <c r="BH54" s="1090"/>
      <c r="BI54" s="1091"/>
      <c r="BJ54" s="253"/>
      <c r="BK54" s="253"/>
      <c r="BL54" s="253"/>
      <c r="BM54" s="253"/>
      <c r="BN54" s="253"/>
      <c r="BO54" s="266"/>
      <c r="BP54" s="266"/>
      <c r="BQ54" s="263">
        <v>48</v>
      </c>
      <c r="BR54" s="264"/>
      <c r="BS54" s="1072"/>
      <c r="BT54" s="1073"/>
      <c r="BU54" s="1073"/>
      <c r="BV54" s="1073"/>
      <c r="BW54" s="1073"/>
      <c r="BX54" s="1073"/>
      <c r="BY54" s="1073"/>
      <c r="BZ54" s="1073"/>
      <c r="CA54" s="1073"/>
      <c r="CB54" s="1073"/>
      <c r="CC54" s="1073"/>
      <c r="CD54" s="1073"/>
      <c r="CE54" s="1073"/>
      <c r="CF54" s="1073"/>
      <c r="CG54" s="1074"/>
      <c r="CH54" s="1047"/>
      <c r="CI54" s="1048"/>
      <c r="CJ54" s="1048"/>
      <c r="CK54" s="1048"/>
      <c r="CL54" s="1049"/>
      <c r="CM54" s="1047"/>
      <c r="CN54" s="1048"/>
      <c r="CO54" s="1048"/>
      <c r="CP54" s="1048"/>
      <c r="CQ54" s="1049"/>
      <c r="CR54" s="1047"/>
      <c r="CS54" s="1048"/>
      <c r="CT54" s="1048"/>
      <c r="CU54" s="1048"/>
      <c r="CV54" s="1049"/>
      <c r="CW54" s="1047"/>
      <c r="CX54" s="1048"/>
      <c r="CY54" s="1048"/>
      <c r="CZ54" s="1048"/>
      <c r="DA54" s="1049"/>
      <c r="DB54" s="1047"/>
      <c r="DC54" s="1048"/>
      <c r="DD54" s="1048"/>
      <c r="DE54" s="1048"/>
      <c r="DF54" s="1049"/>
      <c r="DG54" s="1047"/>
      <c r="DH54" s="1048"/>
      <c r="DI54" s="1048"/>
      <c r="DJ54" s="1048"/>
      <c r="DK54" s="1049"/>
      <c r="DL54" s="1047"/>
      <c r="DM54" s="1048"/>
      <c r="DN54" s="1048"/>
      <c r="DO54" s="1048"/>
      <c r="DP54" s="1049"/>
      <c r="DQ54" s="1047"/>
      <c r="DR54" s="1048"/>
      <c r="DS54" s="1048"/>
      <c r="DT54" s="1048"/>
      <c r="DU54" s="1049"/>
      <c r="DV54" s="1050"/>
      <c r="DW54" s="1051"/>
      <c r="DX54" s="1051"/>
      <c r="DY54" s="1051"/>
      <c r="DZ54" s="1052"/>
      <c r="EA54" s="247"/>
    </row>
    <row r="55" spans="1:131" s="248" customFormat="1" ht="26.25" customHeight="1" x14ac:dyDescent="0.15">
      <c r="A55" s="262">
        <v>28</v>
      </c>
      <c r="B55" s="1095"/>
      <c r="C55" s="1096"/>
      <c r="D55" s="1096"/>
      <c r="E55" s="1096"/>
      <c r="F55" s="1096"/>
      <c r="G55" s="1096"/>
      <c r="H55" s="1096"/>
      <c r="I55" s="1096"/>
      <c r="J55" s="1096"/>
      <c r="K55" s="1096"/>
      <c r="L55" s="1096"/>
      <c r="M55" s="1096"/>
      <c r="N55" s="1096"/>
      <c r="O55" s="1096"/>
      <c r="P55" s="1097"/>
      <c r="Q55" s="1098"/>
      <c r="R55" s="1081"/>
      <c r="S55" s="1081"/>
      <c r="T55" s="1081"/>
      <c r="U55" s="1081"/>
      <c r="V55" s="1081"/>
      <c r="W55" s="1081"/>
      <c r="X55" s="1081"/>
      <c r="Y55" s="1081"/>
      <c r="Z55" s="1081"/>
      <c r="AA55" s="1081"/>
      <c r="AB55" s="1081"/>
      <c r="AC55" s="1081"/>
      <c r="AD55" s="1081"/>
      <c r="AE55" s="1099"/>
      <c r="AF55" s="1077"/>
      <c r="AG55" s="1078"/>
      <c r="AH55" s="1078"/>
      <c r="AI55" s="1078"/>
      <c r="AJ55" s="1079"/>
      <c r="AK55" s="1080"/>
      <c r="AL55" s="1081"/>
      <c r="AM55" s="1081"/>
      <c r="AN55" s="1081"/>
      <c r="AO55" s="1081"/>
      <c r="AP55" s="1081"/>
      <c r="AQ55" s="1081"/>
      <c r="AR55" s="1081"/>
      <c r="AS55" s="1081"/>
      <c r="AT55" s="1081"/>
      <c r="AU55" s="1081"/>
      <c r="AV55" s="1081"/>
      <c r="AW55" s="1081"/>
      <c r="AX55" s="1081"/>
      <c r="AY55" s="1081"/>
      <c r="AZ55" s="1082"/>
      <c r="BA55" s="1082"/>
      <c r="BB55" s="1082"/>
      <c r="BC55" s="1082"/>
      <c r="BD55" s="1082"/>
      <c r="BE55" s="1090"/>
      <c r="BF55" s="1090"/>
      <c r="BG55" s="1090"/>
      <c r="BH55" s="1090"/>
      <c r="BI55" s="1091"/>
      <c r="BJ55" s="253"/>
      <c r="BK55" s="253"/>
      <c r="BL55" s="253"/>
      <c r="BM55" s="253"/>
      <c r="BN55" s="253"/>
      <c r="BO55" s="266"/>
      <c r="BP55" s="266"/>
      <c r="BQ55" s="263">
        <v>49</v>
      </c>
      <c r="BR55" s="264"/>
      <c r="BS55" s="1072"/>
      <c r="BT55" s="1073"/>
      <c r="BU55" s="1073"/>
      <c r="BV55" s="1073"/>
      <c r="BW55" s="1073"/>
      <c r="BX55" s="1073"/>
      <c r="BY55" s="1073"/>
      <c r="BZ55" s="1073"/>
      <c r="CA55" s="1073"/>
      <c r="CB55" s="1073"/>
      <c r="CC55" s="1073"/>
      <c r="CD55" s="1073"/>
      <c r="CE55" s="1073"/>
      <c r="CF55" s="1073"/>
      <c r="CG55" s="1074"/>
      <c r="CH55" s="1047"/>
      <c r="CI55" s="1048"/>
      <c r="CJ55" s="1048"/>
      <c r="CK55" s="1048"/>
      <c r="CL55" s="1049"/>
      <c r="CM55" s="1047"/>
      <c r="CN55" s="1048"/>
      <c r="CO55" s="1048"/>
      <c r="CP55" s="1048"/>
      <c r="CQ55" s="1049"/>
      <c r="CR55" s="1047"/>
      <c r="CS55" s="1048"/>
      <c r="CT55" s="1048"/>
      <c r="CU55" s="1048"/>
      <c r="CV55" s="1049"/>
      <c r="CW55" s="1047"/>
      <c r="CX55" s="1048"/>
      <c r="CY55" s="1048"/>
      <c r="CZ55" s="1048"/>
      <c r="DA55" s="1049"/>
      <c r="DB55" s="1047"/>
      <c r="DC55" s="1048"/>
      <c r="DD55" s="1048"/>
      <c r="DE55" s="1048"/>
      <c r="DF55" s="1049"/>
      <c r="DG55" s="1047"/>
      <c r="DH55" s="1048"/>
      <c r="DI55" s="1048"/>
      <c r="DJ55" s="1048"/>
      <c r="DK55" s="1049"/>
      <c r="DL55" s="1047"/>
      <c r="DM55" s="1048"/>
      <c r="DN55" s="1048"/>
      <c r="DO55" s="1048"/>
      <c r="DP55" s="1049"/>
      <c r="DQ55" s="1047"/>
      <c r="DR55" s="1048"/>
      <c r="DS55" s="1048"/>
      <c r="DT55" s="1048"/>
      <c r="DU55" s="1049"/>
      <c r="DV55" s="1050"/>
      <c r="DW55" s="1051"/>
      <c r="DX55" s="1051"/>
      <c r="DY55" s="1051"/>
      <c r="DZ55" s="1052"/>
      <c r="EA55" s="247"/>
    </row>
    <row r="56" spans="1:131" s="248" customFormat="1" ht="26.25" customHeight="1" x14ac:dyDescent="0.15">
      <c r="A56" s="262">
        <v>29</v>
      </c>
      <c r="B56" s="1095"/>
      <c r="C56" s="1096"/>
      <c r="D56" s="1096"/>
      <c r="E56" s="1096"/>
      <c r="F56" s="1096"/>
      <c r="G56" s="1096"/>
      <c r="H56" s="1096"/>
      <c r="I56" s="1096"/>
      <c r="J56" s="1096"/>
      <c r="K56" s="1096"/>
      <c r="L56" s="1096"/>
      <c r="M56" s="1096"/>
      <c r="N56" s="1096"/>
      <c r="O56" s="1096"/>
      <c r="P56" s="1097"/>
      <c r="Q56" s="1098"/>
      <c r="R56" s="1081"/>
      <c r="S56" s="1081"/>
      <c r="T56" s="1081"/>
      <c r="U56" s="1081"/>
      <c r="V56" s="1081"/>
      <c r="W56" s="1081"/>
      <c r="X56" s="1081"/>
      <c r="Y56" s="1081"/>
      <c r="Z56" s="1081"/>
      <c r="AA56" s="1081"/>
      <c r="AB56" s="1081"/>
      <c r="AC56" s="1081"/>
      <c r="AD56" s="1081"/>
      <c r="AE56" s="1099"/>
      <c r="AF56" s="1077"/>
      <c r="AG56" s="1078"/>
      <c r="AH56" s="1078"/>
      <c r="AI56" s="1078"/>
      <c r="AJ56" s="1079"/>
      <c r="AK56" s="1080"/>
      <c r="AL56" s="1081"/>
      <c r="AM56" s="1081"/>
      <c r="AN56" s="1081"/>
      <c r="AO56" s="1081"/>
      <c r="AP56" s="1081"/>
      <c r="AQ56" s="1081"/>
      <c r="AR56" s="1081"/>
      <c r="AS56" s="1081"/>
      <c r="AT56" s="1081"/>
      <c r="AU56" s="1081"/>
      <c r="AV56" s="1081"/>
      <c r="AW56" s="1081"/>
      <c r="AX56" s="1081"/>
      <c r="AY56" s="1081"/>
      <c r="AZ56" s="1082"/>
      <c r="BA56" s="1082"/>
      <c r="BB56" s="1082"/>
      <c r="BC56" s="1082"/>
      <c r="BD56" s="1082"/>
      <c r="BE56" s="1090"/>
      <c r="BF56" s="1090"/>
      <c r="BG56" s="1090"/>
      <c r="BH56" s="1090"/>
      <c r="BI56" s="1091"/>
      <c r="BJ56" s="253"/>
      <c r="BK56" s="253"/>
      <c r="BL56" s="253"/>
      <c r="BM56" s="253"/>
      <c r="BN56" s="253"/>
      <c r="BO56" s="266"/>
      <c r="BP56" s="266"/>
      <c r="BQ56" s="263">
        <v>50</v>
      </c>
      <c r="BR56" s="264"/>
      <c r="BS56" s="1072"/>
      <c r="BT56" s="1073"/>
      <c r="BU56" s="1073"/>
      <c r="BV56" s="1073"/>
      <c r="BW56" s="1073"/>
      <c r="BX56" s="1073"/>
      <c r="BY56" s="1073"/>
      <c r="BZ56" s="1073"/>
      <c r="CA56" s="1073"/>
      <c r="CB56" s="1073"/>
      <c r="CC56" s="1073"/>
      <c r="CD56" s="1073"/>
      <c r="CE56" s="1073"/>
      <c r="CF56" s="1073"/>
      <c r="CG56" s="1074"/>
      <c r="CH56" s="1047"/>
      <c r="CI56" s="1048"/>
      <c r="CJ56" s="1048"/>
      <c r="CK56" s="1048"/>
      <c r="CL56" s="1049"/>
      <c r="CM56" s="1047"/>
      <c r="CN56" s="1048"/>
      <c r="CO56" s="1048"/>
      <c r="CP56" s="1048"/>
      <c r="CQ56" s="1049"/>
      <c r="CR56" s="1047"/>
      <c r="CS56" s="1048"/>
      <c r="CT56" s="1048"/>
      <c r="CU56" s="1048"/>
      <c r="CV56" s="1049"/>
      <c r="CW56" s="1047"/>
      <c r="CX56" s="1048"/>
      <c r="CY56" s="1048"/>
      <c r="CZ56" s="1048"/>
      <c r="DA56" s="1049"/>
      <c r="DB56" s="1047"/>
      <c r="DC56" s="1048"/>
      <c r="DD56" s="1048"/>
      <c r="DE56" s="1048"/>
      <c r="DF56" s="1049"/>
      <c r="DG56" s="1047"/>
      <c r="DH56" s="1048"/>
      <c r="DI56" s="1048"/>
      <c r="DJ56" s="1048"/>
      <c r="DK56" s="1049"/>
      <c r="DL56" s="1047"/>
      <c r="DM56" s="1048"/>
      <c r="DN56" s="1048"/>
      <c r="DO56" s="1048"/>
      <c r="DP56" s="1049"/>
      <c r="DQ56" s="1047"/>
      <c r="DR56" s="1048"/>
      <c r="DS56" s="1048"/>
      <c r="DT56" s="1048"/>
      <c r="DU56" s="1049"/>
      <c r="DV56" s="1050"/>
      <c r="DW56" s="1051"/>
      <c r="DX56" s="1051"/>
      <c r="DY56" s="1051"/>
      <c r="DZ56" s="1052"/>
      <c r="EA56" s="247"/>
    </row>
    <row r="57" spans="1:131" s="248" customFormat="1" ht="26.25" customHeight="1" x14ac:dyDescent="0.15">
      <c r="A57" s="262">
        <v>30</v>
      </c>
      <c r="B57" s="1095"/>
      <c r="C57" s="1096"/>
      <c r="D57" s="1096"/>
      <c r="E57" s="1096"/>
      <c r="F57" s="1096"/>
      <c r="G57" s="1096"/>
      <c r="H57" s="1096"/>
      <c r="I57" s="1096"/>
      <c r="J57" s="1096"/>
      <c r="K57" s="1096"/>
      <c r="L57" s="1096"/>
      <c r="M57" s="1096"/>
      <c r="N57" s="1096"/>
      <c r="O57" s="1096"/>
      <c r="P57" s="1097"/>
      <c r="Q57" s="1098"/>
      <c r="R57" s="1081"/>
      <c r="S57" s="1081"/>
      <c r="T57" s="1081"/>
      <c r="U57" s="1081"/>
      <c r="V57" s="1081"/>
      <c r="W57" s="1081"/>
      <c r="X57" s="1081"/>
      <c r="Y57" s="1081"/>
      <c r="Z57" s="1081"/>
      <c r="AA57" s="1081"/>
      <c r="AB57" s="1081"/>
      <c r="AC57" s="1081"/>
      <c r="AD57" s="1081"/>
      <c r="AE57" s="1099"/>
      <c r="AF57" s="1077"/>
      <c r="AG57" s="1078"/>
      <c r="AH57" s="1078"/>
      <c r="AI57" s="1078"/>
      <c r="AJ57" s="1079"/>
      <c r="AK57" s="1080"/>
      <c r="AL57" s="1081"/>
      <c r="AM57" s="1081"/>
      <c r="AN57" s="1081"/>
      <c r="AO57" s="1081"/>
      <c r="AP57" s="1081"/>
      <c r="AQ57" s="1081"/>
      <c r="AR57" s="1081"/>
      <c r="AS57" s="1081"/>
      <c r="AT57" s="1081"/>
      <c r="AU57" s="1081"/>
      <c r="AV57" s="1081"/>
      <c r="AW57" s="1081"/>
      <c r="AX57" s="1081"/>
      <c r="AY57" s="1081"/>
      <c r="AZ57" s="1082"/>
      <c r="BA57" s="1082"/>
      <c r="BB57" s="1082"/>
      <c r="BC57" s="1082"/>
      <c r="BD57" s="1082"/>
      <c r="BE57" s="1090"/>
      <c r="BF57" s="1090"/>
      <c r="BG57" s="1090"/>
      <c r="BH57" s="1090"/>
      <c r="BI57" s="1091"/>
      <c r="BJ57" s="253"/>
      <c r="BK57" s="253"/>
      <c r="BL57" s="253"/>
      <c r="BM57" s="253"/>
      <c r="BN57" s="253"/>
      <c r="BO57" s="266"/>
      <c r="BP57" s="266"/>
      <c r="BQ57" s="263">
        <v>51</v>
      </c>
      <c r="BR57" s="264"/>
      <c r="BS57" s="1072"/>
      <c r="BT57" s="1073"/>
      <c r="BU57" s="1073"/>
      <c r="BV57" s="1073"/>
      <c r="BW57" s="1073"/>
      <c r="BX57" s="1073"/>
      <c r="BY57" s="1073"/>
      <c r="BZ57" s="1073"/>
      <c r="CA57" s="1073"/>
      <c r="CB57" s="1073"/>
      <c r="CC57" s="1073"/>
      <c r="CD57" s="1073"/>
      <c r="CE57" s="1073"/>
      <c r="CF57" s="1073"/>
      <c r="CG57" s="1074"/>
      <c r="CH57" s="1047"/>
      <c r="CI57" s="1048"/>
      <c r="CJ57" s="1048"/>
      <c r="CK57" s="1048"/>
      <c r="CL57" s="1049"/>
      <c r="CM57" s="1047"/>
      <c r="CN57" s="1048"/>
      <c r="CO57" s="1048"/>
      <c r="CP57" s="1048"/>
      <c r="CQ57" s="1049"/>
      <c r="CR57" s="1047"/>
      <c r="CS57" s="1048"/>
      <c r="CT57" s="1048"/>
      <c r="CU57" s="1048"/>
      <c r="CV57" s="1049"/>
      <c r="CW57" s="1047"/>
      <c r="CX57" s="1048"/>
      <c r="CY57" s="1048"/>
      <c r="CZ57" s="1048"/>
      <c r="DA57" s="1049"/>
      <c r="DB57" s="1047"/>
      <c r="DC57" s="1048"/>
      <c r="DD57" s="1048"/>
      <c r="DE57" s="1048"/>
      <c r="DF57" s="1049"/>
      <c r="DG57" s="1047"/>
      <c r="DH57" s="1048"/>
      <c r="DI57" s="1048"/>
      <c r="DJ57" s="1048"/>
      <c r="DK57" s="1049"/>
      <c r="DL57" s="1047"/>
      <c r="DM57" s="1048"/>
      <c r="DN57" s="1048"/>
      <c r="DO57" s="1048"/>
      <c r="DP57" s="1049"/>
      <c r="DQ57" s="1047"/>
      <c r="DR57" s="1048"/>
      <c r="DS57" s="1048"/>
      <c r="DT57" s="1048"/>
      <c r="DU57" s="1049"/>
      <c r="DV57" s="1050"/>
      <c r="DW57" s="1051"/>
      <c r="DX57" s="1051"/>
      <c r="DY57" s="1051"/>
      <c r="DZ57" s="1052"/>
      <c r="EA57" s="247"/>
    </row>
    <row r="58" spans="1:131" s="248" customFormat="1" ht="26.25" customHeight="1" x14ac:dyDescent="0.15">
      <c r="A58" s="262">
        <v>31</v>
      </c>
      <c r="B58" s="1095"/>
      <c r="C58" s="1096"/>
      <c r="D58" s="1096"/>
      <c r="E58" s="1096"/>
      <c r="F58" s="1096"/>
      <c r="G58" s="1096"/>
      <c r="H58" s="1096"/>
      <c r="I58" s="1096"/>
      <c r="J58" s="1096"/>
      <c r="K58" s="1096"/>
      <c r="L58" s="1096"/>
      <c r="M58" s="1096"/>
      <c r="N58" s="1096"/>
      <c r="O58" s="1096"/>
      <c r="P58" s="1097"/>
      <c r="Q58" s="1098"/>
      <c r="R58" s="1081"/>
      <c r="S58" s="1081"/>
      <c r="T58" s="1081"/>
      <c r="U58" s="1081"/>
      <c r="V58" s="1081"/>
      <c r="W58" s="1081"/>
      <c r="X58" s="1081"/>
      <c r="Y58" s="1081"/>
      <c r="Z58" s="1081"/>
      <c r="AA58" s="1081"/>
      <c r="AB58" s="1081"/>
      <c r="AC58" s="1081"/>
      <c r="AD58" s="1081"/>
      <c r="AE58" s="1099"/>
      <c r="AF58" s="1077"/>
      <c r="AG58" s="1078"/>
      <c r="AH58" s="1078"/>
      <c r="AI58" s="1078"/>
      <c r="AJ58" s="1079"/>
      <c r="AK58" s="1080"/>
      <c r="AL58" s="1081"/>
      <c r="AM58" s="1081"/>
      <c r="AN58" s="1081"/>
      <c r="AO58" s="1081"/>
      <c r="AP58" s="1081"/>
      <c r="AQ58" s="1081"/>
      <c r="AR58" s="1081"/>
      <c r="AS58" s="1081"/>
      <c r="AT58" s="1081"/>
      <c r="AU58" s="1081"/>
      <c r="AV58" s="1081"/>
      <c r="AW58" s="1081"/>
      <c r="AX58" s="1081"/>
      <c r="AY58" s="1081"/>
      <c r="AZ58" s="1082"/>
      <c r="BA58" s="1082"/>
      <c r="BB58" s="1082"/>
      <c r="BC58" s="1082"/>
      <c r="BD58" s="1082"/>
      <c r="BE58" s="1090"/>
      <c r="BF58" s="1090"/>
      <c r="BG58" s="1090"/>
      <c r="BH58" s="1090"/>
      <c r="BI58" s="1091"/>
      <c r="BJ58" s="253"/>
      <c r="BK58" s="253"/>
      <c r="BL58" s="253"/>
      <c r="BM58" s="253"/>
      <c r="BN58" s="253"/>
      <c r="BO58" s="266"/>
      <c r="BP58" s="266"/>
      <c r="BQ58" s="263">
        <v>52</v>
      </c>
      <c r="BR58" s="264"/>
      <c r="BS58" s="1072"/>
      <c r="BT58" s="1073"/>
      <c r="BU58" s="1073"/>
      <c r="BV58" s="1073"/>
      <c r="BW58" s="1073"/>
      <c r="BX58" s="1073"/>
      <c r="BY58" s="1073"/>
      <c r="BZ58" s="1073"/>
      <c r="CA58" s="1073"/>
      <c r="CB58" s="1073"/>
      <c r="CC58" s="1073"/>
      <c r="CD58" s="1073"/>
      <c r="CE58" s="1073"/>
      <c r="CF58" s="1073"/>
      <c r="CG58" s="1074"/>
      <c r="CH58" s="1047"/>
      <c r="CI58" s="1048"/>
      <c r="CJ58" s="1048"/>
      <c r="CK58" s="1048"/>
      <c r="CL58" s="1049"/>
      <c r="CM58" s="1047"/>
      <c r="CN58" s="1048"/>
      <c r="CO58" s="1048"/>
      <c r="CP58" s="1048"/>
      <c r="CQ58" s="1049"/>
      <c r="CR58" s="1047"/>
      <c r="CS58" s="1048"/>
      <c r="CT58" s="1048"/>
      <c r="CU58" s="1048"/>
      <c r="CV58" s="1049"/>
      <c r="CW58" s="1047"/>
      <c r="CX58" s="1048"/>
      <c r="CY58" s="1048"/>
      <c r="CZ58" s="1048"/>
      <c r="DA58" s="1049"/>
      <c r="DB58" s="1047"/>
      <c r="DC58" s="1048"/>
      <c r="DD58" s="1048"/>
      <c r="DE58" s="1048"/>
      <c r="DF58" s="1049"/>
      <c r="DG58" s="1047"/>
      <c r="DH58" s="1048"/>
      <c r="DI58" s="1048"/>
      <c r="DJ58" s="1048"/>
      <c r="DK58" s="1049"/>
      <c r="DL58" s="1047"/>
      <c r="DM58" s="1048"/>
      <c r="DN58" s="1048"/>
      <c r="DO58" s="1048"/>
      <c r="DP58" s="1049"/>
      <c r="DQ58" s="1047"/>
      <c r="DR58" s="1048"/>
      <c r="DS58" s="1048"/>
      <c r="DT58" s="1048"/>
      <c r="DU58" s="1049"/>
      <c r="DV58" s="1050"/>
      <c r="DW58" s="1051"/>
      <c r="DX58" s="1051"/>
      <c r="DY58" s="1051"/>
      <c r="DZ58" s="1052"/>
      <c r="EA58" s="247"/>
    </row>
    <row r="59" spans="1:131" s="248" customFormat="1" ht="26.25" customHeight="1" x14ac:dyDescent="0.15">
      <c r="A59" s="262">
        <v>32</v>
      </c>
      <c r="B59" s="1095"/>
      <c r="C59" s="1096"/>
      <c r="D59" s="1096"/>
      <c r="E59" s="1096"/>
      <c r="F59" s="1096"/>
      <c r="G59" s="1096"/>
      <c r="H59" s="1096"/>
      <c r="I59" s="1096"/>
      <c r="J59" s="1096"/>
      <c r="K59" s="1096"/>
      <c r="L59" s="1096"/>
      <c r="M59" s="1096"/>
      <c r="N59" s="1096"/>
      <c r="O59" s="1096"/>
      <c r="P59" s="1097"/>
      <c r="Q59" s="1098"/>
      <c r="R59" s="1081"/>
      <c r="S59" s="1081"/>
      <c r="T59" s="1081"/>
      <c r="U59" s="1081"/>
      <c r="V59" s="1081"/>
      <c r="W59" s="1081"/>
      <c r="X59" s="1081"/>
      <c r="Y59" s="1081"/>
      <c r="Z59" s="1081"/>
      <c r="AA59" s="1081"/>
      <c r="AB59" s="1081"/>
      <c r="AC59" s="1081"/>
      <c r="AD59" s="1081"/>
      <c r="AE59" s="1099"/>
      <c r="AF59" s="1077"/>
      <c r="AG59" s="1078"/>
      <c r="AH59" s="1078"/>
      <c r="AI59" s="1078"/>
      <c r="AJ59" s="1079"/>
      <c r="AK59" s="1080"/>
      <c r="AL59" s="1081"/>
      <c r="AM59" s="1081"/>
      <c r="AN59" s="1081"/>
      <c r="AO59" s="1081"/>
      <c r="AP59" s="1081"/>
      <c r="AQ59" s="1081"/>
      <c r="AR59" s="1081"/>
      <c r="AS59" s="1081"/>
      <c r="AT59" s="1081"/>
      <c r="AU59" s="1081"/>
      <c r="AV59" s="1081"/>
      <c r="AW59" s="1081"/>
      <c r="AX59" s="1081"/>
      <c r="AY59" s="1081"/>
      <c r="AZ59" s="1082"/>
      <c r="BA59" s="1082"/>
      <c r="BB59" s="1082"/>
      <c r="BC59" s="1082"/>
      <c r="BD59" s="1082"/>
      <c r="BE59" s="1090"/>
      <c r="BF59" s="1090"/>
      <c r="BG59" s="1090"/>
      <c r="BH59" s="1090"/>
      <c r="BI59" s="1091"/>
      <c r="BJ59" s="253"/>
      <c r="BK59" s="253"/>
      <c r="BL59" s="253"/>
      <c r="BM59" s="253"/>
      <c r="BN59" s="253"/>
      <c r="BO59" s="266"/>
      <c r="BP59" s="266"/>
      <c r="BQ59" s="263">
        <v>53</v>
      </c>
      <c r="BR59" s="264"/>
      <c r="BS59" s="1072"/>
      <c r="BT59" s="1073"/>
      <c r="BU59" s="1073"/>
      <c r="BV59" s="1073"/>
      <c r="BW59" s="1073"/>
      <c r="BX59" s="1073"/>
      <c r="BY59" s="1073"/>
      <c r="BZ59" s="1073"/>
      <c r="CA59" s="1073"/>
      <c r="CB59" s="1073"/>
      <c r="CC59" s="1073"/>
      <c r="CD59" s="1073"/>
      <c r="CE59" s="1073"/>
      <c r="CF59" s="1073"/>
      <c r="CG59" s="1074"/>
      <c r="CH59" s="1047"/>
      <c r="CI59" s="1048"/>
      <c r="CJ59" s="1048"/>
      <c r="CK59" s="1048"/>
      <c r="CL59" s="1049"/>
      <c r="CM59" s="1047"/>
      <c r="CN59" s="1048"/>
      <c r="CO59" s="1048"/>
      <c r="CP59" s="1048"/>
      <c r="CQ59" s="1049"/>
      <c r="CR59" s="1047"/>
      <c r="CS59" s="1048"/>
      <c r="CT59" s="1048"/>
      <c r="CU59" s="1048"/>
      <c r="CV59" s="1049"/>
      <c r="CW59" s="1047"/>
      <c r="CX59" s="1048"/>
      <c r="CY59" s="1048"/>
      <c r="CZ59" s="1048"/>
      <c r="DA59" s="1049"/>
      <c r="DB59" s="1047"/>
      <c r="DC59" s="1048"/>
      <c r="DD59" s="1048"/>
      <c r="DE59" s="1048"/>
      <c r="DF59" s="1049"/>
      <c r="DG59" s="1047"/>
      <c r="DH59" s="1048"/>
      <c r="DI59" s="1048"/>
      <c r="DJ59" s="1048"/>
      <c r="DK59" s="1049"/>
      <c r="DL59" s="1047"/>
      <c r="DM59" s="1048"/>
      <c r="DN59" s="1048"/>
      <c r="DO59" s="1048"/>
      <c r="DP59" s="1049"/>
      <c r="DQ59" s="1047"/>
      <c r="DR59" s="1048"/>
      <c r="DS59" s="1048"/>
      <c r="DT59" s="1048"/>
      <c r="DU59" s="1049"/>
      <c r="DV59" s="1050"/>
      <c r="DW59" s="1051"/>
      <c r="DX59" s="1051"/>
      <c r="DY59" s="1051"/>
      <c r="DZ59" s="1052"/>
      <c r="EA59" s="247"/>
    </row>
    <row r="60" spans="1:131" s="248" customFormat="1" ht="26.25" customHeight="1" x14ac:dyDescent="0.15">
      <c r="A60" s="262">
        <v>33</v>
      </c>
      <c r="B60" s="1095"/>
      <c r="C60" s="1096"/>
      <c r="D60" s="1096"/>
      <c r="E60" s="1096"/>
      <c r="F60" s="1096"/>
      <c r="G60" s="1096"/>
      <c r="H60" s="1096"/>
      <c r="I60" s="1096"/>
      <c r="J60" s="1096"/>
      <c r="K60" s="1096"/>
      <c r="L60" s="1096"/>
      <c r="M60" s="1096"/>
      <c r="N60" s="1096"/>
      <c r="O60" s="1096"/>
      <c r="P60" s="1097"/>
      <c r="Q60" s="1098"/>
      <c r="R60" s="1081"/>
      <c r="S60" s="1081"/>
      <c r="T60" s="1081"/>
      <c r="U60" s="1081"/>
      <c r="V60" s="1081"/>
      <c r="W60" s="1081"/>
      <c r="X60" s="1081"/>
      <c r="Y60" s="1081"/>
      <c r="Z60" s="1081"/>
      <c r="AA60" s="1081"/>
      <c r="AB60" s="1081"/>
      <c r="AC60" s="1081"/>
      <c r="AD60" s="1081"/>
      <c r="AE60" s="1099"/>
      <c r="AF60" s="1077"/>
      <c r="AG60" s="1078"/>
      <c r="AH60" s="1078"/>
      <c r="AI60" s="1078"/>
      <c r="AJ60" s="1079"/>
      <c r="AK60" s="1080"/>
      <c r="AL60" s="1081"/>
      <c r="AM60" s="1081"/>
      <c r="AN60" s="1081"/>
      <c r="AO60" s="1081"/>
      <c r="AP60" s="1081"/>
      <c r="AQ60" s="1081"/>
      <c r="AR60" s="1081"/>
      <c r="AS60" s="1081"/>
      <c r="AT60" s="1081"/>
      <c r="AU60" s="1081"/>
      <c r="AV60" s="1081"/>
      <c r="AW60" s="1081"/>
      <c r="AX60" s="1081"/>
      <c r="AY60" s="1081"/>
      <c r="AZ60" s="1082"/>
      <c r="BA60" s="1082"/>
      <c r="BB60" s="1082"/>
      <c r="BC60" s="1082"/>
      <c r="BD60" s="1082"/>
      <c r="BE60" s="1090"/>
      <c r="BF60" s="1090"/>
      <c r="BG60" s="1090"/>
      <c r="BH60" s="1090"/>
      <c r="BI60" s="1091"/>
      <c r="BJ60" s="253"/>
      <c r="BK60" s="253"/>
      <c r="BL60" s="253"/>
      <c r="BM60" s="253"/>
      <c r="BN60" s="253"/>
      <c r="BO60" s="266"/>
      <c r="BP60" s="266"/>
      <c r="BQ60" s="263">
        <v>54</v>
      </c>
      <c r="BR60" s="264"/>
      <c r="BS60" s="1072"/>
      <c r="BT60" s="1073"/>
      <c r="BU60" s="1073"/>
      <c r="BV60" s="1073"/>
      <c r="BW60" s="1073"/>
      <c r="BX60" s="1073"/>
      <c r="BY60" s="1073"/>
      <c r="BZ60" s="1073"/>
      <c r="CA60" s="1073"/>
      <c r="CB60" s="1073"/>
      <c r="CC60" s="1073"/>
      <c r="CD60" s="1073"/>
      <c r="CE60" s="1073"/>
      <c r="CF60" s="1073"/>
      <c r="CG60" s="1074"/>
      <c r="CH60" s="1047"/>
      <c r="CI60" s="1048"/>
      <c r="CJ60" s="1048"/>
      <c r="CK60" s="1048"/>
      <c r="CL60" s="1049"/>
      <c r="CM60" s="1047"/>
      <c r="CN60" s="1048"/>
      <c r="CO60" s="1048"/>
      <c r="CP60" s="1048"/>
      <c r="CQ60" s="1049"/>
      <c r="CR60" s="1047"/>
      <c r="CS60" s="1048"/>
      <c r="CT60" s="1048"/>
      <c r="CU60" s="1048"/>
      <c r="CV60" s="1049"/>
      <c r="CW60" s="1047"/>
      <c r="CX60" s="1048"/>
      <c r="CY60" s="1048"/>
      <c r="CZ60" s="1048"/>
      <c r="DA60" s="1049"/>
      <c r="DB60" s="1047"/>
      <c r="DC60" s="1048"/>
      <c r="DD60" s="1048"/>
      <c r="DE60" s="1048"/>
      <c r="DF60" s="1049"/>
      <c r="DG60" s="1047"/>
      <c r="DH60" s="1048"/>
      <c r="DI60" s="1048"/>
      <c r="DJ60" s="1048"/>
      <c r="DK60" s="1049"/>
      <c r="DL60" s="1047"/>
      <c r="DM60" s="1048"/>
      <c r="DN60" s="1048"/>
      <c r="DO60" s="1048"/>
      <c r="DP60" s="1049"/>
      <c r="DQ60" s="1047"/>
      <c r="DR60" s="1048"/>
      <c r="DS60" s="1048"/>
      <c r="DT60" s="1048"/>
      <c r="DU60" s="1049"/>
      <c r="DV60" s="1050"/>
      <c r="DW60" s="1051"/>
      <c r="DX60" s="1051"/>
      <c r="DY60" s="1051"/>
      <c r="DZ60" s="1052"/>
      <c r="EA60" s="247"/>
    </row>
    <row r="61" spans="1:131" s="248" customFormat="1" ht="26.25" customHeight="1" thickBot="1" x14ac:dyDescent="0.2">
      <c r="A61" s="262">
        <v>34</v>
      </c>
      <c r="B61" s="1095"/>
      <c r="C61" s="1096"/>
      <c r="D61" s="1096"/>
      <c r="E61" s="1096"/>
      <c r="F61" s="1096"/>
      <c r="G61" s="1096"/>
      <c r="H61" s="1096"/>
      <c r="I61" s="1096"/>
      <c r="J61" s="1096"/>
      <c r="K61" s="1096"/>
      <c r="L61" s="1096"/>
      <c r="M61" s="1096"/>
      <c r="N61" s="1096"/>
      <c r="O61" s="1096"/>
      <c r="P61" s="1097"/>
      <c r="Q61" s="1098"/>
      <c r="R61" s="1081"/>
      <c r="S61" s="1081"/>
      <c r="T61" s="1081"/>
      <c r="U61" s="1081"/>
      <c r="V61" s="1081"/>
      <c r="W61" s="1081"/>
      <c r="X61" s="1081"/>
      <c r="Y61" s="1081"/>
      <c r="Z61" s="1081"/>
      <c r="AA61" s="1081"/>
      <c r="AB61" s="1081"/>
      <c r="AC61" s="1081"/>
      <c r="AD61" s="1081"/>
      <c r="AE61" s="1099"/>
      <c r="AF61" s="1077"/>
      <c r="AG61" s="1078"/>
      <c r="AH61" s="1078"/>
      <c r="AI61" s="1078"/>
      <c r="AJ61" s="1079"/>
      <c r="AK61" s="1080"/>
      <c r="AL61" s="1081"/>
      <c r="AM61" s="1081"/>
      <c r="AN61" s="1081"/>
      <c r="AO61" s="1081"/>
      <c r="AP61" s="1081"/>
      <c r="AQ61" s="1081"/>
      <c r="AR61" s="1081"/>
      <c r="AS61" s="1081"/>
      <c r="AT61" s="1081"/>
      <c r="AU61" s="1081"/>
      <c r="AV61" s="1081"/>
      <c r="AW61" s="1081"/>
      <c r="AX61" s="1081"/>
      <c r="AY61" s="1081"/>
      <c r="AZ61" s="1082"/>
      <c r="BA61" s="1082"/>
      <c r="BB61" s="1082"/>
      <c r="BC61" s="1082"/>
      <c r="BD61" s="1082"/>
      <c r="BE61" s="1090"/>
      <c r="BF61" s="1090"/>
      <c r="BG61" s="1090"/>
      <c r="BH61" s="1090"/>
      <c r="BI61" s="1091"/>
      <c r="BJ61" s="253"/>
      <c r="BK61" s="253"/>
      <c r="BL61" s="253"/>
      <c r="BM61" s="253"/>
      <c r="BN61" s="253"/>
      <c r="BO61" s="266"/>
      <c r="BP61" s="266"/>
      <c r="BQ61" s="263">
        <v>55</v>
      </c>
      <c r="BR61" s="264"/>
      <c r="BS61" s="1072"/>
      <c r="BT61" s="1073"/>
      <c r="BU61" s="1073"/>
      <c r="BV61" s="1073"/>
      <c r="BW61" s="1073"/>
      <c r="BX61" s="1073"/>
      <c r="BY61" s="1073"/>
      <c r="BZ61" s="1073"/>
      <c r="CA61" s="1073"/>
      <c r="CB61" s="1073"/>
      <c r="CC61" s="1073"/>
      <c r="CD61" s="1073"/>
      <c r="CE61" s="1073"/>
      <c r="CF61" s="1073"/>
      <c r="CG61" s="1074"/>
      <c r="CH61" s="1047"/>
      <c r="CI61" s="1048"/>
      <c r="CJ61" s="1048"/>
      <c r="CK61" s="1048"/>
      <c r="CL61" s="1049"/>
      <c r="CM61" s="1047"/>
      <c r="CN61" s="1048"/>
      <c r="CO61" s="1048"/>
      <c r="CP61" s="1048"/>
      <c r="CQ61" s="1049"/>
      <c r="CR61" s="1047"/>
      <c r="CS61" s="1048"/>
      <c r="CT61" s="1048"/>
      <c r="CU61" s="1048"/>
      <c r="CV61" s="1049"/>
      <c r="CW61" s="1047"/>
      <c r="CX61" s="1048"/>
      <c r="CY61" s="1048"/>
      <c r="CZ61" s="1048"/>
      <c r="DA61" s="1049"/>
      <c r="DB61" s="1047"/>
      <c r="DC61" s="1048"/>
      <c r="DD61" s="1048"/>
      <c r="DE61" s="1048"/>
      <c r="DF61" s="1049"/>
      <c r="DG61" s="1047"/>
      <c r="DH61" s="1048"/>
      <c r="DI61" s="1048"/>
      <c r="DJ61" s="1048"/>
      <c r="DK61" s="1049"/>
      <c r="DL61" s="1047"/>
      <c r="DM61" s="1048"/>
      <c r="DN61" s="1048"/>
      <c r="DO61" s="1048"/>
      <c r="DP61" s="1049"/>
      <c r="DQ61" s="1047"/>
      <c r="DR61" s="1048"/>
      <c r="DS61" s="1048"/>
      <c r="DT61" s="1048"/>
      <c r="DU61" s="1049"/>
      <c r="DV61" s="1050"/>
      <c r="DW61" s="1051"/>
      <c r="DX61" s="1051"/>
      <c r="DY61" s="1051"/>
      <c r="DZ61" s="1052"/>
      <c r="EA61" s="247"/>
    </row>
    <row r="62" spans="1:131" s="248" customFormat="1" ht="26.25" customHeight="1" x14ac:dyDescent="0.15">
      <c r="A62" s="262">
        <v>35</v>
      </c>
      <c r="B62" s="1095"/>
      <c r="C62" s="1096"/>
      <c r="D62" s="1096"/>
      <c r="E62" s="1096"/>
      <c r="F62" s="1096"/>
      <c r="G62" s="1096"/>
      <c r="H62" s="1096"/>
      <c r="I62" s="1096"/>
      <c r="J62" s="1096"/>
      <c r="K62" s="1096"/>
      <c r="L62" s="1096"/>
      <c r="M62" s="1096"/>
      <c r="N62" s="1096"/>
      <c r="O62" s="1096"/>
      <c r="P62" s="1097"/>
      <c r="Q62" s="1098"/>
      <c r="R62" s="1081"/>
      <c r="S62" s="1081"/>
      <c r="T62" s="1081"/>
      <c r="U62" s="1081"/>
      <c r="V62" s="1081"/>
      <c r="W62" s="1081"/>
      <c r="X62" s="1081"/>
      <c r="Y62" s="1081"/>
      <c r="Z62" s="1081"/>
      <c r="AA62" s="1081"/>
      <c r="AB62" s="1081"/>
      <c r="AC62" s="1081"/>
      <c r="AD62" s="1081"/>
      <c r="AE62" s="1099"/>
      <c r="AF62" s="1077"/>
      <c r="AG62" s="1078"/>
      <c r="AH62" s="1078"/>
      <c r="AI62" s="1078"/>
      <c r="AJ62" s="1079"/>
      <c r="AK62" s="1080"/>
      <c r="AL62" s="1081"/>
      <c r="AM62" s="1081"/>
      <c r="AN62" s="1081"/>
      <c r="AO62" s="1081"/>
      <c r="AP62" s="1081"/>
      <c r="AQ62" s="1081"/>
      <c r="AR62" s="1081"/>
      <c r="AS62" s="1081"/>
      <c r="AT62" s="1081"/>
      <c r="AU62" s="1081"/>
      <c r="AV62" s="1081"/>
      <c r="AW62" s="1081"/>
      <c r="AX62" s="1081"/>
      <c r="AY62" s="1081"/>
      <c r="AZ62" s="1082"/>
      <c r="BA62" s="1082"/>
      <c r="BB62" s="1082"/>
      <c r="BC62" s="1082"/>
      <c r="BD62" s="1082"/>
      <c r="BE62" s="1090"/>
      <c r="BF62" s="1090"/>
      <c r="BG62" s="1090"/>
      <c r="BH62" s="1090"/>
      <c r="BI62" s="1091"/>
      <c r="BJ62" s="1092" t="s">
        <v>412</v>
      </c>
      <c r="BK62" s="1093"/>
      <c r="BL62" s="1093"/>
      <c r="BM62" s="1093"/>
      <c r="BN62" s="1094"/>
      <c r="BO62" s="266"/>
      <c r="BP62" s="266"/>
      <c r="BQ62" s="263">
        <v>56</v>
      </c>
      <c r="BR62" s="264"/>
      <c r="BS62" s="1072"/>
      <c r="BT62" s="1073"/>
      <c r="BU62" s="1073"/>
      <c r="BV62" s="1073"/>
      <c r="BW62" s="1073"/>
      <c r="BX62" s="1073"/>
      <c r="BY62" s="1073"/>
      <c r="BZ62" s="1073"/>
      <c r="CA62" s="1073"/>
      <c r="CB62" s="1073"/>
      <c r="CC62" s="1073"/>
      <c r="CD62" s="1073"/>
      <c r="CE62" s="1073"/>
      <c r="CF62" s="1073"/>
      <c r="CG62" s="1074"/>
      <c r="CH62" s="1047"/>
      <c r="CI62" s="1048"/>
      <c r="CJ62" s="1048"/>
      <c r="CK62" s="1048"/>
      <c r="CL62" s="1049"/>
      <c r="CM62" s="1047"/>
      <c r="CN62" s="1048"/>
      <c r="CO62" s="1048"/>
      <c r="CP62" s="1048"/>
      <c r="CQ62" s="1049"/>
      <c r="CR62" s="1047"/>
      <c r="CS62" s="1048"/>
      <c r="CT62" s="1048"/>
      <c r="CU62" s="1048"/>
      <c r="CV62" s="1049"/>
      <c r="CW62" s="1047"/>
      <c r="CX62" s="1048"/>
      <c r="CY62" s="1048"/>
      <c r="CZ62" s="1048"/>
      <c r="DA62" s="1049"/>
      <c r="DB62" s="1047"/>
      <c r="DC62" s="1048"/>
      <c r="DD62" s="1048"/>
      <c r="DE62" s="1048"/>
      <c r="DF62" s="1049"/>
      <c r="DG62" s="1047"/>
      <c r="DH62" s="1048"/>
      <c r="DI62" s="1048"/>
      <c r="DJ62" s="1048"/>
      <c r="DK62" s="1049"/>
      <c r="DL62" s="1047"/>
      <c r="DM62" s="1048"/>
      <c r="DN62" s="1048"/>
      <c r="DO62" s="1048"/>
      <c r="DP62" s="1049"/>
      <c r="DQ62" s="1047"/>
      <c r="DR62" s="1048"/>
      <c r="DS62" s="1048"/>
      <c r="DT62" s="1048"/>
      <c r="DU62" s="1049"/>
      <c r="DV62" s="1050"/>
      <c r="DW62" s="1051"/>
      <c r="DX62" s="1051"/>
      <c r="DY62" s="1051"/>
      <c r="DZ62" s="1052"/>
      <c r="EA62" s="247"/>
    </row>
    <row r="63" spans="1:131" s="248" customFormat="1" ht="26.25" customHeight="1" thickBot="1" x14ac:dyDescent="0.2">
      <c r="A63" s="265" t="s">
        <v>390</v>
      </c>
      <c r="B63" s="999" t="s">
        <v>413</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6"/>
      <c r="AF63" s="1087">
        <v>1939</v>
      </c>
      <c r="AG63" s="1014"/>
      <c r="AH63" s="1014"/>
      <c r="AI63" s="1014"/>
      <c r="AJ63" s="1088"/>
      <c r="AK63" s="1089"/>
      <c r="AL63" s="1018"/>
      <c r="AM63" s="1018"/>
      <c r="AN63" s="1018"/>
      <c r="AO63" s="1018"/>
      <c r="AP63" s="1014">
        <v>26619</v>
      </c>
      <c r="AQ63" s="1014"/>
      <c r="AR63" s="1014"/>
      <c r="AS63" s="1014"/>
      <c r="AT63" s="1014"/>
      <c r="AU63" s="1014">
        <v>6392</v>
      </c>
      <c r="AV63" s="1014"/>
      <c r="AW63" s="1014"/>
      <c r="AX63" s="1014"/>
      <c r="AY63" s="1014"/>
      <c r="AZ63" s="1083"/>
      <c r="BA63" s="1083"/>
      <c r="BB63" s="1083"/>
      <c r="BC63" s="1083"/>
      <c r="BD63" s="1083"/>
      <c r="BE63" s="1015"/>
      <c r="BF63" s="1015"/>
      <c r="BG63" s="1015"/>
      <c r="BH63" s="1015"/>
      <c r="BI63" s="1016"/>
      <c r="BJ63" s="1084" t="s">
        <v>128</v>
      </c>
      <c r="BK63" s="1006"/>
      <c r="BL63" s="1006"/>
      <c r="BM63" s="1006"/>
      <c r="BN63" s="1085"/>
      <c r="BO63" s="266"/>
      <c r="BP63" s="266"/>
      <c r="BQ63" s="263">
        <v>57</v>
      </c>
      <c r="BR63" s="264"/>
      <c r="BS63" s="1072"/>
      <c r="BT63" s="1073"/>
      <c r="BU63" s="1073"/>
      <c r="BV63" s="1073"/>
      <c r="BW63" s="1073"/>
      <c r="BX63" s="1073"/>
      <c r="BY63" s="1073"/>
      <c r="BZ63" s="1073"/>
      <c r="CA63" s="1073"/>
      <c r="CB63" s="1073"/>
      <c r="CC63" s="1073"/>
      <c r="CD63" s="1073"/>
      <c r="CE63" s="1073"/>
      <c r="CF63" s="1073"/>
      <c r="CG63" s="1074"/>
      <c r="CH63" s="1047"/>
      <c r="CI63" s="1048"/>
      <c r="CJ63" s="1048"/>
      <c r="CK63" s="1048"/>
      <c r="CL63" s="1049"/>
      <c r="CM63" s="1047"/>
      <c r="CN63" s="1048"/>
      <c r="CO63" s="1048"/>
      <c r="CP63" s="1048"/>
      <c r="CQ63" s="1049"/>
      <c r="CR63" s="1047"/>
      <c r="CS63" s="1048"/>
      <c r="CT63" s="1048"/>
      <c r="CU63" s="1048"/>
      <c r="CV63" s="1049"/>
      <c r="CW63" s="1047"/>
      <c r="CX63" s="1048"/>
      <c r="CY63" s="1048"/>
      <c r="CZ63" s="1048"/>
      <c r="DA63" s="1049"/>
      <c r="DB63" s="1047"/>
      <c r="DC63" s="1048"/>
      <c r="DD63" s="1048"/>
      <c r="DE63" s="1048"/>
      <c r="DF63" s="1049"/>
      <c r="DG63" s="1047"/>
      <c r="DH63" s="1048"/>
      <c r="DI63" s="1048"/>
      <c r="DJ63" s="1048"/>
      <c r="DK63" s="1049"/>
      <c r="DL63" s="1047"/>
      <c r="DM63" s="1048"/>
      <c r="DN63" s="1048"/>
      <c r="DO63" s="1048"/>
      <c r="DP63" s="1049"/>
      <c r="DQ63" s="1047"/>
      <c r="DR63" s="1048"/>
      <c r="DS63" s="1048"/>
      <c r="DT63" s="1048"/>
      <c r="DU63" s="1049"/>
      <c r="DV63" s="1050"/>
      <c r="DW63" s="1051"/>
      <c r="DX63" s="1051"/>
      <c r="DY63" s="1051"/>
      <c r="DZ63" s="105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72"/>
      <c r="BT64" s="1073"/>
      <c r="BU64" s="1073"/>
      <c r="BV64" s="1073"/>
      <c r="BW64" s="1073"/>
      <c r="BX64" s="1073"/>
      <c r="BY64" s="1073"/>
      <c r="BZ64" s="1073"/>
      <c r="CA64" s="1073"/>
      <c r="CB64" s="1073"/>
      <c r="CC64" s="1073"/>
      <c r="CD64" s="1073"/>
      <c r="CE64" s="1073"/>
      <c r="CF64" s="1073"/>
      <c r="CG64" s="1074"/>
      <c r="CH64" s="1047"/>
      <c r="CI64" s="1048"/>
      <c r="CJ64" s="1048"/>
      <c r="CK64" s="1048"/>
      <c r="CL64" s="1049"/>
      <c r="CM64" s="1047"/>
      <c r="CN64" s="1048"/>
      <c r="CO64" s="1048"/>
      <c r="CP64" s="1048"/>
      <c r="CQ64" s="1049"/>
      <c r="CR64" s="1047"/>
      <c r="CS64" s="1048"/>
      <c r="CT64" s="1048"/>
      <c r="CU64" s="1048"/>
      <c r="CV64" s="1049"/>
      <c r="CW64" s="1047"/>
      <c r="CX64" s="1048"/>
      <c r="CY64" s="1048"/>
      <c r="CZ64" s="1048"/>
      <c r="DA64" s="1049"/>
      <c r="DB64" s="1047"/>
      <c r="DC64" s="1048"/>
      <c r="DD64" s="1048"/>
      <c r="DE64" s="1048"/>
      <c r="DF64" s="1049"/>
      <c r="DG64" s="1047"/>
      <c r="DH64" s="1048"/>
      <c r="DI64" s="1048"/>
      <c r="DJ64" s="1048"/>
      <c r="DK64" s="1049"/>
      <c r="DL64" s="1047"/>
      <c r="DM64" s="1048"/>
      <c r="DN64" s="1048"/>
      <c r="DO64" s="1048"/>
      <c r="DP64" s="1049"/>
      <c r="DQ64" s="1047"/>
      <c r="DR64" s="1048"/>
      <c r="DS64" s="1048"/>
      <c r="DT64" s="1048"/>
      <c r="DU64" s="1049"/>
      <c r="DV64" s="1050"/>
      <c r="DW64" s="1051"/>
      <c r="DX64" s="1051"/>
      <c r="DY64" s="1051"/>
      <c r="DZ64" s="1052"/>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72"/>
      <c r="BT65" s="1073"/>
      <c r="BU65" s="1073"/>
      <c r="BV65" s="1073"/>
      <c r="BW65" s="1073"/>
      <c r="BX65" s="1073"/>
      <c r="BY65" s="1073"/>
      <c r="BZ65" s="1073"/>
      <c r="CA65" s="1073"/>
      <c r="CB65" s="1073"/>
      <c r="CC65" s="1073"/>
      <c r="CD65" s="1073"/>
      <c r="CE65" s="1073"/>
      <c r="CF65" s="1073"/>
      <c r="CG65" s="1074"/>
      <c r="CH65" s="1047"/>
      <c r="CI65" s="1048"/>
      <c r="CJ65" s="1048"/>
      <c r="CK65" s="1048"/>
      <c r="CL65" s="1049"/>
      <c r="CM65" s="1047"/>
      <c r="CN65" s="1048"/>
      <c r="CO65" s="1048"/>
      <c r="CP65" s="1048"/>
      <c r="CQ65" s="1049"/>
      <c r="CR65" s="1047"/>
      <c r="CS65" s="1048"/>
      <c r="CT65" s="1048"/>
      <c r="CU65" s="1048"/>
      <c r="CV65" s="1049"/>
      <c r="CW65" s="1047"/>
      <c r="CX65" s="1048"/>
      <c r="CY65" s="1048"/>
      <c r="CZ65" s="1048"/>
      <c r="DA65" s="1049"/>
      <c r="DB65" s="1047"/>
      <c r="DC65" s="1048"/>
      <c r="DD65" s="1048"/>
      <c r="DE65" s="1048"/>
      <c r="DF65" s="1049"/>
      <c r="DG65" s="1047"/>
      <c r="DH65" s="1048"/>
      <c r="DI65" s="1048"/>
      <c r="DJ65" s="1048"/>
      <c r="DK65" s="1049"/>
      <c r="DL65" s="1047"/>
      <c r="DM65" s="1048"/>
      <c r="DN65" s="1048"/>
      <c r="DO65" s="1048"/>
      <c r="DP65" s="1049"/>
      <c r="DQ65" s="1047"/>
      <c r="DR65" s="1048"/>
      <c r="DS65" s="1048"/>
      <c r="DT65" s="1048"/>
      <c r="DU65" s="1049"/>
      <c r="DV65" s="1050"/>
      <c r="DW65" s="1051"/>
      <c r="DX65" s="1051"/>
      <c r="DY65" s="1051"/>
      <c r="DZ65" s="1052"/>
      <c r="EA65" s="247"/>
    </row>
    <row r="66" spans="1:131" s="248" customFormat="1" ht="26.25" customHeight="1" x14ac:dyDescent="0.15">
      <c r="A66" s="1053" t="s">
        <v>415</v>
      </c>
      <c r="B66" s="1054"/>
      <c r="C66" s="1054"/>
      <c r="D66" s="1054"/>
      <c r="E66" s="1054"/>
      <c r="F66" s="1054"/>
      <c r="G66" s="1054"/>
      <c r="H66" s="1054"/>
      <c r="I66" s="1054"/>
      <c r="J66" s="1054"/>
      <c r="K66" s="1054"/>
      <c r="L66" s="1054"/>
      <c r="M66" s="1054"/>
      <c r="N66" s="1054"/>
      <c r="O66" s="1054"/>
      <c r="P66" s="1055"/>
      <c r="Q66" s="1059" t="s">
        <v>394</v>
      </c>
      <c r="R66" s="1060"/>
      <c r="S66" s="1060"/>
      <c r="T66" s="1060"/>
      <c r="U66" s="1061"/>
      <c r="V66" s="1059" t="s">
        <v>416</v>
      </c>
      <c r="W66" s="1060"/>
      <c r="X66" s="1060"/>
      <c r="Y66" s="1060"/>
      <c r="Z66" s="1061"/>
      <c r="AA66" s="1059" t="s">
        <v>417</v>
      </c>
      <c r="AB66" s="1060"/>
      <c r="AC66" s="1060"/>
      <c r="AD66" s="1060"/>
      <c r="AE66" s="1061"/>
      <c r="AF66" s="1065" t="s">
        <v>418</v>
      </c>
      <c r="AG66" s="1066"/>
      <c r="AH66" s="1066"/>
      <c r="AI66" s="1066"/>
      <c r="AJ66" s="1067"/>
      <c r="AK66" s="1059" t="s">
        <v>419</v>
      </c>
      <c r="AL66" s="1054"/>
      <c r="AM66" s="1054"/>
      <c r="AN66" s="1054"/>
      <c r="AO66" s="1055"/>
      <c r="AP66" s="1059" t="s">
        <v>420</v>
      </c>
      <c r="AQ66" s="1060"/>
      <c r="AR66" s="1060"/>
      <c r="AS66" s="1060"/>
      <c r="AT66" s="1061"/>
      <c r="AU66" s="1059" t="s">
        <v>421</v>
      </c>
      <c r="AV66" s="1060"/>
      <c r="AW66" s="1060"/>
      <c r="AX66" s="1060"/>
      <c r="AY66" s="1061"/>
      <c r="AZ66" s="1059" t="s">
        <v>378</v>
      </c>
      <c r="BA66" s="1060"/>
      <c r="BB66" s="1060"/>
      <c r="BC66" s="1060"/>
      <c r="BD66" s="1075"/>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6"/>
      <c r="B67" s="1057"/>
      <c r="C67" s="1057"/>
      <c r="D67" s="1057"/>
      <c r="E67" s="1057"/>
      <c r="F67" s="1057"/>
      <c r="G67" s="1057"/>
      <c r="H67" s="1057"/>
      <c r="I67" s="1057"/>
      <c r="J67" s="1057"/>
      <c r="K67" s="1057"/>
      <c r="L67" s="1057"/>
      <c r="M67" s="1057"/>
      <c r="N67" s="1057"/>
      <c r="O67" s="1057"/>
      <c r="P67" s="1058"/>
      <c r="Q67" s="1062"/>
      <c r="R67" s="1063"/>
      <c r="S67" s="1063"/>
      <c r="T67" s="1063"/>
      <c r="U67" s="1064"/>
      <c r="V67" s="1062"/>
      <c r="W67" s="1063"/>
      <c r="X67" s="1063"/>
      <c r="Y67" s="1063"/>
      <c r="Z67" s="1064"/>
      <c r="AA67" s="1062"/>
      <c r="AB67" s="1063"/>
      <c r="AC67" s="1063"/>
      <c r="AD67" s="1063"/>
      <c r="AE67" s="1064"/>
      <c r="AF67" s="1068"/>
      <c r="AG67" s="1069"/>
      <c r="AH67" s="1069"/>
      <c r="AI67" s="1069"/>
      <c r="AJ67" s="1070"/>
      <c r="AK67" s="1071"/>
      <c r="AL67" s="1057"/>
      <c r="AM67" s="1057"/>
      <c r="AN67" s="1057"/>
      <c r="AO67" s="1058"/>
      <c r="AP67" s="1062"/>
      <c r="AQ67" s="1063"/>
      <c r="AR67" s="1063"/>
      <c r="AS67" s="1063"/>
      <c r="AT67" s="1064"/>
      <c r="AU67" s="1062"/>
      <c r="AV67" s="1063"/>
      <c r="AW67" s="1063"/>
      <c r="AX67" s="1063"/>
      <c r="AY67" s="1064"/>
      <c r="AZ67" s="1062"/>
      <c r="BA67" s="1063"/>
      <c r="BB67" s="1063"/>
      <c r="BC67" s="1063"/>
      <c r="BD67" s="1076"/>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591</v>
      </c>
      <c r="C68" s="1041"/>
      <c r="D68" s="1041"/>
      <c r="E68" s="1041"/>
      <c r="F68" s="1041"/>
      <c r="G68" s="1041"/>
      <c r="H68" s="1041"/>
      <c r="I68" s="1041"/>
      <c r="J68" s="1041"/>
      <c r="K68" s="1041"/>
      <c r="L68" s="1041"/>
      <c r="M68" s="1041"/>
      <c r="N68" s="1041"/>
      <c r="O68" s="1041"/>
      <c r="P68" s="1042"/>
      <c r="Q68" s="1043">
        <v>51</v>
      </c>
      <c r="R68" s="1037"/>
      <c r="S68" s="1037"/>
      <c r="T68" s="1037"/>
      <c r="U68" s="1037"/>
      <c r="V68" s="1037">
        <v>51</v>
      </c>
      <c r="W68" s="1037"/>
      <c r="X68" s="1037"/>
      <c r="Y68" s="1037"/>
      <c r="Z68" s="1037"/>
      <c r="AA68" s="1044">
        <v>0</v>
      </c>
      <c r="AB68" s="1045"/>
      <c r="AC68" s="1045"/>
      <c r="AD68" s="1045"/>
      <c r="AE68" s="1046"/>
      <c r="AF68" s="1037">
        <v>0</v>
      </c>
      <c r="AG68" s="1037"/>
      <c r="AH68" s="1037"/>
      <c r="AI68" s="1037"/>
      <c r="AJ68" s="1037"/>
      <c r="AK68" s="1037" t="s">
        <v>525</v>
      </c>
      <c r="AL68" s="1037"/>
      <c r="AM68" s="1037"/>
      <c r="AN68" s="1037"/>
      <c r="AO68" s="1037"/>
      <c r="AP68" s="1037" t="s">
        <v>525</v>
      </c>
      <c r="AQ68" s="1037"/>
      <c r="AR68" s="1037"/>
      <c r="AS68" s="1037"/>
      <c r="AT68" s="1037"/>
      <c r="AU68" s="1037" t="s">
        <v>525</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600</v>
      </c>
      <c r="C69" s="1030"/>
      <c r="D69" s="1030"/>
      <c r="E69" s="1030"/>
      <c r="F69" s="1030"/>
      <c r="G69" s="1030"/>
      <c r="H69" s="1030"/>
      <c r="I69" s="1030"/>
      <c r="J69" s="1030"/>
      <c r="K69" s="1030"/>
      <c r="L69" s="1030"/>
      <c r="M69" s="1030"/>
      <c r="N69" s="1030"/>
      <c r="O69" s="1030"/>
      <c r="P69" s="1031"/>
      <c r="Q69" s="1032">
        <v>9957</v>
      </c>
      <c r="R69" s="1026"/>
      <c r="S69" s="1026"/>
      <c r="T69" s="1026"/>
      <c r="U69" s="1026"/>
      <c r="V69" s="1026">
        <v>9572</v>
      </c>
      <c r="W69" s="1026"/>
      <c r="X69" s="1026"/>
      <c r="Y69" s="1026"/>
      <c r="Z69" s="1026"/>
      <c r="AA69" s="1026">
        <v>385</v>
      </c>
      <c r="AB69" s="1026"/>
      <c r="AC69" s="1026"/>
      <c r="AD69" s="1026"/>
      <c r="AE69" s="1026"/>
      <c r="AF69" s="1026">
        <v>385</v>
      </c>
      <c r="AG69" s="1026"/>
      <c r="AH69" s="1026"/>
      <c r="AI69" s="1026"/>
      <c r="AJ69" s="1026"/>
      <c r="AK69" s="1026">
        <v>1470</v>
      </c>
      <c r="AL69" s="1026"/>
      <c r="AM69" s="1026"/>
      <c r="AN69" s="1026"/>
      <c r="AO69" s="1026"/>
      <c r="AP69" s="1026" t="s">
        <v>525</v>
      </c>
      <c r="AQ69" s="1026"/>
      <c r="AR69" s="1026"/>
      <c r="AS69" s="1026"/>
      <c r="AT69" s="1026"/>
      <c r="AU69" s="1026" t="s">
        <v>525</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592</v>
      </c>
      <c r="C70" s="1030"/>
      <c r="D70" s="1030"/>
      <c r="E70" s="1030"/>
      <c r="F70" s="1030"/>
      <c r="G70" s="1030"/>
      <c r="H70" s="1030"/>
      <c r="I70" s="1030"/>
      <c r="J70" s="1030"/>
      <c r="K70" s="1030"/>
      <c r="L70" s="1030"/>
      <c r="M70" s="1030"/>
      <c r="N70" s="1030"/>
      <c r="O70" s="1030"/>
      <c r="P70" s="1031"/>
      <c r="Q70" s="1032">
        <v>509</v>
      </c>
      <c r="R70" s="1026"/>
      <c r="S70" s="1026"/>
      <c r="T70" s="1026"/>
      <c r="U70" s="1026"/>
      <c r="V70" s="1026">
        <v>503</v>
      </c>
      <c r="W70" s="1026"/>
      <c r="X70" s="1026"/>
      <c r="Y70" s="1026"/>
      <c r="Z70" s="1026"/>
      <c r="AA70" s="1026">
        <v>6</v>
      </c>
      <c r="AB70" s="1026"/>
      <c r="AC70" s="1026"/>
      <c r="AD70" s="1026"/>
      <c r="AE70" s="1026"/>
      <c r="AF70" s="1026">
        <v>6</v>
      </c>
      <c r="AG70" s="1026"/>
      <c r="AH70" s="1026"/>
      <c r="AI70" s="1026"/>
      <c r="AJ70" s="1026"/>
      <c r="AK70" s="1026">
        <v>41</v>
      </c>
      <c r="AL70" s="1026"/>
      <c r="AM70" s="1026"/>
      <c r="AN70" s="1026"/>
      <c r="AO70" s="1026"/>
      <c r="AP70" s="1026" t="s">
        <v>525</v>
      </c>
      <c r="AQ70" s="1026"/>
      <c r="AR70" s="1026"/>
      <c r="AS70" s="1026"/>
      <c r="AT70" s="1026"/>
      <c r="AU70" s="1026" t="s">
        <v>525</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593</v>
      </c>
      <c r="C71" s="1030"/>
      <c r="D71" s="1030"/>
      <c r="E71" s="1030"/>
      <c r="F71" s="1030"/>
      <c r="G71" s="1030"/>
      <c r="H71" s="1030"/>
      <c r="I71" s="1030"/>
      <c r="J71" s="1030"/>
      <c r="K71" s="1030"/>
      <c r="L71" s="1030"/>
      <c r="M71" s="1030"/>
      <c r="N71" s="1030"/>
      <c r="O71" s="1030"/>
      <c r="P71" s="1031"/>
      <c r="Q71" s="1032">
        <v>131177</v>
      </c>
      <c r="R71" s="1026"/>
      <c r="S71" s="1026"/>
      <c r="T71" s="1026"/>
      <c r="U71" s="1026"/>
      <c r="V71" s="1026">
        <v>128584</v>
      </c>
      <c r="W71" s="1026"/>
      <c r="X71" s="1026"/>
      <c r="Y71" s="1026"/>
      <c r="Z71" s="1026"/>
      <c r="AA71" s="1026">
        <v>2593</v>
      </c>
      <c r="AB71" s="1026"/>
      <c r="AC71" s="1026"/>
      <c r="AD71" s="1026"/>
      <c r="AE71" s="1026"/>
      <c r="AF71" s="1026">
        <v>2593</v>
      </c>
      <c r="AG71" s="1026"/>
      <c r="AH71" s="1026"/>
      <c r="AI71" s="1026"/>
      <c r="AJ71" s="1026"/>
      <c r="AK71" s="1026">
        <v>1324</v>
      </c>
      <c r="AL71" s="1026"/>
      <c r="AM71" s="1026"/>
      <c r="AN71" s="1026"/>
      <c r="AO71" s="1026"/>
      <c r="AP71" s="1026" t="s">
        <v>525</v>
      </c>
      <c r="AQ71" s="1026"/>
      <c r="AR71" s="1026"/>
      <c r="AS71" s="1026"/>
      <c r="AT71" s="1026"/>
      <c r="AU71" s="1026" t="s">
        <v>525</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594</v>
      </c>
      <c r="C72" s="1030"/>
      <c r="D72" s="1030"/>
      <c r="E72" s="1030"/>
      <c r="F72" s="1030"/>
      <c r="G72" s="1030"/>
      <c r="H72" s="1030"/>
      <c r="I72" s="1030"/>
      <c r="J72" s="1030"/>
      <c r="K72" s="1030"/>
      <c r="L72" s="1030"/>
      <c r="M72" s="1030"/>
      <c r="N72" s="1030"/>
      <c r="O72" s="1030"/>
      <c r="P72" s="1031"/>
      <c r="Q72" s="1032">
        <v>1434</v>
      </c>
      <c r="R72" s="1026"/>
      <c r="S72" s="1026"/>
      <c r="T72" s="1026"/>
      <c r="U72" s="1026"/>
      <c r="V72" s="1026">
        <v>1397</v>
      </c>
      <c r="W72" s="1026"/>
      <c r="X72" s="1026"/>
      <c r="Y72" s="1026"/>
      <c r="Z72" s="1026"/>
      <c r="AA72" s="1026">
        <v>37</v>
      </c>
      <c r="AB72" s="1026"/>
      <c r="AC72" s="1026"/>
      <c r="AD72" s="1026"/>
      <c r="AE72" s="1026"/>
      <c r="AF72" s="1026">
        <v>37</v>
      </c>
      <c r="AG72" s="1026"/>
      <c r="AH72" s="1026"/>
      <c r="AI72" s="1026"/>
      <c r="AJ72" s="1026"/>
      <c r="AK72" s="1026" t="s">
        <v>525</v>
      </c>
      <c r="AL72" s="1026"/>
      <c r="AM72" s="1026"/>
      <c r="AN72" s="1026"/>
      <c r="AO72" s="1026"/>
      <c r="AP72" s="1026" t="s">
        <v>525</v>
      </c>
      <c r="AQ72" s="1026"/>
      <c r="AR72" s="1026"/>
      <c r="AS72" s="1026"/>
      <c r="AT72" s="1026"/>
      <c r="AU72" s="1026" t="s">
        <v>525</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595</v>
      </c>
      <c r="C73" s="1030"/>
      <c r="D73" s="1030"/>
      <c r="E73" s="1030"/>
      <c r="F73" s="1030"/>
      <c r="G73" s="1030"/>
      <c r="H73" s="1030"/>
      <c r="I73" s="1030"/>
      <c r="J73" s="1030"/>
      <c r="K73" s="1030"/>
      <c r="L73" s="1030"/>
      <c r="M73" s="1030"/>
      <c r="N73" s="1030"/>
      <c r="O73" s="1030"/>
      <c r="P73" s="1031"/>
      <c r="Q73" s="1032">
        <v>198</v>
      </c>
      <c r="R73" s="1026"/>
      <c r="S73" s="1026"/>
      <c r="T73" s="1026"/>
      <c r="U73" s="1026"/>
      <c r="V73" s="1026">
        <v>194</v>
      </c>
      <c r="W73" s="1026"/>
      <c r="X73" s="1026"/>
      <c r="Y73" s="1026"/>
      <c r="Z73" s="1026"/>
      <c r="AA73" s="1026">
        <v>4</v>
      </c>
      <c r="AB73" s="1026"/>
      <c r="AC73" s="1026"/>
      <c r="AD73" s="1026"/>
      <c r="AE73" s="1026"/>
      <c r="AF73" s="1026">
        <v>4</v>
      </c>
      <c r="AG73" s="1026"/>
      <c r="AH73" s="1026"/>
      <c r="AI73" s="1026"/>
      <c r="AJ73" s="1026"/>
      <c r="AK73" s="1026" t="s">
        <v>525</v>
      </c>
      <c r="AL73" s="1026"/>
      <c r="AM73" s="1026"/>
      <c r="AN73" s="1026"/>
      <c r="AO73" s="1026"/>
      <c r="AP73" s="1026" t="s">
        <v>525</v>
      </c>
      <c r="AQ73" s="1026"/>
      <c r="AR73" s="1026"/>
      <c r="AS73" s="1026"/>
      <c r="AT73" s="1026"/>
      <c r="AU73" s="1026" t="s">
        <v>525</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596</v>
      </c>
      <c r="C74" s="1030"/>
      <c r="D74" s="1030"/>
      <c r="E74" s="1030"/>
      <c r="F74" s="1030"/>
      <c r="G74" s="1030"/>
      <c r="H74" s="1030"/>
      <c r="I74" s="1030"/>
      <c r="J74" s="1030"/>
      <c r="K74" s="1030"/>
      <c r="L74" s="1030"/>
      <c r="M74" s="1030"/>
      <c r="N74" s="1030"/>
      <c r="O74" s="1030"/>
      <c r="P74" s="1031"/>
      <c r="Q74" s="1032">
        <v>1575</v>
      </c>
      <c r="R74" s="1026"/>
      <c r="S74" s="1026"/>
      <c r="T74" s="1026"/>
      <c r="U74" s="1026"/>
      <c r="V74" s="1026">
        <v>1555</v>
      </c>
      <c r="W74" s="1026"/>
      <c r="X74" s="1026"/>
      <c r="Y74" s="1026"/>
      <c r="Z74" s="1026"/>
      <c r="AA74" s="1026">
        <v>20</v>
      </c>
      <c r="AB74" s="1026"/>
      <c r="AC74" s="1026"/>
      <c r="AD74" s="1026"/>
      <c r="AE74" s="1026"/>
      <c r="AF74" s="1026">
        <v>20</v>
      </c>
      <c r="AG74" s="1026"/>
      <c r="AH74" s="1026"/>
      <c r="AI74" s="1026"/>
      <c r="AJ74" s="1026"/>
      <c r="AK74" s="1026">
        <v>87</v>
      </c>
      <c r="AL74" s="1026"/>
      <c r="AM74" s="1026"/>
      <c r="AN74" s="1026"/>
      <c r="AO74" s="1026"/>
      <c r="AP74" s="1026">
        <v>378</v>
      </c>
      <c r="AQ74" s="1026"/>
      <c r="AR74" s="1026"/>
      <c r="AS74" s="1026"/>
      <c r="AT74" s="1026"/>
      <c r="AU74" s="1026">
        <v>176</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597</v>
      </c>
      <c r="C75" s="1030"/>
      <c r="D75" s="1030"/>
      <c r="E75" s="1030"/>
      <c r="F75" s="1030"/>
      <c r="G75" s="1030"/>
      <c r="H75" s="1030"/>
      <c r="I75" s="1030"/>
      <c r="J75" s="1030"/>
      <c r="K75" s="1030"/>
      <c r="L75" s="1030"/>
      <c r="M75" s="1030"/>
      <c r="N75" s="1030"/>
      <c r="O75" s="1030"/>
      <c r="P75" s="1031"/>
      <c r="Q75" s="1032">
        <v>32418</v>
      </c>
      <c r="R75" s="1026"/>
      <c r="S75" s="1026"/>
      <c r="T75" s="1026"/>
      <c r="U75" s="1026"/>
      <c r="V75" s="1026">
        <v>32440</v>
      </c>
      <c r="W75" s="1026"/>
      <c r="X75" s="1026"/>
      <c r="Y75" s="1026"/>
      <c r="Z75" s="1026"/>
      <c r="AA75" s="1026">
        <v>-22</v>
      </c>
      <c r="AB75" s="1026"/>
      <c r="AC75" s="1026"/>
      <c r="AD75" s="1026"/>
      <c r="AE75" s="1026"/>
      <c r="AF75" s="1026">
        <v>-22</v>
      </c>
      <c r="AG75" s="1026"/>
      <c r="AH75" s="1026"/>
      <c r="AI75" s="1026"/>
      <c r="AJ75" s="1026"/>
      <c r="AK75" s="1026">
        <v>200</v>
      </c>
      <c r="AL75" s="1026"/>
      <c r="AM75" s="1026"/>
      <c r="AN75" s="1026"/>
      <c r="AO75" s="1026"/>
      <c r="AP75" s="1026" t="s">
        <v>525</v>
      </c>
      <c r="AQ75" s="1026"/>
      <c r="AR75" s="1026"/>
      <c r="AS75" s="1026"/>
      <c r="AT75" s="1026"/>
      <c r="AU75" s="1026" t="s">
        <v>525</v>
      </c>
      <c r="AV75" s="1026"/>
      <c r="AW75" s="1026"/>
      <c r="AX75" s="1026"/>
      <c r="AY75" s="1026"/>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598</v>
      </c>
      <c r="C76" s="1030"/>
      <c r="D76" s="1030"/>
      <c r="E76" s="1030"/>
      <c r="F76" s="1030"/>
      <c r="G76" s="1030"/>
      <c r="H76" s="1030"/>
      <c r="I76" s="1030"/>
      <c r="J76" s="1030"/>
      <c r="K76" s="1030"/>
      <c r="L76" s="1030"/>
      <c r="M76" s="1030"/>
      <c r="N76" s="1030"/>
      <c r="O76" s="1030"/>
      <c r="P76" s="1031"/>
      <c r="Q76" s="1033">
        <v>3389</v>
      </c>
      <c r="R76" s="1034"/>
      <c r="S76" s="1034"/>
      <c r="T76" s="1034"/>
      <c r="U76" s="1035"/>
      <c r="V76" s="1036">
        <v>2966</v>
      </c>
      <c r="W76" s="1034"/>
      <c r="X76" s="1034"/>
      <c r="Y76" s="1034"/>
      <c r="Z76" s="1035"/>
      <c r="AA76" s="1026">
        <v>422</v>
      </c>
      <c r="AB76" s="1026"/>
      <c r="AC76" s="1026"/>
      <c r="AD76" s="1026"/>
      <c r="AE76" s="1026"/>
      <c r="AF76" s="1036">
        <v>422</v>
      </c>
      <c r="AG76" s="1034"/>
      <c r="AH76" s="1034"/>
      <c r="AI76" s="1034"/>
      <c r="AJ76" s="1035"/>
      <c r="AK76" s="1036">
        <v>10</v>
      </c>
      <c r="AL76" s="1034"/>
      <c r="AM76" s="1034"/>
      <c r="AN76" s="1034"/>
      <c r="AO76" s="1035"/>
      <c r="AP76" s="1036" t="s">
        <v>525</v>
      </c>
      <c r="AQ76" s="1034"/>
      <c r="AR76" s="1034"/>
      <c r="AS76" s="1034"/>
      <c r="AT76" s="1035"/>
      <c r="AU76" s="1036" t="s">
        <v>525</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599</v>
      </c>
      <c r="C77" s="1030"/>
      <c r="D77" s="1030"/>
      <c r="E77" s="1030"/>
      <c r="F77" s="1030"/>
      <c r="G77" s="1030"/>
      <c r="H77" s="1030"/>
      <c r="I77" s="1030"/>
      <c r="J77" s="1030"/>
      <c r="K77" s="1030"/>
      <c r="L77" s="1030"/>
      <c r="M77" s="1030"/>
      <c r="N77" s="1030"/>
      <c r="O77" s="1030"/>
      <c r="P77" s="1031"/>
      <c r="Q77" s="1033">
        <v>28</v>
      </c>
      <c r="R77" s="1034"/>
      <c r="S77" s="1034"/>
      <c r="T77" s="1034"/>
      <c r="U77" s="1035"/>
      <c r="V77" s="1036">
        <v>22</v>
      </c>
      <c r="W77" s="1034"/>
      <c r="X77" s="1034"/>
      <c r="Y77" s="1034"/>
      <c r="Z77" s="1035"/>
      <c r="AA77" s="1026">
        <v>6</v>
      </c>
      <c r="AB77" s="1026"/>
      <c r="AC77" s="1026"/>
      <c r="AD77" s="1026"/>
      <c r="AE77" s="1026"/>
      <c r="AF77" s="1036">
        <v>6</v>
      </c>
      <c r="AG77" s="1034"/>
      <c r="AH77" s="1034"/>
      <c r="AI77" s="1034"/>
      <c r="AJ77" s="1035"/>
      <c r="AK77" s="1036" t="s">
        <v>525</v>
      </c>
      <c r="AL77" s="1034"/>
      <c r="AM77" s="1034"/>
      <c r="AN77" s="1034"/>
      <c r="AO77" s="1035"/>
      <c r="AP77" s="1036" t="s">
        <v>525</v>
      </c>
      <c r="AQ77" s="1034"/>
      <c r="AR77" s="1034"/>
      <c r="AS77" s="1034"/>
      <c r="AT77" s="1035"/>
      <c r="AU77" s="1036" t="s">
        <v>525</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422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3451</v>
      </c>
      <c r="AG88" s="1014"/>
      <c r="AH88" s="1014"/>
      <c r="AI88" s="1014"/>
      <c r="AJ88" s="1014"/>
      <c r="AK88" s="1018"/>
      <c r="AL88" s="1018"/>
      <c r="AM88" s="1018"/>
      <c r="AN88" s="1018"/>
      <c r="AO88" s="1018"/>
      <c r="AP88" s="1014">
        <v>378</v>
      </c>
      <c r="AQ88" s="1014"/>
      <c r="AR88" s="1014"/>
      <c r="AS88" s="1014"/>
      <c r="AT88" s="1014"/>
      <c r="AU88" s="1014">
        <v>176</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3</v>
      </c>
      <c r="CS102" s="1006"/>
      <c r="CT102" s="1006"/>
      <c r="CU102" s="1006"/>
      <c r="CV102" s="1007"/>
      <c r="CW102" s="1005" t="s">
        <v>590</v>
      </c>
      <c r="CX102" s="1006"/>
      <c r="CY102" s="1006"/>
      <c r="CZ102" s="1006"/>
      <c r="DA102" s="1007"/>
      <c r="DB102" s="1005" t="s">
        <v>590</v>
      </c>
      <c r="DC102" s="1006"/>
      <c r="DD102" s="1006"/>
      <c r="DE102" s="1006"/>
      <c r="DF102" s="1007"/>
      <c r="DG102" s="1005">
        <v>2878</v>
      </c>
      <c r="DH102" s="1006"/>
      <c r="DI102" s="1006"/>
      <c r="DJ102" s="1006"/>
      <c r="DK102" s="1007"/>
      <c r="DL102" s="1005" t="s">
        <v>590</v>
      </c>
      <c r="DM102" s="1006"/>
      <c r="DN102" s="1006"/>
      <c r="DO102" s="1006"/>
      <c r="DP102" s="1007"/>
      <c r="DQ102" s="1005">
        <v>2861</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431</v>
      </c>
      <c r="AB109" s="949"/>
      <c r="AC109" s="949"/>
      <c r="AD109" s="949"/>
      <c r="AE109" s="950"/>
      <c r="AF109" s="951" t="s">
        <v>308</v>
      </c>
      <c r="AG109" s="949"/>
      <c r="AH109" s="949"/>
      <c r="AI109" s="949"/>
      <c r="AJ109" s="950"/>
      <c r="AK109" s="951" t="s">
        <v>307</v>
      </c>
      <c r="AL109" s="949"/>
      <c r="AM109" s="949"/>
      <c r="AN109" s="949"/>
      <c r="AO109" s="950"/>
      <c r="AP109" s="951" t="s">
        <v>432</v>
      </c>
      <c r="AQ109" s="949"/>
      <c r="AR109" s="949"/>
      <c r="AS109" s="949"/>
      <c r="AT109" s="980"/>
      <c r="AU109" s="94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431</v>
      </c>
      <c r="BR109" s="949"/>
      <c r="BS109" s="949"/>
      <c r="BT109" s="949"/>
      <c r="BU109" s="950"/>
      <c r="BV109" s="951" t="s">
        <v>308</v>
      </c>
      <c r="BW109" s="949"/>
      <c r="BX109" s="949"/>
      <c r="BY109" s="949"/>
      <c r="BZ109" s="950"/>
      <c r="CA109" s="951" t="s">
        <v>307</v>
      </c>
      <c r="CB109" s="949"/>
      <c r="CC109" s="949"/>
      <c r="CD109" s="949"/>
      <c r="CE109" s="950"/>
      <c r="CF109" s="987" t="s">
        <v>432</v>
      </c>
      <c r="CG109" s="987"/>
      <c r="CH109" s="987"/>
      <c r="CI109" s="987"/>
      <c r="CJ109" s="987"/>
      <c r="CK109" s="951" t="s">
        <v>433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431</v>
      </c>
      <c r="DH109" s="949"/>
      <c r="DI109" s="949"/>
      <c r="DJ109" s="949"/>
      <c r="DK109" s="950"/>
      <c r="DL109" s="951" t="s">
        <v>308</v>
      </c>
      <c r="DM109" s="949"/>
      <c r="DN109" s="949"/>
      <c r="DO109" s="949"/>
      <c r="DP109" s="950"/>
      <c r="DQ109" s="951" t="s">
        <v>307</v>
      </c>
      <c r="DR109" s="949"/>
      <c r="DS109" s="949"/>
      <c r="DT109" s="949"/>
      <c r="DU109" s="950"/>
      <c r="DV109" s="951" t="s">
        <v>432</v>
      </c>
      <c r="DW109" s="949"/>
      <c r="DX109" s="949"/>
      <c r="DY109" s="949"/>
      <c r="DZ109" s="980"/>
    </row>
    <row r="110" spans="1:131" s="247" customFormat="1" ht="26.25" customHeight="1" x14ac:dyDescent="0.15">
      <c r="A110" s="851" t="s">
        <v>434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1921297</v>
      </c>
      <c r="AB110" s="942"/>
      <c r="AC110" s="942"/>
      <c r="AD110" s="942"/>
      <c r="AE110" s="943"/>
      <c r="AF110" s="944">
        <v>1917826</v>
      </c>
      <c r="AG110" s="942"/>
      <c r="AH110" s="942"/>
      <c r="AI110" s="942"/>
      <c r="AJ110" s="943"/>
      <c r="AK110" s="944">
        <v>1797306</v>
      </c>
      <c r="AL110" s="942"/>
      <c r="AM110" s="942"/>
      <c r="AN110" s="942"/>
      <c r="AO110" s="943"/>
      <c r="AP110" s="945">
        <v>13.4</v>
      </c>
      <c r="AQ110" s="946"/>
      <c r="AR110" s="946"/>
      <c r="AS110" s="946"/>
      <c r="AT110" s="947"/>
      <c r="AU110" s="981" t="s">
        <v>73</v>
      </c>
      <c r="AV110" s="982"/>
      <c r="AW110" s="982"/>
      <c r="AX110" s="982"/>
      <c r="AY110" s="982"/>
      <c r="AZ110" s="907" t="s">
        <v>435</v>
      </c>
      <c r="BA110" s="852"/>
      <c r="BB110" s="852"/>
      <c r="BC110" s="852"/>
      <c r="BD110" s="852"/>
      <c r="BE110" s="852"/>
      <c r="BF110" s="852"/>
      <c r="BG110" s="852"/>
      <c r="BH110" s="852"/>
      <c r="BI110" s="852"/>
      <c r="BJ110" s="852"/>
      <c r="BK110" s="852"/>
      <c r="BL110" s="852"/>
      <c r="BM110" s="852"/>
      <c r="BN110" s="852"/>
      <c r="BO110" s="852"/>
      <c r="BP110" s="853"/>
      <c r="BQ110" s="908">
        <v>18248458</v>
      </c>
      <c r="BR110" s="889"/>
      <c r="BS110" s="889"/>
      <c r="BT110" s="889"/>
      <c r="BU110" s="889"/>
      <c r="BV110" s="889">
        <v>17891411</v>
      </c>
      <c r="BW110" s="889"/>
      <c r="BX110" s="889"/>
      <c r="BY110" s="889"/>
      <c r="BZ110" s="889"/>
      <c r="CA110" s="889">
        <v>17603535</v>
      </c>
      <c r="CB110" s="889"/>
      <c r="CC110" s="889"/>
      <c r="CD110" s="889"/>
      <c r="CE110" s="889"/>
      <c r="CF110" s="913">
        <v>131.5</v>
      </c>
      <c r="CG110" s="914"/>
      <c r="CH110" s="914"/>
      <c r="CI110" s="914"/>
      <c r="CJ110" s="914"/>
      <c r="CK110" s="977" t="s">
        <v>436</v>
      </c>
      <c r="CL110" s="863"/>
      <c r="CM110" s="938" t="s">
        <v>437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438</v>
      </c>
      <c r="DH110" s="889"/>
      <c r="DI110" s="889"/>
      <c r="DJ110" s="889"/>
      <c r="DK110" s="889"/>
      <c r="DL110" s="889" t="s">
        <v>439</v>
      </c>
      <c r="DM110" s="889"/>
      <c r="DN110" s="889"/>
      <c r="DO110" s="889"/>
      <c r="DP110" s="889"/>
      <c r="DQ110" s="889" t="s">
        <v>440</v>
      </c>
      <c r="DR110" s="889"/>
      <c r="DS110" s="889"/>
      <c r="DT110" s="889"/>
      <c r="DU110" s="889"/>
      <c r="DV110" s="890" t="s">
        <v>441</v>
      </c>
      <c r="DW110" s="890"/>
      <c r="DX110" s="890"/>
      <c r="DY110" s="890"/>
      <c r="DZ110" s="891"/>
    </row>
    <row r="111" spans="1:131" s="247" customFormat="1" ht="26.25" customHeight="1" x14ac:dyDescent="0.15">
      <c r="A111" s="818" t="s">
        <v>442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439</v>
      </c>
      <c r="AB111" s="970"/>
      <c r="AC111" s="970"/>
      <c r="AD111" s="970"/>
      <c r="AE111" s="971"/>
      <c r="AF111" s="972" t="s">
        <v>443</v>
      </c>
      <c r="AG111" s="970"/>
      <c r="AH111" s="970"/>
      <c r="AI111" s="970"/>
      <c r="AJ111" s="971"/>
      <c r="AK111" s="972" t="s">
        <v>438</v>
      </c>
      <c r="AL111" s="970"/>
      <c r="AM111" s="970"/>
      <c r="AN111" s="970"/>
      <c r="AO111" s="971"/>
      <c r="AP111" s="973" t="s">
        <v>440</v>
      </c>
      <c r="AQ111" s="974"/>
      <c r="AR111" s="974"/>
      <c r="AS111" s="974"/>
      <c r="AT111" s="975"/>
      <c r="AU111" s="983"/>
      <c r="AV111" s="984"/>
      <c r="AW111" s="984"/>
      <c r="AX111" s="984"/>
      <c r="AY111" s="984"/>
      <c r="AZ111" s="859" t="s">
        <v>444</v>
      </c>
      <c r="BA111" s="794"/>
      <c r="BB111" s="794"/>
      <c r="BC111" s="794"/>
      <c r="BD111" s="794"/>
      <c r="BE111" s="794"/>
      <c r="BF111" s="794"/>
      <c r="BG111" s="794"/>
      <c r="BH111" s="794"/>
      <c r="BI111" s="794"/>
      <c r="BJ111" s="794"/>
      <c r="BK111" s="794"/>
      <c r="BL111" s="794"/>
      <c r="BM111" s="794"/>
      <c r="BN111" s="794"/>
      <c r="BO111" s="794"/>
      <c r="BP111" s="795"/>
      <c r="BQ111" s="860">
        <v>549534</v>
      </c>
      <c r="BR111" s="861"/>
      <c r="BS111" s="861"/>
      <c r="BT111" s="861"/>
      <c r="BU111" s="861"/>
      <c r="BV111" s="861">
        <v>449884</v>
      </c>
      <c r="BW111" s="861"/>
      <c r="BX111" s="861"/>
      <c r="BY111" s="861"/>
      <c r="BZ111" s="861"/>
      <c r="CA111" s="861">
        <v>367909</v>
      </c>
      <c r="CB111" s="861"/>
      <c r="CC111" s="861"/>
      <c r="CD111" s="861"/>
      <c r="CE111" s="861"/>
      <c r="CF111" s="922">
        <v>2.7</v>
      </c>
      <c r="CG111" s="923"/>
      <c r="CH111" s="923"/>
      <c r="CI111" s="923"/>
      <c r="CJ111" s="923"/>
      <c r="CK111" s="978"/>
      <c r="CL111" s="865"/>
      <c r="CM111" s="868" t="s">
        <v>445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v>500239</v>
      </c>
      <c r="DH111" s="861"/>
      <c r="DI111" s="861"/>
      <c r="DJ111" s="861"/>
      <c r="DK111" s="861"/>
      <c r="DL111" s="861">
        <v>416487</v>
      </c>
      <c r="DM111" s="861"/>
      <c r="DN111" s="861"/>
      <c r="DO111" s="861"/>
      <c r="DP111" s="861"/>
      <c r="DQ111" s="861">
        <v>347830</v>
      </c>
      <c r="DR111" s="861"/>
      <c r="DS111" s="861"/>
      <c r="DT111" s="861"/>
      <c r="DU111" s="861"/>
      <c r="DV111" s="838">
        <v>2.6</v>
      </c>
      <c r="DW111" s="838"/>
      <c r="DX111" s="838"/>
      <c r="DY111" s="838"/>
      <c r="DZ111" s="839"/>
    </row>
    <row r="112" spans="1:131" s="247" customFormat="1" ht="26.25" customHeight="1" x14ac:dyDescent="0.15">
      <c r="A112" s="963" t="s">
        <v>446</v>
      </c>
      <c r="B112" s="964"/>
      <c r="C112" s="794" t="s">
        <v>447</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20000</v>
      </c>
      <c r="AB112" s="824"/>
      <c r="AC112" s="824"/>
      <c r="AD112" s="824"/>
      <c r="AE112" s="825"/>
      <c r="AF112" s="826">
        <v>20000</v>
      </c>
      <c r="AG112" s="824"/>
      <c r="AH112" s="824"/>
      <c r="AI112" s="824"/>
      <c r="AJ112" s="825"/>
      <c r="AK112" s="826">
        <v>20000</v>
      </c>
      <c r="AL112" s="824"/>
      <c r="AM112" s="824"/>
      <c r="AN112" s="824"/>
      <c r="AO112" s="825"/>
      <c r="AP112" s="871">
        <v>0.1</v>
      </c>
      <c r="AQ112" s="872"/>
      <c r="AR112" s="872"/>
      <c r="AS112" s="872"/>
      <c r="AT112" s="873"/>
      <c r="AU112" s="983"/>
      <c r="AV112" s="984"/>
      <c r="AW112" s="984"/>
      <c r="AX112" s="984"/>
      <c r="AY112" s="984"/>
      <c r="AZ112" s="859" t="s">
        <v>448</v>
      </c>
      <c r="BA112" s="794"/>
      <c r="BB112" s="794"/>
      <c r="BC112" s="794"/>
      <c r="BD112" s="794"/>
      <c r="BE112" s="794"/>
      <c r="BF112" s="794"/>
      <c r="BG112" s="794"/>
      <c r="BH112" s="794"/>
      <c r="BI112" s="794"/>
      <c r="BJ112" s="794"/>
      <c r="BK112" s="794"/>
      <c r="BL112" s="794"/>
      <c r="BM112" s="794"/>
      <c r="BN112" s="794"/>
      <c r="BO112" s="794"/>
      <c r="BP112" s="795"/>
      <c r="BQ112" s="860">
        <v>8613780</v>
      </c>
      <c r="BR112" s="861"/>
      <c r="BS112" s="861"/>
      <c r="BT112" s="861"/>
      <c r="BU112" s="861"/>
      <c r="BV112" s="861">
        <v>7659704</v>
      </c>
      <c r="BW112" s="861"/>
      <c r="BX112" s="861"/>
      <c r="BY112" s="861"/>
      <c r="BZ112" s="861"/>
      <c r="CA112" s="861">
        <v>6392194</v>
      </c>
      <c r="CB112" s="861"/>
      <c r="CC112" s="861"/>
      <c r="CD112" s="861"/>
      <c r="CE112" s="861"/>
      <c r="CF112" s="922">
        <v>47.7</v>
      </c>
      <c r="CG112" s="923"/>
      <c r="CH112" s="923"/>
      <c r="CI112" s="923"/>
      <c r="CJ112" s="923"/>
      <c r="CK112" s="978"/>
      <c r="CL112" s="865"/>
      <c r="CM112" s="868" t="s">
        <v>449</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441</v>
      </c>
      <c r="DH112" s="861"/>
      <c r="DI112" s="861"/>
      <c r="DJ112" s="861"/>
      <c r="DK112" s="861"/>
      <c r="DL112" s="861" t="s">
        <v>450</v>
      </c>
      <c r="DM112" s="861"/>
      <c r="DN112" s="861"/>
      <c r="DO112" s="861"/>
      <c r="DP112" s="861"/>
      <c r="DQ112" s="861" t="s">
        <v>439</v>
      </c>
      <c r="DR112" s="861"/>
      <c r="DS112" s="861"/>
      <c r="DT112" s="861"/>
      <c r="DU112" s="861"/>
      <c r="DV112" s="838" t="s">
        <v>441</v>
      </c>
      <c r="DW112" s="838"/>
      <c r="DX112" s="838"/>
      <c r="DY112" s="838"/>
      <c r="DZ112" s="839"/>
    </row>
    <row r="113" spans="1:130" s="247" customFormat="1" ht="26.25" customHeight="1" x14ac:dyDescent="0.15">
      <c r="A113" s="965"/>
      <c r="B113" s="966"/>
      <c r="C113" s="794" t="s">
        <v>451</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601966</v>
      </c>
      <c r="AB113" s="970"/>
      <c r="AC113" s="970"/>
      <c r="AD113" s="970"/>
      <c r="AE113" s="971"/>
      <c r="AF113" s="972">
        <v>561079</v>
      </c>
      <c r="AG113" s="970"/>
      <c r="AH113" s="970"/>
      <c r="AI113" s="970"/>
      <c r="AJ113" s="971"/>
      <c r="AK113" s="972">
        <v>532323</v>
      </c>
      <c r="AL113" s="970"/>
      <c r="AM113" s="970"/>
      <c r="AN113" s="970"/>
      <c r="AO113" s="971"/>
      <c r="AP113" s="973">
        <v>4</v>
      </c>
      <c r="AQ113" s="974"/>
      <c r="AR113" s="974"/>
      <c r="AS113" s="974"/>
      <c r="AT113" s="975"/>
      <c r="AU113" s="983"/>
      <c r="AV113" s="984"/>
      <c r="AW113" s="984"/>
      <c r="AX113" s="984"/>
      <c r="AY113" s="984"/>
      <c r="AZ113" s="859" t="s">
        <v>452</v>
      </c>
      <c r="BA113" s="794"/>
      <c r="BB113" s="794"/>
      <c r="BC113" s="794"/>
      <c r="BD113" s="794"/>
      <c r="BE113" s="794"/>
      <c r="BF113" s="794"/>
      <c r="BG113" s="794"/>
      <c r="BH113" s="794"/>
      <c r="BI113" s="794"/>
      <c r="BJ113" s="794"/>
      <c r="BK113" s="794"/>
      <c r="BL113" s="794"/>
      <c r="BM113" s="794"/>
      <c r="BN113" s="794"/>
      <c r="BO113" s="794"/>
      <c r="BP113" s="795"/>
      <c r="BQ113" s="860">
        <v>450420</v>
      </c>
      <c r="BR113" s="861"/>
      <c r="BS113" s="861"/>
      <c r="BT113" s="861"/>
      <c r="BU113" s="861"/>
      <c r="BV113" s="861">
        <v>179476</v>
      </c>
      <c r="BW113" s="861"/>
      <c r="BX113" s="861"/>
      <c r="BY113" s="861"/>
      <c r="BZ113" s="861"/>
      <c r="CA113" s="861">
        <v>175829</v>
      </c>
      <c r="CB113" s="861"/>
      <c r="CC113" s="861"/>
      <c r="CD113" s="861"/>
      <c r="CE113" s="861"/>
      <c r="CF113" s="922">
        <v>1.3</v>
      </c>
      <c r="CG113" s="923"/>
      <c r="CH113" s="923"/>
      <c r="CI113" s="923"/>
      <c r="CJ113" s="923"/>
      <c r="CK113" s="978"/>
      <c r="CL113" s="865"/>
      <c r="CM113" s="868" t="s">
        <v>453</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v>49295</v>
      </c>
      <c r="DH113" s="824"/>
      <c r="DI113" s="824"/>
      <c r="DJ113" s="824"/>
      <c r="DK113" s="825"/>
      <c r="DL113" s="826">
        <v>33397</v>
      </c>
      <c r="DM113" s="824"/>
      <c r="DN113" s="824"/>
      <c r="DO113" s="824"/>
      <c r="DP113" s="825"/>
      <c r="DQ113" s="826">
        <v>20079</v>
      </c>
      <c r="DR113" s="824"/>
      <c r="DS113" s="824"/>
      <c r="DT113" s="824"/>
      <c r="DU113" s="825"/>
      <c r="DV113" s="871">
        <v>0.1</v>
      </c>
      <c r="DW113" s="872"/>
      <c r="DX113" s="872"/>
      <c r="DY113" s="872"/>
      <c r="DZ113" s="873"/>
    </row>
    <row r="114" spans="1:130" s="247" customFormat="1" ht="26.25" customHeight="1" x14ac:dyDescent="0.15">
      <c r="A114" s="965"/>
      <c r="B114" s="966"/>
      <c r="C114" s="794" t="s">
        <v>454</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433699</v>
      </c>
      <c r="AB114" s="824"/>
      <c r="AC114" s="824"/>
      <c r="AD114" s="824"/>
      <c r="AE114" s="825"/>
      <c r="AF114" s="826">
        <v>294671</v>
      </c>
      <c r="AG114" s="824"/>
      <c r="AH114" s="824"/>
      <c r="AI114" s="824"/>
      <c r="AJ114" s="825"/>
      <c r="AK114" s="826">
        <v>41845</v>
      </c>
      <c r="AL114" s="824"/>
      <c r="AM114" s="824"/>
      <c r="AN114" s="824"/>
      <c r="AO114" s="825"/>
      <c r="AP114" s="871">
        <v>0.3</v>
      </c>
      <c r="AQ114" s="872"/>
      <c r="AR114" s="872"/>
      <c r="AS114" s="872"/>
      <c r="AT114" s="873"/>
      <c r="AU114" s="983"/>
      <c r="AV114" s="984"/>
      <c r="AW114" s="984"/>
      <c r="AX114" s="984"/>
      <c r="AY114" s="984"/>
      <c r="AZ114" s="859" t="s">
        <v>455</v>
      </c>
      <c r="BA114" s="794"/>
      <c r="BB114" s="794"/>
      <c r="BC114" s="794"/>
      <c r="BD114" s="794"/>
      <c r="BE114" s="794"/>
      <c r="BF114" s="794"/>
      <c r="BG114" s="794"/>
      <c r="BH114" s="794"/>
      <c r="BI114" s="794"/>
      <c r="BJ114" s="794"/>
      <c r="BK114" s="794"/>
      <c r="BL114" s="794"/>
      <c r="BM114" s="794"/>
      <c r="BN114" s="794"/>
      <c r="BO114" s="794"/>
      <c r="BP114" s="795"/>
      <c r="BQ114" s="860">
        <v>3294892</v>
      </c>
      <c r="BR114" s="861"/>
      <c r="BS114" s="861"/>
      <c r="BT114" s="861"/>
      <c r="BU114" s="861"/>
      <c r="BV114" s="861">
        <v>3383254</v>
      </c>
      <c r="BW114" s="861"/>
      <c r="BX114" s="861"/>
      <c r="BY114" s="861"/>
      <c r="BZ114" s="861"/>
      <c r="CA114" s="861">
        <v>3244695</v>
      </c>
      <c r="CB114" s="861"/>
      <c r="CC114" s="861"/>
      <c r="CD114" s="861"/>
      <c r="CE114" s="861"/>
      <c r="CF114" s="922">
        <v>24.2</v>
      </c>
      <c r="CG114" s="923"/>
      <c r="CH114" s="923"/>
      <c r="CI114" s="923"/>
      <c r="CJ114" s="923"/>
      <c r="CK114" s="978"/>
      <c r="CL114" s="865"/>
      <c r="CM114" s="868" t="s">
        <v>456</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440</v>
      </c>
      <c r="DH114" s="824"/>
      <c r="DI114" s="824"/>
      <c r="DJ114" s="824"/>
      <c r="DK114" s="825"/>
      <c r="DL114" s="826" t="s">
        <v>439</v>
      </c>
      <c r="DM114" s="824"/>
      <c r="DN114" s="824"/>
      <c r="DO114" s="824"/>
      <c r="DP114" s="825"/>
      <c r="DQ114" s="826" t="s">
        <v>457</v>
      </c>
      <c r="DR114" s="824"/>
      <c r="DS114" s="824"/>
      <c r="DT114" s="824"/>
      <c r="DU114" s="825"/>
      <c r="DV114" s="871" t="s">
        <v>458</v>
      </c>
      <c r="DW114" s="872"/>
      <c r="DX114" s="872"/>
      <c r="DY114" s="872"/>
      <c r="DZ114" s="873"/>
    </row>
    <row r="115" spans="1:130" s="247" customFormat="1" ht="26.25" customHeight="1" x14ac:dyDescent="0.15">
      <c r="A115" s="965"/>
      <c r="B115" s="966"/>
      <c r="C115" s="794" t="s">
        <v>459</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122909</v>
      </c>
      <c r="AB115" s="970"/>
      <c r="AC115" s="970"/>
      <c r="AD115" s="970"/>
      <c r="AE115" s="971"/>
      <c r="AF115" s="972">
        <v>108508</v>
      </c>
      <c r="AG115" s="970"/>
      <c r="AH115" s="970"/>
      <c r="AI115" s="970"/>
      <c r="AJ115" s="971"/>
      <c r="AK115" s="972">
        <v>89424</v>
      </c>
      <c r="AL115" s="970"/>
      <c r="AM115" s="970"/>
      <c r="AN115" s="970"/>
      <c r="AO115" s="971"/>
      <c r="AP115" s="973">
        <v>0.7</v>
      </c>
      <c r="AQ115" s="974"/>
      <c r="AR115" s="974"/>
      <c r="AS115" s="974"/>
      <c r="AT115" s="975"/>
      <c r="AU115" s="983"/>
      <c r="AV115" s="984"/>
      <c r="AW115" s="984"/>
      <c r="AX115" s="984"/>
      <c r="AY115" s="984"/>
      <c r="AZ115" s="859" t="s">
        <v>460</v>
      </c>
      <c r="BA115" s="794"/>
      <c r="BB115" s="794"/>
      <c r="BC115" s="794"/>
      <c r="BD115" s="794"/>
      <c r="BE115" s="794"/>
      <c r="BF115" s="794"/>
      <c r="BG115" s="794"/>
      <c r="BH115" s="794"/>
      <c r="BI115" s="794"/>
      <c r="BJ115" s="794"/>
      <c r="BK115" s="794"/>
      <c r="BL115" s="794"/>
      <c r="BM115" s="794"/>
      <c r="BN115" s="794"/>
      <c r="BO115" s="794"/>
      <c r="BP115" s="795"/>
      <c r="BQ115" s="860">
        <v>3265610</v>
      </c>
      <c r="BR115" s="861"/>
      <c r="BS115" s="861"/>
      <c r="BT115" s="861"/>
      <c r="BU115" s="861"/>
      <c r="BV115" s="861">
        <v>3062018</v>
      </c>
      <c r="BW115" s="861"/>
      <c r="BX115" s="861"/>
      <c r="BY115" s="861"/>
      <c r="BZ115" s="861"/>
      <c r="CA115" s="861">
        <v>2860665</v>
      </c>
      <c r="CB115" s="861"/>
      <c r="CC115" s="861"/>
      <c r="CD115" s="861"/>
      <c r="CE115" s="861"/>
      <c r="CF115" s="922">
        <v>21.4</v>
      </c>
      <c r="CG115" s="923"/>
      <c r="CH115" s="923"/>
      <c r="CI115" s="923"/>
      <c r="CJ115" s="923"/>
      <c r="CK115" s="978"/>
      <c r="CL115" s="865"/>
      <c r="CM115" s="859" t="s">
        <v>461</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440</v>
      </c>
      <c r="DH115" s="824"/>
      <c r="DI115" s="824"/>
      <c r="DJ115" s="824"/>
      <c r="DK115" s="825"/>
      <c r="DL115" s="826" t="s">
        <v>439</v>
      </c>
      <c r="DM115" s="824"/>
      <c r="DN115" s="824"/>
      <c r="DO115" s="824"/>
      <c r="DP115" s="825"/>
      <c r="DQ115" s="826" t="s">
        <v>443</v>
      </c>
      <c r="DR115" s="824"/>
      <c r="DS115" s="824"/>
      <c r="DT115" s="824"/>
      <c r="DU115" s="825"/>
      <c r="DV115" s="871" t="s">
        <v>450</v>
      </c>
      <c r="DW115" s="872"/>
      <c r="DX115" s="872"/>
      <c r="DY115" s="872"/>
      <c r="DZ115" s="873"/>
    </row>
    <row r="116" spans="1:130" s="247" customFormat="1" ht="26.25" customHeight="1" x14ac:dyDescent="0.15">
      <c r="A116" s="967"/>
      <c r="B116" s="968"/>
      <c r="C116" s="927" t="s">
        <v>462</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440</v>
      </c>
      <c r="AB116" s="824"/>
      <c r="AC116" s="824"/>
      <c r="AD116" s="824"/>
      <c r="AE116" s="825"/>
      <c r="AF116" s="826" t="s">
        <v>440</v>
      </c>
      <c r="AG116" s="824"/>
      <c r="AH116" s="824"/>
      <c r="AI116" s="824"/>
      <c r="AJ116" s="825"/>
      <c r="AK116" s="826">
        <v>28</v>
      </c>
      <c r="AL116" s="824"/>
      <c r="AM116" s="824"/>
      <c r="AN116" s="824"/>
      <c r="AO116" s="825"/>
      <c r="AP116" s="871">
        <v>0</v>
      </c>
      <c r="AQ116" s="872"/>
      <c r="AR116" s="872"/>
      <c r="AS116" s="872"/>
      <c r="AT116" s="873"/>
      <c r="AU116" s="983"/>
      <c r="AV116" s="984"/>
      <c r="AW116" s="984"/>
      <c r="AX116" s="984"/>
      <c r="AY116" s="984"/>
      <c r="AZ116" s="910" t="s">
        <v>463</v>
      </c>
      <c r="BA116" s="911"/>
      <c r="BB116" s="911"/>
      <c r="BC116" s="911"/>
      <c r="BD116" s="911"/>
      <c r="BE116" s="911"/>
      <c r="BF116" s="911"/>
      <c r="BG116" s="911"/>
      <c r="BH116" s="911"/>
      <c r="BI116" s="911"/>
      <c r="BJ116" s="911"/>
      <c r="BK116" s="911"/>
      <c r="BL116" s="911"/>
      <c r="BM116" s="911"/>
      <c r="BN116" s="911"/>
      <c r="BO116" s="911"/>
      <c r="BP116" s="912"/>
      <c r="BQ116" s="860" t="s">
        <v>450</v>
      </c>
      <c r="BR116" s="861"/>
      <c r="BS116" s="861"/>
      <c r="BT116" s="861"/>
      <c r="BU116" s="861"/>
      <c r="BV116" s="861" t="s">
        <v>441</v>
      </c>
      <c r="BW116" s="861"/>
      <c r="BX116" s="861"/>
      <c r="BY116" s="861"/>
      <c r="BZ116" s="861"/>
      <c r="CA116" s="861" t="s">
        <v>464</v>
      </c>
      <c r="CB116" s="861"/>
      <c r="CC116" s="861"/>
      <c r="CD116" s="861"/>
      <c r="CE116" s="861"/>
      <c r="CF116" s="922" t="s">
        <v>440</v>
      </c>
      <c r="CG116" s="923"/>
      <c r="CH116" s="923"/>
      <c r="CI116" s="923"/>
      <c r="CJ116" s="923"/>
      <c r="CK116" s="978"/>
      <c r="CL116" s="865"/>
      <c r="CM116" s="868" t="s">
        <v>465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450</v>
      </c>
      <c r="DH116" s="824"/>
      <c r="DI116" s="824"/>
      <c r="DJ116" s="824"/>
      <c r="DK116" s="825"/>
      <c r="DL116" s="826" t="s">
        <v>440</v>
      </c>
      <c r="DM116" s="824"/>
      <c r="DN116" s="824"/>
      <c r="DO116" s="824"/>
      <c r="DP116" s="825"/>
      <c r="DQ116" s="826" t="s">
        <v>450</v>
      </c>
      <c r="DR116" s="824"/>
      <c r="DS116" s="824"/>
      <c r="DT116" s="824"/>
      <c r="DU116" s="825"/>
      <c r="DV116" s="871" t="s">
        <v>457</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466</v>
      </c>
      <c r="Z117" s="950"/>
      <c r="AA117" s="955">
        <v>3099871</v>
      </c>
      <c r="AB117" s="956"/>
      <c r="AC117" s="956"/>
      <c r="AD117" s="956"/>
      <c r="AE117" s="957"/>
      <c r="AF117" s="958">
        <v>2902084</v>
      </c>
      <c r="AG117" s="956"/>
      <c r="AH117" s="956"/>
      <c r="AI117" s="956"/>
      <c r="AJ117" s="957"/>
      <c r="AK117" s="958">
        <v>2480926</v>
      </c>
      <c r="AL117" s="956"/>
      <c r="AM117" s="956"/>
      <c r="AN117" s="956"/>
      <c r="AO117" s="957"/>
      <c r="AP117" s="959"/>
      <c r="AQ117" s="960"/>
      <c r="AR117" s="960"/>
      <c r="AS117" s="960"/>
      <c r="AT117" s="961"/>
      <c r="AU117" s="983"/>
      <c r="AV117" s="984"/>
      <c r="AW117" s="984"/>
      <c r="AX117" s="984"/>
      <c r="AY117" s="984"/>
      <c r="AZ117" s="910" t="s">
        <v>467</v>
      </c>
      <c r="BA117" s="911"/>
      <c r="BB117" s="911"/>
      <c r="BC117" s="911"/>
      <c r="BD117" s="911"/>
      <c r="BE117" s="911"/>
      <c r="BF117" s="911"/>
      <c r="BG117" s="911"/>
      <c r="BH117" s="911"/>
      <c r="BI117" s="911"/>
      <c r="BJ117" s="911"/>
      <c r="BK117" s="911"/>
      <c r="BL117" s="911"/>
      <c r="BM117" s="911"/>
      <c r="BN117" s="911"/>
      <c r="BO117" s="911"/>
      <c r="BP117" s="912"/>
      <c r="BQ117" s="860" t="s">
        <v>458</v>
      </c>
      <c r="BR117" s="861"/>
      <c r="BS117" s="861"/>
      <c r="BT117" s="861"/>
      <c r="BU117" s="861"/>
      <c r="BV117" s="861" t="s">
        <v>450</v>
      </c>
      <c r="BW117" s="861"/>
      <c r="BX117" s="861"/>
      <c r="BY117" s="861"/>
      <c r="BZ117" s="861"/>
      <c r="CA117" s="861" t="s">
        <v>440</v>
      </c>
      <c r="CB117" s="861"/>
      <c r="CC117" s="861"/>
      <c r="CD117" s="861"/>
      <c r="CE117" s="861"/>
      <c r="CF117" s="922" t="s">
        <v>441</v>
      </c>
      <c r="CG117" s="923"/>
      <c r="CH117" s="923"/>
      <c r="CI117" s="923"/>
      <c r="CJ117" s="923"/>
      <c r="CK117" s="978"/>
      <c r="CL117" s="865"/>
      <c r="CM117" s="868" t="s">
        <v>468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458</v>
      </c>
      <c r="DH117" s="824"/>
      <c r="DI117" s="824"/>
      <c r="DJ117" s="824"/>
      <c r="DK117" s="825"/>
      <c r="DL117" s="826" t="s">
        <v>450</v>
      </c>
      <c r="DM117" s="824"/>
      <c r="DN117" s="824"/>
      <c r="DO117" s="824"/>
      <c r="DP117" s="825"/>
      <c r="DQ117" s="826" t="s">
        <v>464</v>
      </c>
      <c r="DR117" s="824"/>
      <c r="DS117" s="824"/>
      <c r="DT117" s="824"/>
      <c r="DU117" s="825"/>
      <c r="DV117" s="871" t="s">
        <v>440</v>
      </c>
      <c r="DW117" s="872"/>
      <c r="DX117" s="872"/>
      <c r="DY117" s="872"/>
      <c r="DZ117" s="873"/>
    </row>
    <row r="118" spans="1:130" s="247" customFormat="1" ht="26.25" customHeight="1" x14ac:dyDescent="0.15">
      <c r="A118" s="948" t="s">
        <v>433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431</v>
      </c>
      <c r="AB118" s="949"/>
      <c r="AC118" s="949"/>
      <c r="AD118" s="949"/>
      <c r="AE118" s="950"/>
      <c r="AF118" s="951" t="s">
        <v>308</v>
      </c>
      <c r="AG118" s="949"/>
      <c r="AH118" s="949"/>
      <c r="AI118" s="949"/>
      <c r="AJ118" s="950"/>
      <c r="AK118" s="951" t="s">
        <v>307</v>
      </c>
      <c r="AL118" s="949"/>
      <c r="AM118" s="949"/>
      <c r="AN118" s="949"/>
      <c r="AO118" s="950"/>
      <c r="AP118" s="952" t="s">
        <v>432</v>
      </c>
      <c r="AQ118" s="953"/>
      <c r="AR118" s="953"/>
      <c r="AS118" s="953"/>
      <c r="AT118" s="954"/>
      <c r="AU118" s="983"/>
      <c r="AV118" s="984"/>
      <c r="AW118" s="984"/>
      <c r="AX118" s="984"/>
      <c r="AY118" s="984"/>
      <c r="AZ118" s="926" t="s">
        <v>469</v>
      </c>
      <c r="BA118" s="927"/>
      <c r="BB118" s="927"/>
      <c r="BC118" s="927"/>
      <c r="BD118" s="927"/>
      <c r="BE118" s="927"/>
      <c r="BF118" s="927"/>
      <c r="BG118" s="927"/>
      <c r="BH118" s="927"/>
      <c r="BI118" s="927"/>
      <c r="BJ118" s="927"/>
      <c r="BK118" s="927"/>
      <c r="BL118" s="927"/>
      <c r="BM118" s="927"/>
      <c r="BN118" s="927"/>
      <c r="BO118" s="927"/>
      <c r="BP118" s="928"/>
      <c r="BQ118" s="929" t="s">
        <v>470</v>
      </c>
      <c r="BR118" s="892"/>
      <c r="BS118" s="892"/>
      <c r="BT118" s="892"/>
      <c r="BU118" s="892"/>
      <c r="BV118" s="892" t="s">
        <v>450</v>
      </c>
      <c r="BW118" s="892"/>
      <c r="BX118" s="892"/>
      <c r="BY118" s="892"/>
      <c r="BZ118" s="892"/>
      <c r="CA118" s="892">
        <v>3978</v>
      </c>
      <c r="CB118" s="892"/>
      <c r="CC118" s="892"/>
      <c r="CD118" s="892"/>
      <c r="CE118" s="892"/>
      <c r="CF118" s="922">
        <v>0</v>
      </c>
      <c r="CG118" s="923"/>
      <c r="CH118" s="923"/>
      <c r="CI118" s="923"/>
      <c r="CJ118" s="923"/>
      <c r="CK118" s="978"/>
      <c r="CL118" s="865"/>
      <c r="CM118" s="868" t="s">
        <v>471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441</v>
      </c>
      <c r="DH118" s="824"/>
      <c r="DI118" s="824"/>
      <c r="DJ118" s="824"/>
      <c r="DK118" s="825"/>
      <c r="DL118" s="826" t="s">
        <v>458</v>
      </c>
      <c r="DM118" s="824"/>
      <c r="DN118" s="824"/>
      <c r="DO118" s="824"/>
      <c r="DP118" s="825"/>
      <c r="DQ118" s="826" t="s">
        <v>450</v>
      </c>
      <c r="DR118" s="824"/>
      <c r="DS118" s="824"/>
      <c r="DT118" s="824"/>
      <c r="DU118" s="825"/>
      <c r="DV118" s="871" t="s">
        <v>128</v>
      </c>
      <c r="DW118" s="872"/>
      <c r="DX118" s="872"/>
      <c r="DY118" s="872"/>
      <c r="DZ118" s="873"/>
    </row>
    <row r="119" spans="1:130" s="247" customFormat="1" ht="26.25" customHeight="1" x14ac:dyDescent="0.15">
      <c r="A119" s="862" t="s">
        <v>436</v>
      </c>
      <c r="B119" s="863"/>
      <c r="C119" s="938" t="s">
        <v>437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472</v>
      </c>
      <c r="AB119" s="942"/>
      <c r="AC119" s="942"/>
      <c r="AD119" s="942"/>
      <c r="AE119" s="943"/>
      <c r="AF119" s="944" t="s">
        <v>441</v>
      </c>
      <c r="AG119" s="942"/>
      <c r="AH119" s="942"/>
      <c r="AI119" s="942"/>
      <c r="AJ119" s="943"/>
      <c r="AK119" s="944" t="s">
        <v>450</v>
      </c>
      <c r="AL119" s="942"/>
      <c r="AM119" s="942"/>
      <c r="AN119" s="942"/>
      <c r="AO119" s="943"/>
      <c r="AP119" s="945" t="s">
        <v>441</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473</v>
      </c>
      <c r="BP119" s="925"/>
      <c r="BQ119" s="929">
        <v>34422694</v>
      </c>
      <c r="BR119" s="892"/>
      <c r="BS119" s="892"/>
      <c r="BT119" s="892"/>
      <c r="BU119" s="892"/>
      <c r="BV119" s="892">
        <v>32625747</v>
      </c>
      <c r="BW119" s="892"/>
      <c r="BX119" s="892"/>
      <c r="BY119" s="892"/>
      <c r="BZ119" s="892"/>
      <c r="CA119" s="892">
        <v>30648805</v>
      </c>
      <c r="CB119" s="892"/>
      <c r="CC119" s="892"/>
      <c r="CD119" s="892"/>
      <c r="CE119" s="892"/>
      <c r="CF119" s="790"/>
      <c r="CG119" s="791"/>
      <c r="CH119" s="791"/>
      <c r="CI119" s="791"/>
      <c r="CJ119" s="881"/>
      <c r="CK119" s="979"/>
      <c r="CL119" s="867"/>
      <c r="CM119" s="885" t="s">
        <v>474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450</v>
      </c>
      <c r="DH119" s="807"/>
      <c r="DI119" s="807"/>
      <c r="DJ119" s="807"/>
      <c r="DK119" s="808"/>
      <c r="DL119" s="809" t="s">
        <v>450</v>
      </c>
      <c r="DM119" s="807"/>
      <c r="DN119" s="807"/>
      <c r="DO119" s="807"/>
      <c r="DP119" s="808"/>
      <c r="DQ119" s="809" t="s">
        <v>450</v>
      </c>
      <c r="DR119" s="807"/>
      <c r="DS119" s="807"/>
      <c r="DT119" s="807"/>
      <c r="DU119" s="808"/>
      <c r="DV119" s="895" t="s">
        <v>450</v>
      </c>
      <c r="DW119" s="896"/>
      <c r="DX119" s="896"/>
      <c r="DY119" s="896"/>
      <c r="DZ119" s="897"/>
    </row>
    <row r="120" spans="1:130" s="247" customFormat="1" ht="26.25" customHeight="1" x14ac:dyDescent="0.15">
      <c r="A120" s="864"/>
      <c r="B120" s="865"/>
      <c r="C120" s="868" t="s">
        <v>445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v>104021</v>
      </c>
      <c r="AB120" s="824"/>
      <c r="AC120" s="824"/>
      <c r="AD120" s="824"/>
      <c r="AE120" s="825"/>
      <c r="AF120" s="826">
        <v>92610</v>
      </c>
      <c r="AG120" s="824"/>
      <c r="AH120" s="824"/>
      <c r="AI120" s="824"/>
      <c r="AJ120" s="825"/>
      <c r="AK120" s="826">
        <v>76106</v>
      </c>
      <c r="AL120" s="824"/>
      <c r="AM120" s="824"/>
      <c r="AN120" s="824"/>
      <c r="AO120" s="825"/>
      <c r="AP120" s="871">
        <v>0.6</v>
      </c>
      <c r="AQ120" s="872"/>
      <c r="AR120" s="872"/>
      <c r="AS120" s="872"/>
      <c r="AT120" s="873"/>
      <c r="AU120" s="930" t="s">
        <v>475</v>
      </c>
      <c r="AV120" s="931"/>
      <c r="AW120" s="931"/>
      <c r="AX120" s="931"/>
      <c r="AY120" s="932"/>
      <c r="AZ120" s="907" t="s">
        <v>476</v>
      </c>
      <c r="BA120" s="852"/>
      <c r="BB120" s="852"/>
      <c r="BC120" s="852"/>
      <c r="BD120" s="852"/>
      <c r="BE120" s="852"/>
      <c r="BF120" s="852"/>
      <c r="BG120" s="852"/>
      <c r="BH120" s="852"/>
      <c r="BI120" s="852"/>
      <c r="BJ120" s="852"/>
      <c r="BK120" s="852"/>
      <c r="BL120" s="852"/>
      <c r="BM120" s="852"/>
      <c r="BN120" s="852"/>
      <c r="BO120" s="852"/>
      <c r="BP120" s="853"/>
      <c r="BQ120" s="908">
        <v>8241453</v>
      </c>
      <c r="BR120" s="889"/>
      <c r="BS120" s="889"/>
      <c r="BT120" s="889"/>
      <c r="BU120" s="889"/>
      <c r="BV120" s="889">
        <v>9813358</v>
      </c>
      <c r="BW120" s="889"/>
      <c r="BX120" s="889"/>
      <c r="BY120" s="889"/>
      <c r="BZ120" s="889"/>
      <c r="CA120" s="889">
        <v>11083950</v>
      </c>
      <c r="CB120" s="889"/>
      <c r="CC120" s="889"/>
      <c r="CD120" s="889"/>
      <c r="CE120" s="889"/>
      <c r="CF120" s="913">
        <v>82.8</v>
      </c>
      <c r="CG120" s="914"/>
      <c r="CH120" s="914"/>
      <c r="CI120" s="914"/>
      <c r="CJ120" s="914"/>
      <c r="CK120" s="915" t="s">
        <v>477</v>
      </c>
      <c r="CL120" s="899"/>
      <c r="CM120" s="899"/>
      <c r="CN120" s="899"/>
      <c r="CO120" s="900"/>
      <c r="CP120" s="919" t="s">
        <v>478</v>
      </c>
      <c r="CQ120" s="920"/>
      <c r="CR120" s="920"/>
      <c r="CS120" s="920"/>
      <c r="CT120" s="920"/>
      <c r="CU120" s="920"/>
      <c r="CV120" s="920"/>
      <c r="CW120" s="920"/>
      <c r="CX120" s="920"/>
      <c r="CY120" s="920"/>
      <c r="CZ120" s="920"/>
      <c r="DA120" s="920"/>
      <c r="DB120" s="920"/>
      <c r="DC120" s="920"/>
      <c r="DD120" s="920"/>
      <c r="DE120" s="920"/>
      <c r="DF120" s="921"/>
      <c r="DG120" s="908">
        <v>7441712</v>
      </c>
      <c r="DH120" s="889"/>
      <c r="DI120" s="889"/>
      <c r="DJ120" s="889"/>
      <c r="DK120" s="889"/>
      <c r="DL120" s="889">
        <v>6539142</v>
      </c>
      <c r="DM120" s="889"/>
      <c r="DN120" s="889"/>
      <c r="DO120" s="889"/>
      <c r="DP120" s="889"/>
      <c r="DQ120" s="889">
        <v>5858082</v>
      </c>
      <c r="DR120" s="889"/>
      <c r="DS120" s="889"/>
      <c r="DT120" s="889"/>
      <c r="DU120" s="889"/>
      <c r="DV120" s="890">
        <v>43.8</v>
      </c>
      <c r="DW120" s="890"/>
      <c r="DX120" s="890"/>
      <c r="DY120" s="890"/>
      <c r="DZ120" s="891"/>
    </row>
    <row r="121" spans="1:130" s="247" customFormat="1" ht="26.25" customHeight="1" x14ac:dyDescent="0.15">
      <c r="A121" s="864"/>
      <c r="B121" s="865"/>
      <c r="C121" s="910" t="s">
        <v>479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18888</v>
      </c>
      <c r="AB121" s="824"/>
      <c r="AC121" s="824"/>
      <c r="AD121" s="824"/>
      <c r="AE121" s="825"/>
      <c r="AF121" s="826">
        <v>15898</v>
      </c>
      <c r="AG121" s="824"/>
      <c r="AH121" s="824"/>
      <c r="AI121" s="824"/>
      <c r="AJ121" s="825"/>
      <c r="AK121" s="826">
        <v>13318</v>
      </c>
      <c r="AL121" s="824"/>
      <c r="AM121" s="824"/>
      <c r="AN121" s="824"/>
      <c r="AO121" s="825"/>
      <c r="AP121" s="871">
        <v>0.1</v>
      </c>
      <c r="AQ121" s="872"/>
      <c r="AR121" s="872"/>
      <c r="AS121" s="872"/>
      <c r="AT121" s="873"/>
      <c r="AU121" s="933"/>
      <c r="AV121" s="934"/>
      <c r="AW121" s="934"/>
      <c r="AX121" s="934"/>
      <c r="AY121" s="935"/>
      <c r="AZ121" s="859" t="s">
        <v>480</v>
      </c>
      <c r="BA121" s="794"/>
      <c r="BB121" s="794"/>
      <c r="BC121" s="794"/>
      <c r="BD121" s="794"/>
      <c r="BE121" s="794"/>
      <c r="BF121" s="794"/>
      <c r="BG121" s="794"/>
      <c r="BH121" s="794"/>
      <c r="BI121" s="794"/>
      <c r="BJ121" s="794"/>
      <c r="BK121" s="794"/>
      <c r="BL121" s="794"/>
      <c r="BM121" s="794"/>
      <c r="BN121" s="794"/>
      <c r="BO121" s="794"/>
      <c r="BP121" s="795"/>
      <c r="BQ121" s="860">
        <v>5333382</v>
      </c>
      <c r="BR121" s="861"/>
      <c r="BS121" s="861"/>
      <c r="BT121" s="861"/>
      <c r="BU121" s="861"/>
      <c r="BV121" s="861">
        <v>4998346</v>
      </c>
      <c r="BW121" s="861"/>
      <c r="BX121" s="861"/>
      <c r="BY121" s="861"/>
      <c r="BZ121" s="861"/>
      <c r="CA121" s="861">
        <v>4746845</v>
      </c>
      <c r="CB121" s="861"/>
      <c r="CC121" s="861"/>
      <c r="CD121" s="861"/>
      <c r="CE121" s="861"/>
      <c r="CF121" s="922">
        <v>35.5</v>
      </c>
      <c r="CG121" s="923"/>
      <c r="CH121" s="923"/>
      <c r="CI121" s="923"/>
      <c r="CJ121" s="923"/>
      <c r="CK121" s="916"/>
      <c r="CL121" s="902"/>
      <c r="CM121" s="902"/>
      <c r="CN121" s="902"/>
      <c r="CO121" s="903"/>
      <c r="CP121" s="882" t="s">
        <v>481</v>
      </c>
      <c r="CQ121" s="883"/>
      <c r="CR121" s="883"/>
      <c r="CS121" s="883"/>
      <c r="CT121" s="883"/>
      <c r="CU121" s="883"/>
      <c r="CV121" s="883"/>
      <c r="CW121" s="883"/>
      <c r="CX121" s="883"/>
      <c r="CY121" s="883"/>
      <c r="CZ121" s="883"/>
      <c r="DA121" s="883"/>
      <c r="DB121" s="883"/>
      <c r="DC121" s="883"/>
      <c r="DD121" s="883"/>
      <c r="DE121" s="883"/>
      <c r="DF121" s="884"/>
      <c r="DG121" s="860">
        <v>600000</v>
      </c>
      <c r="DH121" s="861"/>
      <c r="DI121" s="861"/>
      <c r="DJ121" s="861"/>
      <c r="DK121" s="861"/>
      <c r="DL121" s="861">
        <v>600000</v>
      </c>
      <c r="DM121" s="861"/>
      <c r="DN121" s="861"/>
      <c r="DO121" s="861"/>
      <c r="DP121" s="861"/>
      <c r="DQ121" s="861">
        <v>480000</v>
      </c>
      <c r="DR121" s="861"/>
      <c r="DS121" s="861"/>
      <c r="DT121" s="861"/>
      <c r="DU121" s="861"/>
      <c r="DV121" s="838">
        <v>3.6</v>
      </c>
      <c r="DW121" s="838"/>
      <c r="DX121" s="838"/>
      <c r="DY121" s="838"/>
      <c r="DZ121" s="839"/>
    </row>
    <row r="122" spans="1:130" s="247" customFormat="1" ht="26.25" customHeight="1" x14ac:dyDescent="0.15">
      <c r="A122" s="864"/>
      <c r="B122" s="865"/>
      <c r="C122" s="868" t="s">
        <v>456</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464</v>
      </c>
      <c r="AB122" s="824"/>
      <c r="AC122" s="824"/>
      <c r="AD122" s="824"/>
      <c r="AE122" s="825"/>
      <c r="AF122" s="826" t="s">
        <v>458</v>
      </c>
      <c r="AG122" s="824"/>
      <c r="AH122" s="824"/>
      <c r="AI122" s="824"/>
      <c r="AJ122" s="825"/>
      <c r="AK122" s="826" t="s">
        <v>128</v>
      </c>
      <c r="AL122" s="824"/>
      <c r="AM122" s="824"/>
      <c r="AN122" s="824"/>
      <c r="AO122" s="825"/>
      <c r="AP122" s="871" t="s">
        <v>458</v>
      </c>
      <c r="AQ122" s="872"/>
      <c r="AR122" s="872"/>
      <c r="AS122" s="872"/>
      <c r="AT122" s="873"/>
      <c r="AU122" s="933"/>
      <c r="AV122" s="934"/>
      <c r="AW122" s="934"/>
      <c r="AX122" s="934"/>
      <c r="AY122" s="935"/>
      <c r="AZ122" s="926" t="s">
        <v>482</v>
      </c>
      <c r="BA122" s="927"/>
      <c r="BB122" s="927"/>
      <c r="BC122" s="927"/>
      <c r="BD122" s="927"/>
      <c r="BE122" s="927"/>
      <c r="BF122" s="927"/>
      <c r="BG122" s="927"/>
      <c r="BH122" s="927"/>
      <c r="BI122" s="927"/>
      <c r="BJ122" s="927"/>
      <c r="BK122" s="927"/>
      <c r="BL122" s="927"/>
      <c r="BM122" s="927"/>
      <c r="BN122" s="927"/>
      <c r="BO122" s="927"/>
      <c r="BP122" s="928"/>
      <c r="BQ122" s="929">
        <v>23657032</v>
      </c>
      <c r="BR122" s="892"/>
      <c r="BS122" s="892"/>
      <c r="BT122" s="892"/>
      <c r="BU122" s="892"/>
      <c r="BV122" s="892">
        <v>23268542</v>
      </c>
      <c r="BW122" s="892"/>
      <c r="BX122" s="892"/>
      <c r="BY122" s="892"/>
      <c r="BZ122" s="892"/>
      <c r="CA122" s="892">
        <v>22917071</v>
      </c>
      <c r="CB122" s="892"/>
      <c r="CC122" s="892"/>
      <c r="CD122" s="892"/>
      <c r="CE122" s="892"/>
      <c r="CF122" s="893">
        <v>171.2</v>
      </c>
      <c r="CG122" s="894"/>
      <c r="CH122" s="894"/>
      <c r="CI122" s="894"/>
      <c r="CJ122" s="894"/>
      <c r="CK122" s="916"/>
      <c r="CL122" s="902"/>
      <c r="CM122" s="902"/>
      <c r="CN122" s="902"/>
      <c r="CO122" s="903"/>
      <c r="CP122" s="882" t="s">
        <v>483</v>
      </c>
      <c r="CQ122" s="883"/>
      <c r="CR122" s="883"/>
      <c r="CS122" s="883"/>
      <c r="CT122" s="883"/>
      <c r="CU122" s="883"/>
      <c r="CV122" s="883"/>
      <c r="CW122" s="883"/>
      <c r="CX122" s="883"/>
      <c r="CY122" s="883"/>
      <c r="CZ122" s="883"/>
      <c r="DA122" s="883"/>
      <c r="DB122" s="883"/>
      <c r="DC122" s="883"/>
      <c r="DD122" s="883"/>
      <c r="DE122" s="883"/>
      <c r="DF122" s="884"/>
      <c r="DG122" s="860">
        <v>563911</v>
      </c>
      <c r="DH122" s="861"/>
      <c r="DI122" s="861"/>
      <c r="DJ122" s="861"/>
      <c r="DK122" s="861"/>
      <c r="DL122" s="861">
        <v>512335</v>
      </c>
      <c r="DM122" s="861"/>
      <c r="DN122" s="861"/>
      <c r="DO122" s="861"/>
      <c r="DP122" s="861"/>
      <c r="DQ122" s="861">
        <v>45783</v>
      </c>
      <c r="DR122" s="861"/>
      <c r="DS122" s="861"/>
      <c r="DT122" s="861"/>
      <c r="DU122" s="861"/>
      <c r="DV122" s="838">
        <v>0.3</v>
      </c>
      <c r="DW122" s="838"/>
      <c r="DX122" s="838"/>
      <c r="DY122" s="838"/>
      <c r="DZ122" s="839"/>
    </row>
    <row r="123" spans="1:130" s="247" customFormat="1" ht="26.25" customHeight="1" x14ac:dyDescent="0.15">
      <c r="A123" s="864"/>
      <c r="B123" s="865"/>
      <c r="C123" s="868" t="s">
        <v>465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440</v>
      </c>
      <c r="AB123" s="824"/>
      <c r="AC123" s="824"/>
      <c r="AD123" s="824"/>
      <c r="AE123" s="825"/>
      <c r="AF123" s="826" t="s">
        <v>450</v>
      </c>
      <c r="AG123" s="824"/>
      <c r="AH123" s="824"/>
      <c r="AI123" s="824"/>
      <c r="AJ123" s="825"/>
      <c r="AK123" s="826" t="s">
        <v>450</v>
      </c>
      <c r="AL123" s="824"/>
      <c r="AM123" s="824"/>
      <c r="AN123" s="824"/>
      <c r="AO123" s="825"/>
      <c r="AP123" s="871" t="s">
        <v>128</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484</v>
      </c>
      <c r="BP123" s="925"/>
      <c r="BQ123" s="879">
        <v>37231867</v>
      </c>
      <c r="BR123" s="880"/>
      <c r="BS123" s="880"/>
      <c r="BT123" s="880"/>
      <c r="BU123" s="880"/>
      <c r="BV123" s="880">
        <v>38080246</v>
      </c>
      <c r="BW123" s="880"/>
      <c r="BX123" s="880"/>
      <c r="BY123" s="880"/>
      <c r="BZ123" s="880"/>
      <c r="CA123" s="880">
        <v>38747866</v>
      </c>
      <c r="CB123" s="880"/>
      <c r="CC123" s="880"/>
      <c r="CD123" s="880"/>
      <c r="CE123" s="880"/>
      <c r="CF123" s="790"/>
      <c r="CG123" s="791"/>
      <c r="CH123" s="791"/>
      <c r="CI123" s="791"/>
      <c r="CJ123" s="881"/>
      <c r="CK123" s="916"/>
      <c r="CL123" s="902"/>
      <c r="CM123" s="902"/>
      <c r="CN123" s="902"/>
      <c r="CO123" s="903"/>
      <c r="CP123" s="882" t="s">
        <v>485</v>
      </c>
      <c r="CQ123" s="883"/>
      <c r="CR123" s="883"/>
      <c r="CS123" s="883"/>
      <c r="CT123" s="883"/>
      <c r="CU123" s="883"/>
      <c r="CV123" s="883"/>
      <c r="CW123" s="883"/>
      <c r="CX123" s="883"/>
      <c r="CY123" s="883"/>
      <c r="CZ123" s="883"/>
      <c r="DA123" s="883"/>
      <c r="DB123" s="883"/>
      <c r="DC123" s="883"/>
      <c r="DD123" s="883"/>
      <c r="DE123" s="883"/>
      <c r="DF123" s="884"/>
      <c r="DG123" s="823">
        <v>8157</v>
      </c>
      <c r="DH123" s="824"/>
      <c r="DI123" s="824"/>
      <c r="DJ123" s="824"/>
      <c r="DK123" s="825"/>
      <c r="DL123" s="826">
        <v>8227</v>
      </c>
      <c r="DM123" s="824"/>
      <c r="DN123" s="824"/>
      <c r="DO123" s="824"/>
      <c r="DP123" s="825"/>
      <c r="DQ123" s="826">
        <v>8329</v>
      </c>
      <c r="DR123" s="824"/>
      <c r="DS123" s="824"/>
      <c r="DT123" s="824"/>
      <c r="DU123" s="825"/>
      <c r="DV123" s="871">
        <v>0.1</v>
      </c>
      <c r="DW123" s="872"/>
      <c r="DX123" s="872"/>
      <c r="DY123" s="872"/>
      <c r="DZ123" s="873"/>
    </row>
    <row r="124" spans="1:130" s="247" customFormat="1" ht="26.25" customHeight="1" thickBot="1" x14ac:dyDescent="0.2">
      <c r="A124" s="864"/>
      <c r="B124" s="865"/>
      <c r="C124" s="868" t="s">
        <v>468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486</v>
      </c>
      <c r="AB124" s="824"/>
      <c r="AC124" s="824"/>
      <c r="AD124" s="824"/>
      <c r="AE124" s="825"/>
      <c r="AF124" s="826" t="s">
        <v>450</v>
      </c>
      <c r="AG124" s="824"/>
      <c r="AH124" s="824"/>
      <c r="AI124" s="824"/>
      <c r="AJ124" s="825"/>
      <c r="AK124" s="826" t="s">
        <v>450</v>
      </c>
      <c r="AL124" s="824"/>
      <c r="AM124" s="824"/>
      <c r="AN124" s="824"/>
      <c r="AO124" s="825"/>
      <c r="AP124" s="871" t="s">
        <v>486</v>
      </c>
      <c r="AQ124" s="872"/>
      <c r="AR124" s="872"/>
      <c r="AS124" s="872"/>
      <c r="AT124" s="873"/>
      <c r="AU124" s="874" t="s">
        <v>487</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488</v>
      </c>
      <c r="BR124" s="878"/>
      <c r="BS124" s="878"/>
      <c r="BT124" s="878"/>
      <c r="BU124" s="878"/>
      <c r="BV124" s="878" t="s">
        <v>450</v>
      </c>
      <c r="BW124" s="878"/>
      <c r="BX124" s="878"/>
      <c r="BY124" s="878"/>
      <c r="BZ124" s="878"/>
      <c r="CA124" s="878" t="s">
        <v>441</v>
      </c>
      <c r="CB124" s="878"/>
      <c r="CC124" s="878"/>
      <c r="CD124" s="878"/>
      <c r="CE124" s="878"/>
      <c r="CF124" s="768"/>
      <c r="CG124" s="769"/>
      <c r="CH124" s="769"/>
      <c r="CI124" s="769"/>
      <c r="CJ124" s="909"/>
      <c r="CK124" s="917"/>
      <c r="CL124" s="917"/>
      <c r="CM124" s="917"/>
      <c r="CN124" s="917"/>
      <c r="CO124" s="918"/>
      <c r="CP124" s="882" t="s">
        <v>489</v>
      </c>
      <c r="CQ124" s="883"/>
      <c r="CR124" s="883"/>
      <c r="CS124" s="883"/>
      <c r="CT124" s="883"/>
      <c r="CU124" s="883"/>
      <c r="CV124" s="883"/>
      <c r="CW124" s="883"/>
      <c r="CX124" s="883"/>
      <c r="CY124" s="883"/>
      <c r="CZ124" s="883"/>
      <c r="DA124" s="883"/>
      <c r="DB124" s="883"/>
      <c r="DC124" s="883"/>
      <c r="DD124" s="883"/>
      <c r="DE124" s="883"/>
      <c r="DF124" s="884"/>
      <c r="DG124" s="806" t="s">
        <v>488</v>
      </c>
      <c r="DH124" s="807"/>
      <c r="DI124" s="807"/>
      <c r="DJ124" s="807"/>
      <c r="DK124" s="808"/>
      <c r="DL124" s="809" t="s">
        <v>450</v>
      </c>
      <c r="DM124" s="807"/>
      <c r="DN124" s="807"/>
      <c r="DO124" s="807"/>
      <c r="DP124" s="808"/>
      <c r="DQ124" s="809" t="s">
        <v>450</v>
      </c>
      <c r="DR124" s="807"/>
      <c r="DS124" s="807"/>
      <c r="DT124" s="807"/>
      <c r="DU124" s="808"/>
      <c r="DV124" s="895" t="s">
        <v>441</v>
      </c>
      <c r="DW124" s="896"/>
      <c r="DX124" s="896"/>
      <c r="DY124" s="896"/>
      <c r="DZ124" s="897"/>
    </row>
    <row r="125" spans="1:130" s="247" customFormat="1" ht="26.25" customHeight="1" x14ac:dyDescent="0.15">
      <c r="A125" s="864"/>
      <c r="B125" s="865"/>
      <c r="C125" s="868" t="s">
        <v>471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440</v>
      </c>
      <c r="AB125" s="824"/>
      <c r="AC125" s="824"/>
      <c r="AD125" s="824"/>
      <c r="AE125" s="825"/>
      <c r="AF125" s="826" t="s">
        <v>450</v>
      </c>
      <c r="AG125" s="824"/>
      <c r="AH125" s="824"/>
      <c r="AI125" s="824"/>
      <c r="AJ125" s="825"/>
      <c r="AK125" s="826" t="s">
        <v>450</v>
      </c>
      <c r="AL125" s="824"/>
      <c r="AM125" s="824"/>
      <c r="AN125" s="824"/>
      <c r="AO125" s="825"/>
      <c r="AP125" s="871" t="s">
        <v>440</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490</v>
      </c>
      <c r="CL125" s="899"/>
      <c r="CM125" s="899"/>
      <c r="CN125" s="899"/>
      <c r="CO125" s="900"/>
      <c r="CP125" s="907" t="s">
        <v>491</v>
      </c>
      <c r="CQ125" s="852"/>
      <c r="CR125" s="852"/>
      <c r="CS125" s="852"/>
      <c r="CT125" s="852"/>
      <c r="CU125" s="852"/>
      <c r="CV125" s="852"/>
      <c r="CW125" s="852"/>
      <c r="CX125" s="852"/>
      <c r="CY125" s="852"/>
      <c r="CZ125" s="852"/>
      <c r="DA125" s="852"/>
      <c r="DB125" s="852"/>
      <c r="DC125" s="852"/>
      <c r="DD125" s="852"/>
      <c r="DE125" s="852"/>
      <c r="DF125" s="853"/>
      <c r="DG125" s="908" t="s">
        <v>464</v>
      </c>
      <c r="DH125" s="889"/>
      <c r="DI125" s="889"/>
      <c r="DJ125" s="889"/>
      <c r="DK125" s="889"/>
      <c r="DL125" s="889" t="s">
        <v>450</v>
      </c>
      <c r="DM125" s="889"/>
      <c r="DN125" s="889"/>
      <c r="DO125" s="889"/>
      <c r="DP125" s="889"/>
      <c r="DQ125" s="889" t="s">
        <v>450</v>
      </c>
      <c r="DR125" s="889"/>
      <c r="DS125" s="889"/>
      <c r="DT125" s="889"/>
      <c r="DU125" s="889"/>
      <c r="DV125" s="890" t="s">
        <v>450</v>
      </c>
      <c r="DW125" s="890"/>
      <c r="DX125" s="890"/>
      <c r="DY125" s="890"/>
      <c r="DZ125" s="891"/>
    </row>
    <row r="126" spans="1:130" s="247" customFormat="1" ht="26.25" customHeight="1" thickBot="1" x14ac:dyDescent="0.2">
      <c r="A126" s="864"/>
      <c r="B126" s="865"/>
      <c r="C126" s="868" t="s">
        <v>474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450</v>
      </c>
      <c r="AB126" s="824"/>
      <c r="AC126" s="824"/>
      <c r="AD126" s="824"/>
      <c r="AE126" s="825"/>
      <c r="AF126" s="826" t="s">
        <v>450</v>
      </c>
      <c r="AG126" s="824"/>
      <c r="AH126" s="824"/>
      <c r="AI126" s="824"/>
      <c r="AJ126" s="825"/>
      <c r="AK126" s="826" t="s">
        <v>464</v>
      </c>
      <c r="AL126" s="824"/>
      <c r="AM126" s="824"/>
      <c r="AN126" s="824"/>
      <c r="AO126" s="825"/>
      <c r="AP126" s="871" t="s">
        <v>441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492</v>
      </c>
      <c r="CQ126" s="794"/>
      <c r="CR126" s="794"/>
      <c r="CS126" s="794"/>
      <c r="CT126" s="794"/>
      <c r="CU126" s="794"/>
      <c r="CV126" s="794"/>
      <c r="CW126" s="794"/>
      <c r="CX126" s="794"/>
      <c r="CY126" s="794"/>
      <c r="CZ126" s="794"/>
      <c r="DA126" s="794"/>
      <c r="DB126" s="794"/>
      <c r="DC126" s="794"/>
      <c r="DD126" s="794"/>
      <c r="DE126" s="794"/>
      <c r="DF126" s="795"/>
      <c r="DG126" s="860">
        <v>3265610</v>
      </c>
      <c r="DH126" s="861"/>
      <c r="DI126" s="861"/>
      <c r="DJ126" s="861"/>
      <c r="DK126" s="861"/>
      <c r="DL126" s="861">
        <v>3062018</v>
      </c>
      <c r="DM126" s="861"/>
      <c r="DN126" s="861"/>
      <c r="DO126" s="861"/>
      <c r="DP126" s="861"/>
      <c r="DQ126" s="861">
        <v>2860665</v>
      </c>
      <c r="DR126" s="861"/>
      <c r="DS126" s="861"/>
      <c r="DT126" s="861"/>
      <c r="DU126" s="861"/>
      <c r="DV126" s="838">
        <v>21.4</v>
      </c>
      <c r="DW126" s="838"/>
      <c r="DX126" s="838"/>
      <c r="DY126" s="838"/>
      <c r="DZ126" s="839"/>
    </row>
    <row r="127" spans="1:130" s="247" customFormat="1" ht="26.25" customHeight="1" x14ac:dyDescent="0.15">
      <c r="A127" s="866"/>
      <c r="B127" s="867"/>
      <c r="C127" s="885" t="s">
        <v>493</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450</v>
      </c>
      <c r="AB127" s="824"/>
      <c r="AC127" s="824"/>
      <c r="AD127" s="824"/>
      <c r="AE127" s="825"/>
      <c r="AF127" s="826" t="s">
        <v>464</v>
      </c>
      <c r="AG127" s="824"/>
      <c r="AH127" s="824"/>
      <c r="AI127" s="824"/>
      <c r="AJ127" s="825"/>
      <c r="AK127" s="826" t="s">
        <v>450</v>
      </c>
      <c r="AL127" s="824"/>
      <c r="AM127" s="824"/>
      <c r="AN127" s="824"/>
      <c r="AO127" s="825"/>
      <c r="AP127" s="871" t="s">
        <v>464</v>
      </c>
      <c r="AQ127" s="872"/>
      <c r="AR127" s="872"/>
      <c r="AS127" s="872"/>
      <c r="AT127" s="873"/>
      <c r="AU127" s="283"/>
      <c r="AV127" s="283"/>
      <c r="AW127" s="283"/>
      <c r="AX127" s="888" t="s">
        <v>494</v>
      </c>
      <c r="AY127" s="856"/>
      <c r="AZ127" s="856"/>
      <c r="BA127" s="856"/>
      <c r="BB127" s="856"/>
      <c r="BC127" s="856"/>
      <c r="BD127" s="856"/>
      <c r="BE127" s="857"/>
      <c r="BF127" s="855" t="s">
        <v>495</v>
      </c>
      <c r="BG127" s="856"/>
      <c r="BH127" s="856"/>
      <c r="BI127" s="856"/>
      <c r="BJ127" s="856"/>
      <c r="BK127" s="856"/>
      <c r="BL127" s="857"/>
      <c r="BM127" s="855" t="s">
        <v>496</v>
      </c>
      <c r="BN127" s="856"/>
      <c r="BO127" s="856"/>
      <c r="BP127" s="856"/>
      <c r="BQ127" s="856"/>
      <c r="BR127" s="856"/>
      <c r="BS127" s="857"/>
      <c r="BT127" s="855" t="s">
        <v>497</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498</v>
      </c>
      <c r="CQ127" s="794"/>
      <c r="CR127" s="794"/>
      <c r="CS127" s="794"/>
      <c r="CT127" s="794"/>
      <c r="CU127" s="794"/>
      <c r="CV127" s="794"/>
      <c r="CW127" s="794"/>
      <c r="CX127" s="794"/>
      <c r="CY127" s="794"/>
      <c r="CZ127" s="794"/>
      <c r="DA127" s="794"/>
      <c r="DB127" s="794"/>
      <c r="DC127" s="794"/>
      <c r="DD127" s="794"/>
      <c r="DE127" s="794"/>
      <c r="DF127" s="795"/>
      <c r="DG127" s="860" t="s">
        <v>464</v>
      </c>
      <c r="DH127" s="861"/>
      <c r="DI127" s="861"/>
      <c r="DJ127" s="861"/>
      <c r="DK127" s="861"/>
      <c r="DL127" s="861" t="s">
        <v>450</v>
      </c>
      <c r="DM127" s="861"/>
      <c r="DN127" s="861"/>
      <c r="DO127" s="861"/>
      <c r="DP127" s="861"/>
      <c r="DQ127" s="861" t="s">
        <v>464</v>
      </c>
      <c r="DR127" s="861"/>
      <c r="DS127" s="861"/>
      <c r="DT127" s="861"/>
      <c r="DU127" s="861"/>
      <c r="DV127" s="838" t="s">
        <v>440</v>
      </c>
      <c r="DW127" s="838"/>
      <c r="DX127" s="838"/>
      <c r="DY127" s="838"/>
      <c r="DZ127" s="839"/>
    </row>
    <row r="128" spans="1:130" s="247" customFormat="1" ht="26.25" customHeight="1" thickBot="1" x14ac:dyDescent="0.2">
      <c r="A128" s="840" t="s">
        <v>499</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500</v>
      </c>
      <c r="X128" s="842"/>
      <c r="Y128" s="842"/>
      <c r="Z128" s="843"/>
      <c r="AA128" s="844">
        <v>640606</v>
      </c>
      <c r="AB128" s="845"/>
      <c r="AC128" s="845"/>
      <c r="AD128" s="845"/>
      <c r="AE128" s="846"/>
      <c r="AF128" s="847">
        <v>648151</v>
      </c>
      <c r="AG128" s="845"/>
      <c r="AH128" s="845"/>
      <c r="AI128" s="845"/>
      <c r="AJ128" s="846"/>
      <c r="AK128" s="847">
        <v>619772</v>
      </c>
      <c r="AL128" s="845"/>
      <c r="AM128" s="845"/>
      <c r="AN128" s="845"/>
      <c r="AO128" s="846"/>
      <c r="AP128" s="848"/>
      <c r="AQ128" s="849"/>
      <c r="AR128" s="849"/>
      <c r="AS128" s="849"/>
      <c r="AT128" s="850"/>
      <c r="AU128" s="283"/>
      <c r="AV128" s="283"/>
      <c r="AW128" s="283"/>
      <c r="AX128" s="851" t="s">
        <v>501</v>
      </c>
      <c r="AY128" s="852"/>
      <c r="AZ128" s="852"/>
      <c r="BA128" s="852"/>
      <c r="BB128" s="852"/>
      <c r="BC128" s="852"/>
      <c r="BD128" s="852"/>
      <c r="BE128" s="853"/>
      <c r="BF128" s="830" t="s">
        <v>441</v>
      </c>
      <c r="BG128" s="831"/>
      <c r="BH128" s="831"/>
      <c r="BI128" s="831"/>
      <c r="BJ128" s="831"/>
      <c r="BK128" s="831"/>
      <c r="BL128" s="854"/>
      <c r="BM128" s="830">
        <v>12.77</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502</v>
      </c>
      <c r="CQ128" s="772"/>
      <c r="CR128" s="772"/>
      <c r="CS128" s="772"/>
      <c r="CT128" s="772"/>
      <c r="CU128" s="772"/>
      <c r="CV128" s="772"/>
      <c r="CW128" s="772"/>
      <c r="CX128" s="772"/>
      <c r="CY128" s="772"/>
      <c r="CZ128" s="772"/>
      <c r="DA128" s="772"/>
      <c r="DB128" s="772"/>
      <c r="DC128" s="772"/>
      <c r="DD128" s="772"/>
      <c r="DE128" s="772"/>
      <c r="DF128" s="773"/>
      <c r="DG128" s="834" t="s">
        <v>488</v>
      </c>
      <c r="DH128" s="835"/>
      <c r="DI128" s="835"/>
      <c r="DJ128" s="835"/>
      <c r="DK128" s="835"/>
      <c r="DL128" s="835" t="s">
        <v>488</v>
      </c>
      <c r="DM128" s="835"/>
      <c r="DN128" s="835"/>
      <c r="DO128" s="835"/>
      <c r="DP128" s="835"/>
      <c r="DQ128" s="835" t="s">
        <v>488</v>
      </c>
      <c r="DR128" s="835"/>
      <c r="DS128" s="835"/>
      <c r="DT128" s="835"/>
      <c r="DU128" s="835"/>
      <c r="DV128" s="836" t="s">
        <v>488</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503</v>
      </c>
      <c r="X129" s="821"/>
      <c r="Y129" s="821"/>
      <c r="Z129" s="822"/>
      <c r="AA129" s="823">
        <v>14720324</v>
      </c>
      <c r="AB129" s="824"/>
      <c r="AC129" s="824"/>
      <c r="AD129" s="824"/>
      <c r="AE129" s="825"/>
      <c r="AF129" s="826">
        <v>14961014</v>
      </c>
      <c r="AG129" s="824"/>
      <c r="AH129" s="824"/>
      <c r="AI129" s="824"/>
      <c r="AJ129" s="825"/>
      <c r="AK129" s="826">
        <v>15116006</v>
      </c>
      <c r="AL129" s="824"/>
      <c r="AM129" s="824"/>
      <c r="AN129" s="824"/>
      <c r="AO129" s="825"/>
      <c r="AP129" s="827"/>
      <c r="AQ129" s="828"/>
      <c r="AR129" s="828"/>
      <c r="AS129" s="828"/>
      <c r="AT129" s="829"/>
      <c r="AU129" s="285"/>
      <c r="AV129" s="285"/>
      <c r="AW129" s="285"/>
      <c r="AX129" s="793" t="s">
        <v>504</v>
      </c>
      <c r="AY129" s="794"/>
      <c r="AZ129" s="794"/>
      <c r="BA129" s="794"/>
      <c r="BB129" s="794"/>
      <c r="BC129" s="794"/>
      <c r="BD129" s="794"/>
      <c r="BE129" s="795"/>
      <c r="BF129" s="813" t="s">
        <v>440</v>
      </c>
      <c r="BG129" s="814"/>
      <c r="BH129" s="814"/>
      <c r="BI129" s="814"/>
      <c r="BJ129" s="814"/>
      <c r="BK129" s="814"/>
      <c r="BL129" s="815"/>
      <c r="BM129" s="813">
        <v>17.77</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505</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506</v>
      </c>
      <c r="X130" s="821"/>
      <c r="Y130" s="821"/>
      <c r="Z130" s="822"/>
      <c r="AA130" s="823">
        <v>1853816</v>
      </c>
      <c r="AB130" s="824"/>
      <c r="AC130" s="824"/>
      <c r="AD130" s="824"/>
      <c r="AE130" s="825"/>
      <c r="AF130" s="826">
        <v>1825869</v>
      </c>
      <c r="AG130" s="824"/>
      <c r="AH130" s="824"/>
      <c r="AI130" s="824"/>
      <c r="AJ130" s="825"/>
      <c r="AK130" s="826">
        <v>1728044</v>
      </c>
      <c r="AL130" s="824"/>
      <c r="AM130" s="824"/>
      <c r="AN130" s="824"/>
      <c r="AO130" s="825"/>
      <c r="AP130" s="827"/>
      <c r="AQ130" s="828"/>
      <c r="AR130" s="828"/>
      <c r="AS130" s="828"/>
      <c r="AT130" s="829"/>
      <c r="AU130" s="285"/>
      <c r="AV130" s="285"/>
      <c r="AW130" s="285"/>
      <c r="AX130" s="793" t="s">
        <v>507</v>
      </c>
      <c r="AY130" s="794"/>
      <c r="AZ130" s="794"/>
      <c r="BA130" s="794"/>
      <c r="BB130" s="794"/>
      <c r="BC130" s="794"/>
      <c r="BD130" s="794"/>
      <c r="BE130" s="795"/>
      <c r="BF130" s="796">
        <v>2.9</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508</v>
      </c>
      <c r="X131" s="804"/>
      <c r="Y131" s="804"/>
      <c r="Z131" s="805"/>
      <c r="AA131" s="806">
        <v>12866508</v>
      </c>
      <c r="AB131" s="807"/>
      <c r="AC131" s="807"/>
      <c r="AD131" s="807"/>
      <c r="AE131" s="808"/>
      <c r="AF131" s="809">
        <v>13135145</v>
      </c>
      <c r="AG131" s="807"/>
      <c r="AH131" s="807"/>
      <c r="AI131" s="807"/>
      <c r="AJ131" s="808"/>
      <c r="AK131" s="809">
        <v>13387962</v>
      </c>
      <c r="AL131" s="807"/>
      <c r="AM131" s="807"/>
      <c r="AN131" s="807"/>
      <c r="AO131" s="808"/>
      <c r="AP131" s="810"/>
      <c r="AQ131" s="811"/>
      <c r="AR131" s="811"/>
      <c r="AS131" s="811"/>
      <c r="AT131" s="812"/>
      <c r="AU131" s="285"/>
      <c r="AV131" s="285"/>
      <c r="AW131" s="285"/>
      <c r="AX131" s="771" t="s">
        <v>509</v>
      </c>
      <c r="AY131" s="772"/>
      <c r="AZ131" s="772"/>
      <c r="BA131" s="772"/>
      <c r="BB131" s="772"/>
      <c r="BC131" s="772"/>
      <c r="BD131" s="772"/>
      <c r="BE131" s="773"/>
      <c r="BF131" s="774" t="s">
        <v>443</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510</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511</v>
      </c>
      <c r="W132" s="784"/>
      <c r="X132" s="784"/>
      <c r="Y132" s="784"/>
      <c r="Z132" s="785"/>
      <c r="AA132" s="786">
        <v>4.7056202039999997</v>
      </c>
      <c r="AB132" s="787"/>
      <c r="AC132" s="787"/>
      <c r="AD132" s="787"/>
      <c r="AE132" s="788"/>
      <c r="AF132" s="789">
        <v>3.2589210089999998</v>
      </c>
      <c r="AG132" s="787"/>
      <c r="AH132" s="787"/>
      <c r="AI132" s="787"/>
      <c r="AJ132" s="788"/>
      <c r="AK132" s="789">
        <v>0.99425140300000003</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512</v>
      </c>
      <c r="W133" s="763"/>
      <c r="X133" s="763"/>
      <c r="Y133" s="763"/>
      <c r="Z133" s="764"/>
      <c r="AA133" s="765">
        <v>6.3</v>
      </c>
      <c r="AB133" s="766"/>
      <c r="AC133" s="766"/>
      <c r="AD133" s="766"/>
      <c r="AE133" s="767"/>
      <c r="AF133" s="765">
        <v>4.5</v>
      </c>
      <c r="AG133" s="766"/>
      <c r="AH133" s="766"/>
      <c r="AI133" s="766"/>
      <c r="AJ133" s="767"/>
      <c r="AK133" s="765">
        <v>2.9</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24cViSZHDXTeUAwBxm69KrqtDdCqa5LTmXM5n2EeuTme+9K+cZReSIDfL5WjMQUiQWpRwFqGvZJg/juZlk77Wg==" saltValue="R8sxyosiszJPrsM8jqfVg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52"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2TCO8SQ3bjLEOjGaleunegg06Hv8Zg934NNINTi/Q0s/5/OYKeep+0kJghCyrpiZE5xOfrSmlqTM/jy+P2rpvA==" saltValue="/hR+aEbbJvYdDgQFZsLd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37"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aZKT0q9JblcPCDbFgPiP/+IU8wZRdzPCg7oEfkVHDowMXCk0g1rPBmVD8kyoHSMVJfoI+WVF2pSuTalKhROMA==" saltValue="Vnq5teNoe670dI2XZ0ze7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1" t="s">
        <v>516</v>
      </c>
      <c r="AP7" s="304"/>
      <c r="AQ7" s="305" t="s">
        <v>517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2"/>
      <c r="AP8" s="310" t="s">
        <v>518</v>
      </c>
      <c r="AQ8" s="311" t="s">
        <v>519</v>
      </c>
      <c r="AR8" s="312" t="s">
        <v>520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5" t="s">
        <v>521</v>
      </c>
      <c r="AL9" s="1196"/>
      <c r="AM9" s="1196"/>
      <c r="AN9" s="1197"/>
      <c r="AO9" s="313">
        <v>3564551</v>
      </c>
      <c r="AP9" s="313">
        <v>48223</v>
      </c>
      <c r="AQ9" s="314">
        <v>57754</v>
      </c>
      <c r="AR9" s="315">
        <v>-16.5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5" t="s">
        <v>522</v>
      </c>
      <c r="AL10" s="1196"/>
      <c r="AM10" s="1196"/>
      <c r="AN10" s="1197"/>
      <c r="AO10" s="316">
        <v>409915</v>
      </c>
      <c r="AP10" s="316">
        <v>5546</v>
      </c>
      <c r="AQ10" s="317">
        <v>3830</v>
      </c>
      <c r="AR10" s="318">
        <v>44.8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5" t="s">
        <v>523</v>
      </c>
      <c r="AL11" s="1196"/>
      <c r="AM11" s="1196"/>
      <c r="AN11" s="1197"/>
      <c r="AO11" s="316">
        <v>516507</v>
      </c>
      <c r="AP11" s="316">
        <v>6988</v>
      </c>
      <c r="AQ11" s="317">
        <v>6814</v>
      </c>
      <c r="AR11" s="318">
        <v>2.6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5" t="s">
        <v>524</v>
      </c>
      <c r="AL12" s="1196"/>
      <c r="AM12" s="1196"/>
      <c r="AN12" s="1197"/>
      <c r="AO12" s="316" t="s">
        <v>525</v>
      </c>
      <c r="AP12" s="316" t="s">
        <v>525</v>
      </c>
      <c r="AQ12" s="317">
        <v>1059</v>
      </c>
      <c r="AR12" s="318" t="s">
        <v>525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5" t="s">
        <v>526</v>
      </c>
      <c r="AL13" s="1196"/>
      <c r="AM13" s="1196"/>
      <c r="AN13" s="1197"/>
      <c r="AO13" s="316" t="s">
        <v>525</v>
      </c>
      <c r="AP13" s="316" t="s">
        <v>525</v>
      </c>
      <c r="AQ13" s="317">
        <v>4</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5" t="s">
        <v>527</v>
      </c>
      <c r="AL14" s="1196"/>
      <c r="AM14" s="1196"/>
      <c r="AN14" s="1197"/>
      <c r="AO14" s="316">
        <v>91041</v>
      </c>
      <c r="AP14" s="316">
        <v>1232</v>
      </c>
      <c r="AQ14" s="317">
        <v>2651</v>
      </c>
      <c r="AR14" s="318">
        <v>-53.5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5" t="s">
        <v>528</v>
      </c>
      <c r="AL15" s="1196"/>
      <c r="AM15" s="1196"/>
      <c r="AN15" s="1197"/>
      <c r="AO15" s="316">
        <v>61253</v>
      </c>
      <c r="AP15" s="316">
        <v>829</v>
      </c>
      <c r="AQ15" s="317">
        <v>1352</v>
      </c>
      <c r="AR15" s="318">
        <v>-38.700000000000003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8" t="s">
        <v>529</v>
      </c>
      <c r="AL16" s="1199"/>
      <c r="AM16" s="1199"/>
      <c r="AN16" s="1200"/>
      <c r="AO16" s="316">
        <v>-263507</v>
      </c>
      <c r="AP16" s="316">
        <v>-3565</v>
      </c>
      <c r="AQ16" s="317">
        <v>-4074</v>
      </c>
      <c r="AR16" s="318">
        <v>-12.5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8" t="s">
        <v>187</v>
      </c>
      <c r="AL17" s="1199"/>
      <c r="AM17" s="1199"/>
      <c r="AN17" s="1200"/>
      <c r="AO17" s="316">
        <v>4379760</v>
      </c>
      <c r="AP17" s="316">
        <v>59252</v>
      </c>
      <c r="AQ17" s="317">
        <v>69392</v>
      </c>
      <c r="AR17" s="318">
        <v>-14.6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2" t="s">
        <v>534</v>
      </c>
      <c r="AL21" s="1193"/>
      <c r="AM21" s="1193"/>
      <c r="AN21" s="1194"/>
      <c r="AO21" s="328">
        <v>5.28</v>
      </c>
      <c r="AP21" s="329">
        <v>6.31</v>
      </c>
      <c r="AQ21" s="330">
        <v>-1.03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2" t="s">
        <v>535</v>
      </c>
      <c r="AL22" s="1193"/>
      <c r="AM22" s="1193"/>
      <c r="AN22" s="1194"/>
      <c r="AO22" s="333">
        <v>99.2</v>
      </c>
      <c r="AP22" s="334">
        <v>98.4</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1" t="s">
        <v>516</v>
      </c>
      <c r="AP30" s="304"/>
      <c r="AQ30" s="305" t="s">
        <v>517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2"/>
      <c r="AP31" s="310" t="s">
        <v>518</v>
      </c>
      <c r="AQ31" s="311" t="s">
        <v>519</v>
      </c>
      <c r="AR31" s="312" t="s">
        <v>520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3" t="s">
        <v>539</v>
      </c>
      <c r="AL32" s="1184"/>
      <c r="AM32" s="1184"/>
      <c r="AN32" s="1185"/>
      <c r="AO32" s="343">
        <v>1797306</v>
      </c>
      <c r="AP32" s="343">
        <v>24315</v>
      </c>
      <c r="AQ32" s="344">
        <v>34189</v>
      </c>
      <c r="AR32" s="345">
        <v>-28.9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3" t="s">
        <v>540</v>
      </c>
      <c r="AL33" s="1184"/>
      <c r="AM33" s="1184"/>
      <c r="AN33" s="1185"/>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3" t="s">
        <v>541</v>
      </c>
      <c r="AL34" s="1184"/>
      <c r="AM34" s="1184"/>
      <c r="AN34" s="1185"/>
      <c r="AO34" s="343">
        <v>20000</v>
      </c>
      <c r="AP34" s="343">
        <v>271</v>
      </c>
      <c r="AQ34" s="344">
        <v>16</v>
      </c>
      <c r="AR34" s="345">
        <v>1593.8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3" t="s">
        <v>542</v>
      </c>
      <c r="AL35" s="1184"/>
      <c r="AM35" s="1184"/>
      <c r="AN35" s="1185"/>
      <c r="AO35" s="343">
        <v>532323</v>
      </c>
      <c r="AP35" s="343">
        <v>7202</v>
      </c>
      <c r="AQ35" s="344">
        <v>9412</v>
      </c>
      <c r="AR35" s="345">
        <v>-23.5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3" t="s">
        <v>543</v>
      </c>
      <c r="AL36" s="1184"/>
      <c r="AM36" s="1184"/>
      <c r="AN36" s="1185"/>
      <c r="AO36" s="343">
        <v>41845</v>
      </c>
      <c r="AP36" s="343">
        <v>566</v>
      </c>
      <c r="AQ36" s="344">
        <v>2024</v>
      </c>
      <c r="AR36" s="345">
        <v>-72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3" t="s">
        <v>544</v>
      </c>
      <c r="AL37" s="1184"/>
      <c r="AM37" s="1184"/>
      <c r="AN37" s="1185"/>
      <c r="AO37" s="343">
        <v>89424</v>
      </c>
      <c r="AP37" s="343">
        <v>1210</v>
      </c>
      <c r="AQ37" s="344">
        <v>1165</v>
      </c>
      <c r="AR37" s="345">
        <v>3.9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6" t="s">
        <v>545</v>
      </c>
      <c r="AL38" s="1187"/>
      <c r="AM38" s="1187"/>
      <c r="AN38" s="1188"/>
      <c r="AO38" s="346">
        <v>28</v>
      </c>
      <c r="AP38" s="346">
        <v>0</v>
      </c>
      <c r="AQ38" s="347">
        <v>2</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6" t="s">
        <v>546</v>
      </c>
      <c r="AL39" s="1187"/>
      <c r="AM39" s="1187"/>
      <c r="AN39" s="1188"/>
      <c r="AO39" s="343">
        <v>-619772</v>
      </c>
      <c r="AP39" s="343">
        <v>-8385</v>
      </c>
      <c r="AQ39" s="344">
        <v>-6367</v>
      </c>
      <c r="AR39" s="345">
        <v>31.7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3" t="s">
        <v>547</v>
      </c>
      <c r="AL40" s="1184"/>
      <c r="AM40" s="1184"/>
      <c r="AN40" s="1185"/>
      <c r="AO40" s="343">
        <v>-1728044</v>
      </c>
      <c r="AP40" s="343">
        <v>-23378</v>
      </c>
      <c r="AQ40" s="344">
        <v>-28963</v>
      </c>
      <c r="AR40" s="345">
        <v>-19.3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9" t="s">
        <v>299</v>
      </c>
      <c r="AL41" s="1190"/>
      <c r="AM41" s="1190"/>
      <c r="AN41" s="1191"/>
      <c r="AO41" s="343">
        <v>133110</v>
      </c>
      <c r="AP41" s="343">
        <v>1801</v>
      </c>
      <c r="AQ41" s="344">
        <v>11478</v>
      </c>
      <c r="AR41" s="345">
        <v>-84.3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6" t="s">
        <v>516</v>
      </c>
      <c r="AN49" s="1178" t="s">
        <v>551</v>
      </c>
      <c r="AO49" s="1179"/>
      <c r="AP49" s="1179"/>
      <c r="AQ49" s="1179"/>
      <c r="AR49" s="1180"/>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7"/>
      <c r="AN50" s="359" t="s">
        <v>552</v>
      </c>
      <c r="AO50" s="360" t="s">
        <v>553</v>
      </c>
      <c r="AP50" s="361" t="s">
        <v>554</v>
      </c>
      <c r="AQ50" s="362" t="s">
        <v>555</v>
      </c>
      <c r="AR50" s="363" t="s">
        <v>556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1522898</v>
      </c>
      <c r="AN51" s="365">
        <v>21074</v>
      </c>
      <c r="AO51" s="366">
        <v>-54.6</v>
      </c>
      <c r="AP51" s="367">
        <v>47278</v>
      </c>
      <c r="AQ51" s="368">
        <v>-28.6</v>
      </c>
      <c r="AR51" s="369">
        <v>-26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1151714</v>
      </c>
      <c r="AN52" s="373">
        <v>15937</v>
      </c>
      <c r="AO52" s="374">
        <v>-59</v>
      </c>
      <c r="AP52" s="375">
        <v>24096</v>
      </c>
      <c r="AQ52" s="376">
        <v>-24.3</v>
      </c>
      <c r="AR52" s="377">
        <v>-34.700000000000003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2139282</v>
      </c>
      <c r="AN53" s="365">
        <v>29368</v>
      </c>
      <c r="AO53" s="366">
        <v>39.4</v>
      </c>
      <c r="AP53" s="367">
        <v>44504</v>
      </c>
      <c r="AQ53" s="368">
        <v>-5.9</v>
      </c>
      <c r="AR53" s="369">
        <v>45.3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991956</v>
      </c>
      <c r="AN54" s="373">
        <v>13617</v>
      </c>
      <c r="AO54" s="374">
        <v>-14.6</v>
      </c>
      <c r="AP54" s="375">
        <v>25876</v>
      </c>
      <c r="AQ54" s="376">
        <v>7.4</v>
      </c>
      <c r="AR54" s="377">
        <v>-22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3037775</v>
      </c>
      <c r="AN55" s="365">
        <v>41451</v>
      </c>
      <c r="AO55" s="366">
        <v>41.1</v>
      </c>
      <c r="AP55" s="367">
        <v>47820</v>
      </c>
      <c r="AQ55" s="368">
        <v>7.5</v>
      </c>
      <c r="AR55" s="369">
        <v>33.6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1715797</v>
      </c>
      <c r="AN56" s="373">
        <v>23412</v>
      </c>
      <c r="AO56" s="374">
        <v>71.900000000000006</v>
      </c>
      <c r="AP56" s="375">
        <v>25855</v>
      </c>
      <c r="AQ56" s="376">
        <v>-0.1</v>
      </c>
      <c r="AR56" s="377">
        <v>72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2807379</v>
      </c>
      <c r="AN57" s="365">
        <v>38116</v>
      </c>
      <c r="AO57" s="366">
        <v>-8</v>
      </c>
      <c r="AP57" s="367">
        <v>41934</v>
      </c>
      <c r="AQ57" s="368">
        <v>-12.3</v>
      </c>
      <c r="AR57" s="369">
        <v>4.3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1867089</v>
      </c>
      <c r="AN58" s="373">
        <v>25350</v>
      </c>
      <c r="AO58" s="374">
        <v>8.3000000000000007</v>
      </c>
      <c r="AP58" s="375">
        <v>23352</v>
      </c>
      <c r="AQ58" s="376">
        <v>-9.6999999999999993</v>
      </c>
      <c r="AR58" s="377">
        <v>18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2636924</v>
      </c>
      <c r="AN59" s="365">
        <v>35674</v>
      </c>
      <c r="AO59" s="366">
        <v>-6.4</v>
      </c>
      <c r="AP59" s="367">
        <v>45588</v>
      </c>
      <c r="AQ59" s="368">
        <v>8.6999999999999993</v>
      </c>
      <c r="AR59" s="369">
        <v>-15.1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1661679</v>
      </c>
      <c r="AN60" s="373">
        <v>22480</v>
      </c>
      <c r="AO60" s="374">
        <v>-11.3</v>
      </c>
      <c r="AP60" s="375">
        <v>24150</v>
      </c>
      <c r="AQ60" s="376">
        <v>3.4</v>
      </c>
      <c r="AR60" s="377">
        <v>-14.7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2428852</v>
      </c>
      <c r="AN61" s="380">
        <v>33137</v>
      </c>
      <c r="AO61" s="381">
        <v>2.2999999999999998</v>
      </c>
      <c r="AP61" s="382">
        <v>45425</v>
      </c>
      <c r="AQ61" s="383">
        <v>-6.1</v>
      </c>
      <c r="AR61" s="369">
        <v>8.4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1477647</v>
      </c>
      <c r="AN62" s="373">
        <v>20159</v>
      </c>
      <c r="AO62" s="374">
        <v>-0.9</v>
      </c>
      <c r="AP62" s="375">
        <v>24666</v>
      </c>
      <c r="AQ62" s="376">
        <v>-4.7</v>
      </c>
      <c r="AR62" s="377">
        <v>3.8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27kmryohSHOpdxn877kmLvASUmqRN38KxWGQDj04iHgHe7AEtm98Bhoh2Jg6M8LR7hveujryekxTaV72BvpVmQ==" saltValue="LAxtnAFV57+rnSlkJFxki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6"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20" spans="125:125" ht="13.5" hidden="1" customHeight="1" x14ac:dyDescent="0.15"/>
    <row r="121" spans="125:125" ht="13.5" hidden="1" customHeight="1" x14ac:dyDescent="0.15">
      <c r="DU121" s="291"/>
    </row>
  </sheetData>
  <sheetProtection algorithmName="SHA-512" hashValue="LBFNmg7cbdLzDjjImKQkDms2rfMCqA+CBFOABTnRXXQtgc3cwmlb+MmKl/iE7Urob2YrStKzQc7ITPGUMDJTjg==" saltValue="mAg99Hn2OVC/Mx8RAXBz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sheetData>
  <sheetProtection algorithmName="SHA-512" hashValue="WQibG0x9QCBTGsxB08yp+L3+OPTgF64cAlIr/6zGb0vUEZBm5rbJ7rDWc6GEzcKx1Ae+S6Cz2eVEmY4CEWXa7A==" saltValue="Jy6tcg0OZs0SPid0B6Hk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01" t="s">
        <v>3</v>
      </c>
      <c r="D47" s="1201"/>
      <c r="E47" s="1202"/>
      <c r="F47" s="11">
        <v>15.45</v>
      </c>
      <c r="G47" s="12">
        <v>18.37</v>
      </c>
      <c r="H47" s="12">
        <v>16.78</v>
      </c>
      <c r="I47" s="12">
        <v>20.309999999999999</v>
      </c>
      <c r="J47" s="13">
        <v>24.77</v>
      </c>
    </row>
    <row r="48" spans="2:10" ht="57.75" customHeight="1" x14ac:dyDescent="0.15">
      <c r="B48" s="14"/>
      <c r="C48" s="1203" t="s">
        <v>4</v>
      </c>
      <c r="D48" s="1203"/>
      <c r="E48" s="1204"/>
      <c r="F48" s="15">
        <v>5.4</v>
      </c>
      <c r="G48" s="16">
        <v>5.13</v>
      </c>
      <c r="H48" s="16">
        <v>5.0199999999999996</v>
      </c>
      <c r="I48" s="16">
        <v>3.35</v>
      </c>
      <c r="J48" s="17">
        <v>6.05</v>
      </c>
    </row>
    <row r="49" spans="2:10" ht="57.75" customHeight="1" thickBot="1" x14ac:dyDescent="0.2">
      <c r="B49" s="18"/>
      <c r="C49" s="1205" t="s">
        <v>5</v>
      </c>
      <c r="D49" s="1205"/>
      <c r="E49" s="1206"/>
      <c r="F49" s="19">
        <v>3.2</v>
      </c>
      <c r="G49" s="20">
        <v>2.6</v>
      </c>
      <c r="H49" s="20" t="s">
        <v>572</v>
      </c>
      <c r="I49" s="20">
        <v>2.21</v>
      </c>
      <c r="J49" s="21">
        <v>7.4</v>
      </c>
    </row>
    <row r="50" spans="2:10" ht="13.5" customHeight="1" x14ac:dyDescent="0.15"/>
  </sheetData>
  <sheetProtection algorithmName="SHA-512" hashValue="2cyycrHNwjIW20KRw9KvZQ1Y9EZPNd6Acc152gC7ZkSH4jtMo2bufu+53YWkOOdJSehs6bJ3WRZNBzzhDTzfig==" saltValue="Q6M3fqjKojIv4zxO2WIW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2021-03-09T04:20:57Z</cp:lastPrinted>
  <dcterms:created xsi:type="dcterms:W3CDTF">2021-02-05T04:36:45Z</dcterms:created>
  <dcterms:modified xsi:type="dcterms:W3CDTF">2021-09-24T05:36:02Z</dcterms:modified>
  <cp:category/>
</cp:coreProperties>
</file>