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0171224\Desktop\"/>
    </mc:Choice>
  </mc:AlternateContent>
  <xr:revisionPtr revIDLastSave="0" documentId="13_ncr:1_{D1F155AE-78A6-454A-973D-7F24FBE5AAEB}" xr6:coauthVersionLast="47" xr6:coauthVersionMax="47" xr10:uidLastSave="{00000000-0000-0000-0000-000000000000}"/>
  <bookViews>
    <workbookView xWindow="-36" yWindow="-15960" windowWidth="23040" windowHeight="12072"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<sst xmlns="http://schemas.openxmlformats.org/spreadsheetml/2006/main" count="3996" uniqueCount="2046">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</sst>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9491" y="14420822"/>
              <a:ext cx="150412" cy="237048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9491" y="16581783"/>
              <a:ext cx="150412" cy="265043"/>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4015028" y="1791594"/>
          <a:ext cx="1001975" cy="218725"/>
          <a:chOff x="4568506"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6965" y="4247621"/>
          <a:ext cx="212498" cy="391002"/>
          <a:chOff x="387954" y="4144030"/>
          <a:chExt cx="206654" cy="411124"/>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503499" y="4791986"/>
          <a:ext cx="256105" cy="389912"/>
          <a:chOff x="455289" y="4815837"/>
          <a:chExt cx="252342"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504400" y="5696088"/>
          <a:ext cx="255205" cy="402977"/>
          <a:chOff x="395208" y="5648298"/>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501655" y="6272063"/>
          <a:ext cx="211926" cy="396565"/>
          <a:chOff x="457194"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9491" y="14420822"/>
              <a:ext cx="150412" cy="237048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9491" y="16581783"/>
              <a:ext cx="150412" cy="265043"/>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544360" y="112271"/>
          <a:ext cx="5712690" cy="1545801"/>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xmlns:a14="http://schemas.microsoft.com/office/drawing/2010/main"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9491" y="14420822"/>
              <a:ext cx="150412" cy="237048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9491" y="16581783"/>
              <a:ext cx="150412" cy="26504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9491" y="11446565"/>
              <a:ext cx="150412" cy="5001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9491" y="16581783"/>
              <a:ext cx="150412" cy="182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9491" y="11446565"/>
              <a:ext cx="150412" cy="5001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9491" y="16581783"/>
              <a:ext cx="150412" cy="182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9491" y="11446565"/>
              <a:ext cx="150412" cy="5001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9491" y="14420822"/>
              <a:ext cx="150412" cy="237048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9491" y="16581783"/>
              <a:ext cx="150412" cy="26504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9491" y="14420822"/>
              <a:ext cx="150412" cy="237048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9491" y="16581783"/>
              <a:ext cx="150412" cy="26504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48</xdr:row>
          <xdr:rowOff>19050</xdr:rowOff>
        </xdr:from>
        <xdr:to>
          <xdr:col>1</xdr:col>
          <xdr:colOff>171450</xdr:colOff>
          <xdr:row>48</xdr:row>
          <xdr:rowOff>184150</xdr:rowOff>
        </xdr:to>
        <xdr:sp macro="" textlink="">
          <xdr:nvSpPr>
            <xdr:cNvPr id="1120" name="Check Box 40" hidden="1">
              <a:extLst>
                <a:ext uri="{63B3BB69-23CF-44E3-9099-C40C66FF867C}">
                  <a14:compatExt spid="_x0000_s1064"/>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49</xdr:row>
          <xdr:rowOff>19050</xdr:rowOff>
        </xdr:from>
        <xdr:to>
          <xdr:col>1</xdr:col>
          <xdr:colOff>171450</xdr:colOff>
          <xdr:row>49</xdr:row>
          <xdr:rowOff>184150</xdr:rowOff>
        </xdr:to>
        <xdr:sp macro="" textlink="">
          <xdr:nvSpPr>
            <xdr:cNvPr id="1121" name="Check Box 41" hidden="1">
              <a:extLst>
                <a:ext uri="{63B3BB69-23CF-44E3-9099-C40C66FF867C}">
                  <a14:compatExt spid="_x0000_s1065"/>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xdr:row>
          <xdr:rowOff>190500</xdr:rowOff>
        </xdr:from>
        <xdr:to>
          <xdr:col>25</xdr:col>
          <xdr:colOff>82550</xdr:colOff>
          <xdr:row>8</xdr:row>
          <xdr:rowOff>19050</xdr:rowOff>
        </xdr:to>
        <xdr:sp macro="" textlink="">
          <xdr:nvSpPr>
            <xdr:cNvPr id="1122" name="Option Button 42" hidden="1">
              <a:extLst>
                <a:ext uri="{63B3BB69-23CF-44E3-9099-C40C66FF867C}">
                  <a14:compatExt spid="_x0000_s1066"/>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6</xdr:row>
          <xdr:rowOff>190500</xdr:rowOff>
        </xdr:from>
        <xdr:to>
          <xdr:col>29</xdr:col>
          <xdr:colOff>82550</xdr:colOff>
          <xdr:row>8</xdr:row>
          <xdr:rowOff>19050</xdr:rowOff>
        </xdr:to>
        <xdr:sp macro="" textlink="">
          <xdr:nvSpPr>
            <xdr:cNvPr id="1123" name="Option Button 43" hidden="1">
              <a:extLst>
                <a:ext uri="{63B3BB69-23CF-44E3-9099-C40C66FF867C}">
                  <a14:compatExt spid="_x0000_s1067"/>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31750</xdr:colOff>
          <xdr:row>6</xdr:row>
          <xdr:rowOff>127000</xdr:rowOff>
        </xdr:from>
        <xdr:to>
          <xdr:col>31</xdr:col>
          <xdr:colOff>25400</xdr:colOff>
          <xdr:row>8</xdr:row>
          <xdr:rowOff>101600</xdr:rowOff>
        </xdr:to>
        <xdr:sp macro="" textlink="">
          <xdr:nvSpPr>
            <xdr:cNvPr id="1124" name="Group Box 44" hidden="1">
              <a:extLst>
                <a:ext uri="{63B3BB69-23CF-44E3-9099-C40C66FF867C}">
                  <a14:compatExt spid="_x0000_s1068"/>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27</xdr:row>
          <xdr:rowOff>88900</xdr:rowOff>
        </xdr:from>
        <xdr:to>
          <xdr:col>4</xdr:col>
          <xdr:colOff>6350</xdr:colOff>
          <xdr:row>29</xdr:row>
          <xdr:rowOff>25400</xdr:rowOff>
        </xdr:to>
        <xdr:sp macro="" textlink="">
          <xdr:nvSpPr>
            <xdr:cNvPr id="1125" name="Option Button 45" hidden="1">
              <a:extLst>
                <a:ext uri="{63B3BB69-23CF-44E3-9099-C40C66FF867C}">
                  <a14:compatExt spid="_x0000_s1069"/>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28</xdr:row>
          <xdr:rowOff>88900</xdr:rowOff>
        </xdr:from>
        <xdr:to>
          <xdr:col>4</xdr:col>
          <xdr:colOff>6350</xdr:colOff>
          <xdr:row>30</xdr:row>
          <xdr:rowOff>25400</xdr:rowOff>
        </xdr:to>
        <xdr:sp macro="" textlink="">
          <xdr:nvSpPr>
            <xdr:cNvPr id="1126" name="Option Button 46" hidden="1">
              <a:extLst>
                <a:ext uri="{63B3BB69-23CF-44E3-9099-C40C66FF867C}">
                  <a14:compatExt spid="_x0000_s1070"/>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27</xdr:row>
          <xdr:rowOff>50800</xdr:rowOff>
        </xdr:from>
        <xdr:to>
          <xdr:col>4</xdr:col>
          <xdr:colOff>69850</xdr:colOff>
          <xdr:row>31</xdr:row>
          <xdr:rowOff>50800</xdr:rowOff>
        </xdr:to>
        <xdr:sp macro="" textlink="">
          <xdr:nvSpPr>
            <xdr:cNvPr id="1127" name="Group Box 47" hidden="1">
              <a:extLst>
                <a:ext uri="{63B3BB69-23CF-44E3-9099-C40C66FF867C}">
                  <a14:compatExt spid="_x0000_s1071"/>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31</xdr:row>
          <xdr:rowOff>88900</xdr:rowOff>
        </xdr:from>
        <xdr:to>
          <xdr:col>4</xdr:col>
          <xdr:colOff>38100</xdr:colOff>
          <xdr:row>33</xdr:row>
          <xdr:rowOff>25400</xdr:rowOff>
        </xdr:to>
        <xdr:sp macro="" textlink="">
          <xdr:nvSpPr>
            <xdr:cNvPr id="1128" name="Option Button 53" hidden="1">
              <a:extLst>
                <a:ext uri="{63B3BB69-23CF-44E3-9099-C40C66FF867C}">
                  <a14:compatExt spid="_x0000_s1077"/>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32</xdr:row>
          <xdr:rowOff>82550</xdr:rowOff>
        </xdr:from>
        <xdr:to>
          <xdr:col>4</xdr:col>
          <xdr:colOff>38100</xdr:colOff>
          <xdr:row>34</xdr:row>
          <xdr:rowOff>19050</xdr:rowOff>
        </xdr:to>
        <xdr:sp macro="" textlink="">
          <xdr:nvSpPr>
            <xdr:cNvPr id="1129" name="Option Button 54" hidden="1">
              <a:extLst>
                <a:ext uri="{63B3BB69-23CF-44E3-9099-C40C66FF867C}">
                  <a14:compatExt spid="_x0000_s1078"/>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44450</xdr:rowOff>
        </xdr:from>
        <xdr:to>
          <xdr:col>5</xdr:col>
          <xdr:colOff>25400</xdr:colOff>
          <xdr:row>35</xdr:row>
          <xdr:rowOff>25400</xdr:rowOff>
        </xdr:to>
        <xdr:sp macro="" textlink="">
          <xdr:nvSpPr>
            <xdr:cNvPr id="1130" name="Group Box 55" hidden="1">
              <a:extLst>
                <a:ext uri="{63B3BB69-23CF-44E3-9099-C40C66FF867C}">
                  <a14:compatExt spid="_x0000_s1079"/>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37</xdr:row>
          <xdr:rowOff>82550</xdr:rowOff>
        </xdr:from>
        <xdr:to>
          <xdr:col>4</xdr:col>
          <xdr:colOff>38100</xdr:colOff>
          <xdr:row>39</xdr:row>
          <xdr:rowOff>19050</xdr:rowOff>
        </xdr:to>
        <xdr:sp macro="" textlink="">
          <xdr:nvSpPr>
            <xdr:cNvPr id="1131" name="Option Button 58" hidden="1">
              <a:extLst>
                <a:ext uri="{63B3BB69-23CF-44E3-9099-C40C66FF867C}">
                  <a14:compatExt spid="_x0000_s1082"/>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38</xdr:row>
          <xdr:rowOff>88900</xdr:rowOff>
        </xdr:from>
        <xdr:to>
          <xdr:col>4</xdr:col>
          <xdr:colOff>38100</xdr:colOff>
          <xdr:row>40</xdr:row>
          <xdr:rowOff>25400</xdr:rowOff>
        </xdr:to>
        <xdr:sp macro="" textlink="">
          <xdr:nvSpPr>
            <xdr:cNvPr id="1132" name="Option Button 59" hidden="1">
              <a:extLst>
                <a:ext uri="{63B3BB69-23CF-44E3-9099-C40C66FF867C}">
                  <a14:compatExt spid="_x0000_s1083"/>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37</xdr:row>
          <xdr:rowOff>31750</xdr:rowOff>
        </xdr:from>
        <xdr:to>
          <xdr:col>5</xdr:col>
          <xdr:colOff>0</xdr:colOff>
          <xdr:row>41</xdr:row>
          <xdr:rowOff>44450</xdr:rowOff>
        </xdr:to>
        <xdr:sp macro="" textlink="">
          <xdr:nvSpPr>
            <xdr:cNvPr id="1133" name="Group Box 60" hidden="1">
              <a:extLst>
                <a:ext uri="{63B3BB69-23CF-44E3-9099-C40C66FF867C}">
                  <a14:compatExt spid="_x0000_s1084"/>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41</xdr:row>
          <xdr:rowOff>82550</xdr:rowOff>
        </xdr:from>
        <xdr:to>
          <xdr:col>4</xdr:col>
          <xdr:colOff>12700</xdr:colOff>
          <xdr:row>43</xdr:row>
          <xdr:rowOff>19050</xdr:rowOff>
        </xdr:to>
        <xdr:sp macro="" textlink="">
          <xdr:nvSpPr>
            <xdr:cNvPr id="1134" name="Option Button 62" hidden="1">
              <a:extLst>
                <a:ext uri="{63B3BB69-23CF-44E3-9099-C40C66FF867C}">
                  <a14:compatExt spid="_x0000_s1086"/>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42</xdr:row>
          <xdr:rowOff>82550</xdr:rowOff>
        </xdr:from>
        <xdr:to>
          <xdr:col>4</xdr:col>
          <xdr:colOff>6350</xdr:colOff>
          <xdr:row>44</xdr:row>
          <xdr:rowOff>19050</xdr:rowOff>
        </xdr:to>
        <xdr:sp macro="" textlink="">
          <xdr:nvSpPr>
            <xdr:cNvPr id="1136" name="Option Button 63" hidden="1">
              <a:extLst>
                <a:ext uri="{63B3BB69-23CF-44E3-9099-C40C66FF867C}">
                  <a14:compatExt spid="_x0000_s1087"/>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41</xdr:row>
          <xdr:rowOff>50800</xdr:rowOff>
        </xdr:from>
        <xdr:to>
          <xdr:col>4</xdr:col>
          <xdr:colOff>69850</xdr:colOff>
          <xdr:row>45</xdr:row>
          <xdr:rowOff>44450</xdr:rowOff>
        </xdr:to>
        <xdr:sp macro="" textlink="">
          <xdr:nvSpPr>
            <xdr:cNvPr id="1137" name="Group Box 64" hidden="1">
              <a:extLst>
                <a:ext uri="{63B3BB69-23CF-44E3-9099-C40C66FF867C}">
                  <a14:compatExt spid="_x0000_s1088"/>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49</xdr:row>
          <xdr:rowOff>196850</xdr:rowOff>
        </xdr:from>
        <xdr:to>
          <xdr:col>1</xdr:col>
          <xdr:colOff>171450</xdr:colOff>
          <xdr:row>51</xdr:row>
          <xdr:rowOff>19050</xdr:rowOff>
        </xdr:to>
        <xdr:sp macro="" textlink="">
          <xdr:nvSpPr>
            <xdr:cNvPr id="1138" name="Check Box 65" hidden="1">
              <a:extLst>
                <a:ext uri="{63B3BB69-23CF-44E3-9099-C40C66FF867C}">
                  <a14:compatExt spid="_x0000_s1089"/>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50</xdr:row>
          <xdr:rowOff>114300</xdr:rowOff>
        </xdr:from>
        <xdr:to>
          <xdr:col>1</xdr:col>
          <xdr:colOff>171450</xdr:colOff>
          <xdr:row>52</xdr:row>
          <xdr:rowOff>12700</xdr:rowOff>
        </xdr:to>
        <xdr:sp macro="" textlink="">
          <xdr:nvSpPr>
            <xdr:cNvPr id="1139" name="Check Box 66" hidden="1">
              <a:extLst>
                <a:ext uri="{63B3BB69-23CF-44E3-9099-C40C66FF867C}">
                  <a14:compatExt spid="_x0000_s1090"/>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69</xdr:row>
          <xdr:rowOff>101600</xdr:rowOff>
        </xdr:from>
        <xdr:to>
          <xdr:col>6</xdr:col>
          <xdr:colOff>12700</xdr:colOff>
          <xdr:row>71</xdr:row>
          <xdr:rowOff>12700</xdr:rowOff>
        </xdr:to>
        <xdr:sp macro="" textlink="">
          <xdr:nvSpPr>
            <xdr:cNvPr id="1140" name="Check Box 67" hidden="1">
              <a:extLst>
                <a:ext uri="{63B3BB69-23CF-44E3-9099-C40C66FF867C}">
                  <a14:compatExt spid="_x0000_s1091"/>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70</xdr:row>
          <xdr:rowOff>88900</xdr:rowOff>
        </xdr:from>
        <xdr:to>
          <xdr:col>6</xdr:col>
          <xdr:colOff>12700</xdr:colOff>
          <xdr:row>72</xdr:row>
          <xdr:rowOff>12700</xdr:rowOff>
        </xdr:to>
        <xdr:sp macro="" textlink="">
          <xdr:nvSpPr>
            <xdr:cNvPr id="1141" name="Check Box 68" hidden="1">
              <a:extLst>
                <a:ext uri="{63B3BB69-23CF-44E3-9099-C40C66FF867C}">
                  <a14:compatExt spid="_x0000_s1092"/>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xdr:colOff>
          <xdr:row>71</xdr:row>
          <xdr:rowOff>107950</xdr:rowOff>
        </xdr:from>
        <xdr:to>
          <xdr:col>6</xdr:col>
          <xdr:colOff>6350</xdr:colOff>
          <xdr:row>73</xdr:row>
          <xdr:rowOff>6350</xdr:rowOff>
        </xdr:to>
        <xdr:sp macro="" textlink="">
          <xdr:nvSpPr>
            <xdr:cNvPr id="1142" name="Check Box 69" hidden="1">
              <a:extLst>
                <a:ext uri="{63B3BB69-23CF-44E3-9099-C40C66FF867C}">
                  <a14:compatExt spid="_x0000_s1093"/>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72</xdr:row>
          <xdr:rowOff>101600</xdr:rowOff>
        </xdr:from>
        <xdr:to>
          <xdr:col>6</xdr:col>
          <xdr:colOff>12700</xdr:colOff>
          <xdr:row>74</xdr:row>
          <xdr:rowOff>12700</xdr:rowOff>
        </xdr:to>
        <xdr:sp macro="" textlink="">
          <xdr:nvSpPr>
            <xdr:cNvPr id="1143" name="Check Box 70" hidden="1">
              <a:extLst>
                <a:ext uri="{63B3BB69-23CF-44E3-9099-C40C66FF867C}">
                  <a14:compatExt spid="_x0000_s1094"/>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74</xdr:row>
          <xdr:rowOff>63500</xdr:rowOff>
        </xdr:from>
        <xdr:to>
          <xdr:col>6</xdr:col>
          <xdr:colOff>12700</xdr:colOff>
          <xdr:row>74</xdr:row>
          <xdr:rowOff>203200</xdr:rowOff>
        </xdr:to>
        <xdr:sp macro="" textlink="">
          <xdr:nvSpPr>
            <xdr:cNvPr id="1144" name="Check Box 71" hidden="1">
              <a:extLst>
                <a:ext uri="{63B3BB69-23CF-44E3-9099-C40C66FF867C}">
                  <a14:compatExt spid="_x0000_s1095"/>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74</xdr:row>
          <xdr:rowOff>254000</xdr:rowOff>
        </xdr:from>
        <xdr:to>
          <xdr:col>6</xdr:col>
          <xdr:colOff>12700</xdr:colOff>
          <xdr:row>76</xdr:row>
          <xdr:rowOff>12700</xdr:rowOff>
        </xdr:to>
        <xdr:sp macro="" textlink="">
          <xdr:nvSpPr>
            <xdr:cNvPr id="1145" name="Check Box 72" hidden="1">
              <a:extLst>
                <a:ext uri="{63B3BB69-23CF-44E3-9099-C40C66FF867C}">
                  <a14:compatExt spid="_x0000_s1096"/>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75</xdr:row>
          <xdr:rowOff>95250</xdr:rowOff>
        </xdr:from>
        <xdr:to>
          <xdr:col>6</xdr:col>
          <xdr:colOff>12700</xdr:colOff>
          <xdr:row>77</xdr:row>
          <xdr:rowOff>12700</xdr:rowOff>
        </xdr:to>
        <xdr:sp macro="" textlink="">
          <xdr:nvSpPr>
            <xdr:cNvPr id="1146" name="Check Box 73" hidden="1">
              <a:extLst>
                <a:ext uri="{63B3BB69-23CF-44E3-9099-C40C66FF867C}">
                  <a14:compatExt spid="_x0000_s1097"/>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76</xdr:row>
          <xdr:rowOff>88900</xdr:rowOff>
        </xdr:from>
        <xdr:to>
          <xdr:col>6</xdr:col>
          <xdr:colOff>12700</xdr:colOff>
          <xdr:row>78</xdr:row>
          <xdr:rowOff>12700</xdr:rowOff>
        </xdr:to>
        <xdr:sp macro="" textlink="">
          <xdr:nvSpPr>
            <xdr:cNvPr id="1147" name="Check Box 74" hidden="1">
              <a:extLst>
                <a:ext uri="{63B3BB69-23CF-44E3-9099-C40C66FF867C}">
                  <a14:compatExt spid="_x0000_s1098"/>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77</xdr:row>
          <xdr:rowOff>101600</xdr:rowOff>
        </xdr:from>
        <xdr:to>
          <xdr:col>6</xdr:col>
          <xdr:colOff>12700</xdr:colOff>
          <xdr:row>79</xdr:row>
          <xdr:rowOff>19050</xdr:rowOff>
        </xdr:to>
        <xdr:sp macro="" textlink="">
          <xdr:nvSpPr>
            <xdr:cNvPr id="1148" name="Check Box 75" hidden="1">
              <a:extLst>
                <a:ext uri="{63B3BB69-23CF-44E3-9099-C40C66FF867C}">
                  <a14:compatExt spid="_x0000_s1099"/>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79</xdr:row>
          <xdr:rowOff>44450</xdr:rowOff>
        </xdr:from>
        <xdr:to>
          <xdr:col>6</xdr:col>
          <xdr:colOff>12700</xdr:colOff>
          <xdr:row>79</xdr:row>
          <xdr:rowOff>184150</xdr:rowOff>
        </xdr:to>
        <xdr:sp macro="" textlink="">
          <xdr:nvSpPr>
            <xdr:cNvPr id="1149" name="Check Box 76" hidden="1">
              <a:extLst>
                <a:ext uri="{63B3BB69-23CF-44E3-9099-C40C66FF867C}">
                  <a14:compatExt spid="_x0000_s1100"/>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79</xdr:row>
          <xdr:rowOff>209550</xdr:rowOff>
        </xdr:from>
        <xdr:to>
          <xdr:col>6</xdr:col>
          <xdr:colOff>12700</xdr:colOff>
          <xdr:row>81</xdr:row>
          <xdr:rowOff>19050</xdr:rowOff>
        </xdr:to>
        <xdr:sp macro="" textlink="">
          <xdr:nvSpPr>
            <xdr:cNvPr id="1150" name="Check Box 77" hidden="1">
              <a:extLst>
                <a:ext uri="{63B3BB69-23CF-44E3-9099-C40C66FF867C}">
                  <a14:compatExt spid="_x0000_s1101"/>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80</xdr:row>
          <xdr:rowOff>101600</xdr:rowOff>
        </xdr:from>
        <xdr:to>
          <xdr:col>6</xdr:col>
          <xdr:colOff>12700</xdr:colOff>
          <xdr:row>82</xdr:row>
          <xdr:rowOff>19050</xdr:rowOff>
        </xdr:to>
        <xdr:sp macro="" textlink="">
          <xdr:nvSpPr>
            <xdr:cNvPr id="1151" name="Check Box 78" hidden="1">
              <a:extLst>
                <a:ext uri="{63B3BB69-23CF-44E3-9099-C40C66FF867C}">
                  <a14:compatExt spid="_x0000_s1102"/>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83</xdr:row>
          <xdr:rowOff>31750</xdr:rowOff>
        </xdr:from>
        <xdr:to>
          <xdr:col>6</xdr:col>
          <xdr:colOff>12700</xdr:colOff>
          <xdr:row>83</xdr:row>
          <xdr:rowOff>171450</xdr:rowOff>
        </xdr:to>
        <xdr:sp macro="" textlink="">
          <xdr:nvSpPr>
            <xdr:cNvPr id="33" name="Check Box 79" hidden="1">
              <a:extLst>
                <a:ext uri="{63B3BB69-23CF-44E3-9099-C40C66FF867C}">
                  <a14:compatExt spid="_x0000_s1103"/>
                </a:ext>
                <a:ext uri="{FF2B5EF4-FFF2-40B4-BE49-F238E27FC236}">
                  <a16:creationId xmlns:a16="http://schemas.microsoft.com/office/drawing/2014/main" id="{00000000-0008-0000-0000-00002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84</xdr:row>
          <xdr:rowOff>44450</xdr:rowOff>
        </xdr:from>
        <xdr:to>
          <xdr:col>6</xdr:col>
          <xdr:colOff>12700</xdr:colOff>
          <xdr:row>84</xdr:row>
          <xdr:rowOff>184150</xdr:rowOff>
        </xdr:to>
        <xdr:sp macro="" textlink="">
          <xdr:nvSpPr>
            <xdr:cNvPr id="34" name="Check Box 80" hidden="1">
              <a:extLst>
                <a:ext uri="{63B3BB69-23CF-44E3-9099-C40C66FF867C}">
                  <a14:compatExt spid="_x0000_s1104"/>
                </a:ext>
                <a:ext uri="{FF2B5EF4-FFF2-40B4-BE49-F238E27FC236}">
                  <a16:creationId xmlns:a16="http://schemas.microsoft.com/office/drawing/2014/main" id="{00000000-0008-0000-0000-00002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84</xdr:row>
          <xdr:rowOff>184150</xdr:rowOff>
        </xdr:from>
        <xdr:to>
          <xdr:col>6</xdr:col>
          <xdr:colOff>12700</xdr:colOff>
          <xdr:row>86</xdr:row>
          <xdr:rowOff>25400</xdr:rowOff>
        </xdr:to>
        <xdr:sp macro="" textlink="">
          <xdr:nvSpPr>
            <xdr:cNvPr id="35" name="Check Box 81" hidden="1">
              <a:extLst>
                <a:ext uri="{63B3BB69-23CF-44E3-9099-C40C66FF867C}">
                  <a14:compatExt spid="_x0000_s1105"/>
                </a:ext>
                <a:ext uri="{FF2B5EF4-FFF2-40B4-BE49-F238E27FC236}">
                  <a16:creationId xmlns:a16="http://schemas.microsoft.com/office/drawing/2014/main" id="{00000000-0008-0000-0000-00002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85</xdr:row>
          <xdr:rowOff>95250</xdr:rowOff>
        </xdr:from>
        <xdr:to>
          <xdr:col>6</xdr:col>
          <xdr:colOff>12700</xdr:colOff>
          <xdr:row>87</xdr:row>
          <xdr:rowOff>19050</xdr:rowOff>
        </xdr:to>
        <xdr:sp macro="" textlink="">
          <xdr:nvSpPr>
            <xdr:cNvPr id="36" name="Check Box 82" hidden="1">
              <a:extLst>
                <a:ext uri="{63B3BB69-23CF-44E3-9099-C40C66FF867C}">
                  <a14:compatExt spid="_x0000_s1106"/>
                </a:ext>
                <a:ext uri="{FF2B5EF4-FFF2-40B4-BE49-F238E27FC236}">
                  <a16:creationId xmlns:a16="http://schemas.microsoft.com/office/drawing/2014/main" id="{00000000-0008-0000-0000-00002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86</xdr:row>
          <xdr:rowOff>107950</xdr:rowOff>
        </xdr:from>
        <xdr:to>
          <xdr:col>6</xdr:col>
          <xdr:colOff>12700</xdr:colOff>
          <xdr:row>88</xdr:row>
          <xdr:rowOff>19050</xdr:rowOff>
        </xdr:to>
        <xdr:sp macro="" textlink="">
          <xdr:nvSpPr>
            <xdr:cNvPr id="40" name="Check Box 83" hidden="1">
              <a:extLst>
                <a:ext uri="{63B3BB69-23CF-44E3-9099-C40C66FF867C}">
                  <a14:compatExt spid="_x0000_s1107"/>
                </a:ext>
                <a:ext uri="{FF2B5EF4-FFF2-40B4-BE49-F238E27FC236}">
                  <a16:creationId xmlns:a16="http://schemas.microsoft.com/office/drawing/2014/main" id="{00000000-0008-0000-0000-00002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88</xdr:row>
          <xdr:rowOff>31750</xdr:rowOff>
        </xdr:from>
        <xdr:to>
          <xdr:col>6</xdr:col>
          <xdr:colOff>12700</xdr:colOff>
          <xdr:row>88</xdr:row>
          <xdr:rowOff>171450</xdr:rowOff>
        </xdr:to>
        <xdr:sp macro="" textlink="">
          <xdr:nvSpPr>
            <xdr:cNvPr id="41" name="Check Box 84" hidden="1">
              <a:extLst>
                <a:ext uri="{63B3BB69-23CF-44E3-9099-C40C66FF867C}">
                  <a14:compatExt spid="_x0000_s1108"/>
                </a:ext>
                <a:ext uri="{FF2B5EF4-FFF2-40B4-BE49-F238E27FC236}">
                  <a16:creationId xmlns:a16="http://schemas.microsoft.com/office/drawing/2014/main" id="{00000000-0008-0000-0000-00002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88</xdr:row>
          <xdr:rowOff>190500</xdr:rowOff>
        </xdr:from>
        <xdr:to>
          <xdr:col>6</xdr:col>
          <xdr:colOff>12700</xdr:colOff>
          <xdr:row>89</xdr:row>
          <xdr:rowOff>127000</xdr:rowOff>
        </xdr:to>
        <xdr:sp macro="" textlink="">
          <xdr:nvSpPr>
            <xdr:cNvPr id="42" name="Check Box 85" hidden="1">
              <a:extLst>
                <a:ext uri="{63B3BB69-23CF-44E3-9099-C40C66FF867C}">
                  <a14:compatExt spid="_x0000_s1109"/>
                </a:ext>
                <a:ext uri="{FF2B5EF4-FFF2-40B4-BE49-F238E27FC236}">
                  <a16:creationId xmlns:a16="http://schemas.microsoft.com/office/drawing/2014/main" id="{00000000-0008-0000-0000-00002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89</xdr:row>
          <xdr:rowOff>95250</xdr:rowOff>
        </xdr:from>
        <xdr:to>
          <xdr:col>6</xdr:col>
          <xdr:colOff>19050</xdr:colOff>
          <xdr:row>90</xdr:row>
          <xdr:rowOff>57150</xdr:rowOff>
        </xdr:to>
        <xdr:sp macro="" textlink="">
          <xdr:nvSpPr>
            <xdr:cNvPr id="43" name="Check Box 86" hidden="1">
              <a:extLst>
                <a:ext uri="{63B3BB69-23CF-44E3-9099-C40C66FF867C}">
                  <a14:compatExt spid="_x0000_s1110"/>
                </a:ext>
                <a:ext uri="{FF2B5EF4-FFF2-40B4-BE49-F238E27FC236}">
                  <a16:creationId xmlns:a16="http://schemas.microsoft.com/office/drawing/2014/main" id="{00000000-0008-0000-0000-00002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91</xdr:row>
          <xdr:rowOff>25400</xdr:rowOff>
        </xdr:from>
        <xdr:to>
          <xdr:col>6</xdr:col>
          <xdr:colOff>12700</xdr:colOff>
          <xdr:row>91</xdr:row>
          <xdr:rowOff>171450</xdr:rowOff>
        </xdr:to>
        <xdr:sp macro="" textlink="">
          <xdr:nvSpPr>
            <xdr:cNvPr id="44" name="Check Box 88" hidden="1">
              <a:extLst>
                <a:ext uri="{63B3BB69-23CF-44E3-9099-C40C66FF867C}">
                  <a14:compatExt spid="_x0000_s1112"/>
                </a:ext>
                <a:ext uri="{FF2B5EF4-FFF2-40B4-BE49-F238E27FC236}">
                  <a16:creationId xmlns:a16="http://schemas.microsoft.com/office/drawing/2014/main" id="{00000000-0008-0000-0000-00002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91</xdr:row>
          <xdr:rowOff>177800</xdr:rowOff>
        </xdr:from>
        <xdr:to>
          <xdr:col>6</xdr:col>
          <xdr:colOff>12700</xdr:colOff>
          <xdr:row>93</xdr:row>
          <xdr:rowOff>31750</xdr:rowOff>
        </xdr:to>
        <xdr:sp macro="" textlink="">
          <xdr:nvSpPr>
            <xdr:cNvPr id="45" name="Check Box 89" hidden="1">
              <a:extLst>
                <a:ext uri="{63B3BB69-23CF-44E3-9099-C40C66FF867C}">
                  <a14:compatExt spid="_x0000_s1113"/>
                </a:ext>
                <a:ext uri="{FF2B5EF4-FFF2-40B4-BE49-F238E27FC236}">
                  <a16:creationId xmlns:a16="http://schemas.microsoft.com/office/drawing/2014/main" id="{00000000-0008-0000-0000-00002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92</xdr:row>
          <xdr:rowOff>95250</xdr:rowOff>
        </xdr:from>
        <xdr:to>
          <xdr:col>6</xdr:col>
          <xdr:colOff>12700</xdr:colOff>
          <xdr:row>94</xdr:row>
          <xdr:rowOff>6350</xdr:rowOff>
        </xdr:to>
        <xdr:sp macro="" textlink="">
          <xdr:nvSpPr>
            <xdr:cNvPr id="46" name="Check Box 90" hidden="1">
              <a:extLst>
                <a:ext uri="{63B3BB69-23CF-44E3-9099-C40C66FF867C}">
                  <a14:compatExt spid="_x0000_s1114"/>
                </a:ext>
                <a:ext uri="{FF2B5EF4-FFF2-40B4-BE49-F238E27FC236}">
                  <a16:creationId xmlns:a16="http://schemas.microsoft.com/office/drawing/2014/main" id="{00000000-0008-0000-0000-00002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93</xdr:row>
          <xdr:rowOff>95250</xdr:rowOff>
        </xdr:from>
        <xdr:to>
          <xdr:col>6</xdr:col>
          <xdr:colOff>12700</xdr:colOff>
          <xdr:row>95</xdr:row>
          <xdr:rowOff>6350</xdr:rowOff>
        </xdr:to>
        <xdr:sp macro="" textlink="">
          <xdr:nvSpPr>
            <xdr:cNvPr id="47" name="Check Box 91" hidden="1">
              <a:extLst>
                <a:ext uri="{63B3BB69-23CF-44E3-9099-C40C66FF867C}">
                  <a14:compatExt spid="_x0000_s1115"/>
                </a:ext>
                <a:ext uri="{FF2B5EF4-FFF2-40B4-BE49-F238E27FC236}">
                  <a16:creationId xmlns:a16="http://schemas.microsoft.com/office/drawing/2014/main" id="{00000000-0008-0000-0000-00002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81</xdr:row>
          <xdr:rowOff>101600</xdr:rowOff>
        </xdr:from>
        <xdr:to>
          <xdr:col>6</xdr:col>
          <xdr:colOff>12700</xdr:colOff>
          <xdr:row>83</xdr:row>
          <xdr:rowOff>19050</xdr:rowOff>
        </xdr:to>
        <xdr:sp macro="" textlink="">
          <xdr:nvSpPr>
            <xdr:cNvPr id="48" name="Check Box 111" hidden="1">
              <a:extLst>
                <a:ext uri="{63B3BB69-23CF-44E3-9099-C40C66FF867C}">
                  <a14:compatExt spid="_x0000_s1135"/>
                </a:ext>
                <a:ext uri="{FF2B5EF4-FFF2-40B4-BE49-F238E27FC236}">
                  <a16:creationId xmlns:a16="http://schemas.microsoft.com/office/drawing/2014/main" id="{00000000-0008-0000-0000-00003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8196" y="128828"/>
          <a:ext cx="5588105" cy="157056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118273"/>
              <a:ext cx="144087" cy="57903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362218"/>
              <a:ext cx="14408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118273"/>
              <a:ext cx="144087" cy="57903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362218"/>
              <a:ext cx="14408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118273"/>
              <a:ext cx="144087" cy="57903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xmlns:a14="http://schemas.microsoft.com/office/drawing/2010/main"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88900</xdr:colOff>
          <xdr:row>63</xdr:row>
          <xdr:rowOff>101600</xdr:rowOff>
        </xdr:from>
        <xdr:to>
          <xdr:col>6</xdr:col>
          <xdr:colOff>12700</xdr:colOff>
          <xdr:row>65</xdr:row>
          <xdr:rowOff>12700</xdr:rowOff>
        </xdr:to>
        <xdr:sp macro="" textlink="">
          <xdr:nvSpPr>
            <xdr:cNvPr id="7168" name="Check Box 27" hidden="1">
              <a:extLst>
                <a:ext uri="{63B3BB69-23CF-44E3-9099-C40C66FF867C}">
                  <a14:compatExt spid="_x0000_s7195"/>
                </a:ext>
                <a:ext uri="{FF2B5EF4-FFF2-40B4-BE49-F238E27FC236}">
                  <a16:creationId xmlns:a16="http://schemas.microsoft.com/office/drawing/2014/main" id="{00000000-0008-0000-0100-00000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64</xdr:row>
          <xdr:rowOff>101600</xdr:rowOff>
        </xdr:from>
        <xdr:to>
          <xdr:col>6</xdr:col>
          <xdr:colOff>12700</xdr:colOff>
          <xdr:row>66</xdr:row>
          <xdr:rowOff>12700</xdr:rowOff>
        </xdr:to>
        <xdr:sp macro="" textlink="">
          <xdr:nvSpPr>
            <xdr:cNvPr id="7169" name="Check Box 28" hidden="1">
              <a:extLst>
                <a:ext uri="{63B3BB69-23CF-44E3-9099-C40C66FF867C}">
                  <a14:compatExt spid="_x0000_s7196"/>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66</xdr:row>
          <xdr:rowOff>12700</xdr:rowOff>
        </xdr:from>
        <xdr:to>
          <xdr:col>6</xdr:col>
          <xdr:colOff>12700</xdr:colOff>
          <xdr:row>66</xdr:row>
          <xdr:rowOff>152400</xdr:rowOff>
        </xdr:to>
        <xdr:sp macro="" textlink="">
          <xdr:nvSpPr>
            <xdr:cNvPr id="7170" name="Check Box 29" hidden="1">
              <a:extLst>
                <a:ext uri="{63B3BB69-23CF-44E3-9099-C40C66FF867C}">
                  <a14:compatExt spid="_x0000_s7197"/>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66</xdr:row>
          <xdr:rowOff>165100</xdr:rowOff>
        </xdr:from>
        <xdr:to>
          <xdr:col>6</xdr:col>
          <xdr:colOff>12700</xdr:colOff>
          <xdr:row>68</xdr:row>
          <xdr:rowOff>12700</xdr:rowOff>
        </xdr:to>
        <xdr:sp macro="" textlink="">
          <xdr:nvSpPr>
            <xdr:cNvPr id="7171" name="Check Box 30" hidden="1">
              <a:extLst>
                <a:ext uri="{63B3BB69-23CF-44E3-9099-C40C66FF867C}">
                  <a14:compatExt spid="_x0000_s7198"/>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68</xdr:row>
          <xdr:rowOff>63500</xdr:rowOff>
        </xdr:from>
        <xdr:to>
          <xdr:col>6</xdr:col>
          <xdr:colOff>12700</xdr:colOff>
          <xdr:row>68</xdr:row>
          <xdr:rowOff>203200</xdr:rowOff>
        </xdr:to>
        <xdr:sp macro="" textlink="">
          <xdr:nvSpPr>
            <xdr:cNvPr id="7172" name="Check Box 31" hidden="1">
              <a:extLst>
                <a:ext uri="{63B3BB69-23CF-44E3-9099-C40C66FF867C}">
                  <a14:compatExt spid="_x0000_s7199"/>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68</xdr:row>
          <xdr:rowOff>254000</xdr:rowOff>
        </xdr:from>
        <xdr:to>
          <xdr:col>6</xdr:col>
          <xdr:colOff>12700</xdr:colOff>
          <xdr:row>70</xdr:row>
          <xdr:rowOff>12700</xdr:rowOff>
        </xdr:to>
        <xdr:sp macro="" textlink="">
          <xdr:nvSpPr>
            <xdr:cNvPr id="7173" name="Check Box 32" hidden="1">
              <a:extLst>
                <a:ext uri="{63B3BB69-23CF-44E3-9099-C40C66FF867C}">
                  <a14:compatExt spid="_x0000_s7200"/>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69</xdr:row>
          <xdr:rowOff>95250</xdr:rowOff>
        </xdr:from>
        <xdr:to>
          <xdr:col>6</xdr:col>
          <xdr:colOff>12700</xdr:colOff>
          <xdr:row>71</xdr:row>
          <xdr:rowOff>12700</xdr:rowOff>
        </xdr:to>
        <xdr:sp macro="" textlink="">
          <xdr:nvSpPr>
            <xdr:cNvPr id="7174" name="Check Box 33" hidden="1">
              <a:extLst>
                <a:ext uri="{63B3BB69-23CF-44E3-9099-C40C66FF867C}">
                  <a14:compatExt spid="_x0000_s7201"/>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70</xdr:row>
          <xdr:rowOff>101600</xdr:rowOff>
        </xdr:from>
        <xdr:to>
          <xdr:col>6</xdr:col>
          <xdr:colOff>12700</xdr:colOff>
          <xdr:row>72</xdr:row>
          <xdr:rowOff>12700</xdr:rowOff>
        </xdr:to>
        <xdr:sp macro="" textlink="">
          <xdr:nvSpPr>
            <xdr:cNvPr id="7175" name="Check Box 34" hidden="1">
              <a:extLst>
                <a:ext uri="{63B3BB69-23CF-44E3-9099-C40C66FF867C}">
                  <a14:compatExt spid="_x0000_s7202"/>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71</xdr:row>
          <xdr:rowOff>101600</xdr:rowOff>
        </xdr:from>
        <xdr:to>
          <xdr:col>6</xdr:col>
          <xdr:colOff>12700</xdr:colOff>
          <xdr:row>73</xdr:row>
          <xdr:rowOff>19050</xdr:rowOff>
        </xdr:to>
        <xdr:sp macro="" textlink="">
          <xdr:nvSpPr>
            <xdr:cNvPr id="7176" name="Check Box 35" hidden="1">
              <a:extLst>
                <a:ext uri="{63B3BB69-23CF-44E3-9099-C40C66FF867C}">
                  <a14:compatExt spid="_x0000_s7203"/>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73</xdr:row>
          <xdr:rowOff>44450</xdr:rowOff>
        </xdr:from>
        <xdr:to>
          <xdr:col>6</xdr:col>
          <xdr:colOff>12700</xdr:colOff>
          <xdr:row>73</xdr:row>
          <xdr:rowOff>184150</xdr:rowOff>
        </xdr:to>
        <xdr:sp macro="" textlink="">
          <xdr:nvSpPr>
            <xdr:cNvPr id="7177" name="Check Box 36" hidden="1">
              <a:extLst>
                <a:ext uri="{63B3BB69-23CF-44E3-9099-C40C66FF867C}">
                  <a14:compatExt spid="_x0000_s7204"/>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73</xdr:row>
          <xdr:rowOff>209550</xdr:rowOff>
        </xdr:from>
        <xdr:to>
          <xdr:col>6</xdr:col>
          <xdr:colOff>12700</xdr:colOff>
          <xdr:row>75</xdr:row>
          <xdr:rowOff>19050</xdr:rowOff>
        </xdr:to>
        <xdr:sp macro="" textlink="">
          <xdr:nvSpPr>
            <xdr:cNvPr id="7178" name="Check Box 37" hidden="1">
              <a:extLst>
                <a:ext uri="{63B3BB69-23CF-44E3-9099-C40C66FF867C}">
                  <a14:compatExt spid="_x0000_s7205"/>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74</xdr:row>
          <xdr:rowOff>101600</xdr:rowOff>
        </xdr:from>
        <xdr:to>
          <xdr:col>6</xdr:col>
          <xdr:colOff>12700</xdr:colOff>
          <xdr:row>76</xdr:row>
          <xdr:rowOff>19050</xdr:rowOff>
        </xdr:to>
        <xdr:sp macro="" textlink="">
          <xdr:nvSpPr>
            <xdr:cNvPr id="7179" name="Check Box 38" hidden="1">
              <a:extLst>
                <a:ext uri="{63B3BB69-23CF-44E3-9099-C40C66FF867C}">
                  <a14:compatExt spid="_x0000_s7206"/>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77</xdr:row>
          <xdr:rowOff>31750</xdr:rowOff>
        </xdr:from>
        <xdr:to>
          <xdr:col>6</xdr:col>
          <xdr:colOff>12700</xdr:colOff>
          <xdr:row>77</xdr:row>
          <xdr:rowOff>171450</xdr:rowOff>
        </xdr:to>
        <xdr:sp macro="" textlink="">
          <xdr:nvSpPr>
            <xdr:cNvPr id="7180" name="Check Box 39" hidden="1">
              <a:extLst>
                <a:ext uri="{63B3BB69-23CF-44E3-9099-C40C66FF867C}">
                  <a14:compatExt spid="_x0000_s7207"/>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78</xdr:row>
          <xdr:rowOff>44450</xdr:rowOff>
        </xdr:from>
        <xdr:to>
          <xdr:col>6</xdr:col>
          <xdr:colOff>12700</xdr:colOff>
          <xdr:row>78</xdr:row>
          <xdr:rowOff>177800</xdr:rowOff>
        </xdr:to>
        <xdr:sp macro="" textlink="">
          <xdr:nvSpPr>
            <xdr:cNvPr id="7181" name="Check Box 40" hidden="1">
              <a:extLst>
                <a:ext uri="{63B3BB69-23CF-44E3-9099-C40C66FF867C}">
                  <a14:compatExt spid="_x0000_s7208"/>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78</xdr:row>
          <xdr:rowOff>209550</xdr:rowOff>
        </xdr:from>
        <xdr:to>
          <xdr:col>6</xdr:col>
          <xdr:colOff>12700</xdr:colOff>
          <xdr:row>80</xdr:row>
          <xdr:rowOff>19050</xdr:rowOff>
        </xdr:to>
        <xdr:sp macro="" textlink="">
          <xdr:nvSpPr>
            <xdr:cNvPr id="7182" name="Check Box 41" hidden="1">
              <a:extLst>
                <a:ext uri="{63B3BB69-23CF-44E3-9099-C40C66FF867C}">
                  <a14:compatExt spid="_x0000_s7209"/>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79</xdr:row>
          <xdr:rowOff>95250</xdr:rowOff>
        </xdr:from>
        <xdr:to>
          <xdr:col>6</xdr:col>
          <xdr:colOff>12700</xdr:colOff>
          <xdr:row>81</xdr:row>
          <xdr:rowOff>19050</xdr:rowOff>
        </xdr:to>
        <xdr:sp macro="" textlink="">
          <xdr:nvSpPr>
            <xdr:cNvPr id="7183" name="Check Box 42" hidden="1">
              <a:extLst>
                <a:ext uri="{63B3BB69-23CF-44E3-9099-C40C66FF867C}">
                  <a14:compatExt spid="_x0000_s7210"/>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81</xdr:row>
          <xdr:rowOff>25400</xdr:rowOff>
        </xdr:from>
        <xdr:to>
          <xdr:col>6</xdr:col>
          <xdr:colOff>12700</xdr:colOff>
          <xdr:row>81</xdr:row>
          <xdr:rowOff>171450</xdr:rowOff>
        </xdr:to>
        <xdr:sp macro="" textlink="">
          <xdr:nvSpPr>
            <xdr:cNvPr id="7184" name="Check Box 43" hidden="1">
              <a:extLst>
                <a:ext uri="{63B3BB69-23CF-44E3-9099-C40C66FF867C}">
                  <a14:compatExt spid="_x0000_s7211"/>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82</xdr:row>
          <xdr:rowOff>31750</xdr:rowOff>
        </xdr:from>
        <xdr:to>
          <xdr:col>6</xdr:col>
          <xdr:colOff>12700</xdr:colOff>
          <xdr:row>82</xdr:row>
          <xdr:rowOff>171450</xdr:rowOff>
        </xdr:to>
        <xdr:sp macro="" textlink="">
          <xdr:nvSpPr>
            <xdr:cNvPr id="7185" name="Check Box 44" hidden="1">
              <a:extLst>
                <a:ext uri="{63B3BB69-23CF-44E3-9099-C40C66FF867C}">
                  <a14:compatExt spid="_x0000_s7212"/>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83</xdr:row>
          <xdr:rowOff>25400</xdr:rowOff>
        </xdr:from>
        <xdr:to>
          <xdr:col>6</xdr:col>
          <xdr:colOff>12700</xdr:colOff>
          <xdr:row>83</xdr:row>
          <xdr:rowOff>171450</xdr:rowOff>
        </xdr:to>
        <xdr:sp macro="" textlink="">
          <xdr:nvSpPr>
            <xdr:cNvPr id="7186" name="Check Box 45" hidden="1">
              <a:extLst>
                <a:ext uri="{63B3BB69-23CF-44E3-9099-C40C66FF867C}">
                  <a14:compatExt spid="_x0000_s7213"/>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83</xdr:row>
          <xdr:rowOff>177800</xdr:rowOff>
        </xdr:from>
        <xdr:to>
          <xdr:col>6</xdr:col>
          <xdr:colOff>12700</xdr:colOff>
          <xdr:row>85</xdr:row>
          <xdr:rowOff>19050</xdr:rowOff>
        </xdr:to>
        <xdr:sp macro="" textlink="">
          <xdr:nvSpPr>
            <xdr:cNvPr id="7187" name="Check Box 46" hidden="1">
              <a:extLst>
                <a:ext uri="{63B3BB69-23CF-44E3-9099-C40C66FF867C}">
                  <a14:compatExt spid="_x0000_s7214"/>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85</xdr:row>
          <xdr:rowOff>25400</xdr:rowOff>
        </xdr:from>
        <xdr:to>
          <xdr:col>6</xdr:col>
          <xdr:colOff>12700</xdr:colOff>
          <xdr:row>85</xdr:row>
          <xdr:rowOff>171450</xdr:rowOff>
        </xdr:to>
        <xdr:sp macro="" textlink="">
          <xdr:nvSpPr>
            <xdr:cNvPr id="7188" name="Check Box 47" hidden="1">
              <a:extLst>
                <a:ext uri="{63B3BB69-23CF-44E3-9099-C40C66FF867C}">
                  <a14:compatExt spid="_x0000_s7215"/>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85</xdr:row>
          <xdr:rowOff>177800</xdr:rowOff>
        </xdr:from>
        <xdr:to>
          <xdr:col>6</xdr:col>
          <xdr:colOff>12700</xdr:colOff>
          <xdr:row>87</xdr:row>
          <xdr:rowOff>19050</xdr:rowOff>
        </xdr:to>
        <xdr:sp macro="" textlink="">
          <xdr:nvSpPr>
            <xdr:cNvPr id="7189" name="Check Box 48" hidden="1">
              <a:extLst>
                <a:ext uri="{63B3BB69-23CF-44E3-9099-C40C66FF867C}">
                  <a14:compatExt spid="_x0000_s7216"/>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86</xdr:row>
          <xdr:rowOff>95250</xdr:rowOff>
        </xdr:from>
        <xdr:to>
          <xdr:col>6</xdr:col>
          <xdr:colOff>12700</xdr:colOff>
          <xdr:row>88</xdr:row>
          <xdr:rowOff>19050</xdr:rowOff>
        </xdr:to>
        <xdr:sp macro="" textlink="">
          <xdr:nvSpPr>
            <xdr:cNvPr id="7190" name="Check Box 49" hidden="1">
              <a:extLst>
                <a:ext uri="{63B3BB69-23CF-44E3-9099-C40C66FF867C}">
                  <a14:compatExt spid="_x0000_s7217"/>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87</xdr:row>
          <xdr:rowOff>95250</xdr:rowOff>
        </xdr:from>
        <xdr:to>
          <xdr:col>6</xdr:col>
          <xdr:colOff>12700</xdr:colOff>
          <xdr:row>89</xdr:row>
          <xdr:rowOff>6350</xdr:rowOff>
        </xdr:to>
        <xdr:sp macro="" textlink="">
          <xdr:nvSpPr>
            <xdr:cNvPr id="7191" name="Check Box 50" hidden="1">
              <a:extLst>
                <a:ext uri="{63B3BB69-23CF-44E3-9099-C40C66FF867C}">
                  <a14:compatExt spid="_x0000_s7218"/>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32</xdr:row>
          <xdr:rowOff>88900</xdr:rowOff>
        </xdr:from>
        <xdr:to>
          <xdr:col>4</xdr:col>
          <xdr:colOff>63500</xdr:colOff>
          <xdr:row>34</xdr:row>
          <xdr:rowOff>25400</xdr:rowOff>
        </xdr:to>
        <xdr:sp macro="" textlink="">
          <xdr:nvSpPr>
            <xdr:cNvPr id="7192" name="Check Box 100" hidden="1">
              <a:extLst>
                <a:ext uri="{63B3BB69-23CF-44E3-9099-C40C66FF867C}">
                  <a14:compatExt spid="_x0000_s7268"/>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35</xdr:row>
          <xdr:rowOff>88900</xdr:rowOff>
        </xdr:from>
        <xdr:to>
          <xdr:col>4</xdr:col>
          <xdr:colOff>63500</xdr:colOff>
          <xdr:row>37</xdr:row>
          <xdr:rowOff>25400</xdr:rowOff>
        </xdr:to>
        <xdr:sp macro="" textlink="">
          <xdr:nvSpPr>
            <xdr:cNvPr id="7193" name="Check Box 101" hidden="1">
              <a:extLst>
                <a:ext uri="{63B3BB69-23CF-44E3-9099-C40C66FF867C}">
                  <a14:compatExt spid="_x0000_s7269"/>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40</xdr:row>
          <xdr:rowOff>88900</xdr:rowOff>
        </xdr:from>
        <xdr:to>
          <xdr:col>4</xdr:col>
          <xdr:colOff>63500</xdr:colOff>
          <xdr:row>43</xdr:row>
          <xdr:rowOff>12700</xdr:rowOff>
        </xdr:to>
        <xdr:sp macro="" textlink="">
          <xdr:nvSpPr>
            <xdr:cNvPr id="7194" name="Check Box 102" hidden="1">
              <a:extLst>
                <a:ext uri="{63B3BB69-23CF-44E3-9099-C40C66FF867C}">
                  <a14:compatExt spid="_x0000_s7270"/>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43</xdr:row>
          <xdr:rowOff>88900</xdr:rowOff>
        </xdr:from>
        <xdr:to>
          <xdr:col>4</xdr:col>
          <xdr:colOff>63500</xdr:colOff>
          <xdr:row>45</xdr:row>
          <xdr:rowOff>25400</xdr:rowOff>
        </xdr:to>
        <xdr:sp macro="" textlink="">
          <xdr:nvSpPr>
            <xdr:cNvPr id="7219" name="Check Box 103" hidden="1">
              <a:extLst>
                <a:ext uri="{63B3BB69-23CF-44E3-9099-C40C66FF867C}">
                  <a14:compatExt spid="_x0000_s7271"/>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75</xdr:row>
          <xdr:rowOff>120650</xdr:rowOff>
        </xdr:from>
        <xdr:to>
          <xdr:col>6</xdr:col>
          <xdr:colOff>6350</xdr:colOff>
          <xdr:row>77</xdr:row>
          <xdr:rowOff>25400</xdr:rowOff>
        </xdr:to>
        <xdr:sp macro="" textlink="">
          <xdr:nvSpPr>
            <xdr:cNvPr id="7220" name="Check Box 123" hidden="1">
              <a:extLst>
                <a:ext uri="{63B3BB69-23CF-44E3-9099-C40C66FF867C}">
                  <a14:compatExt spid="_x0000_s7291"/>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46" zoomScaleNormal="46" zoomScaleSheetLayoutView="46" workbookViewId="0">
      <selection activeCell="B1" sqref="B1"/>
    </sheetView>
  </sheetViews>
  <sheetFormatPr defaultColWidth="9" defaultRowHeight="13"/>
  <cols>
    <col min="1" max="1" width="1.08203125" style="28" customWidth="1"/>
    <col min="2" max="2" width="3.58203125" style="28" customWidth="1"/>
    <col min="3" max="17" width="2.08203125" style="28" customWidth="1"/>
    <col min="18" max="18" width="2.5" style="28" customWidth="1"/>
    <col min="19" max="23" width="2.08203125" style="28" customWidth="1"/>
    <col min="24" max="24" width="2.25" style="28" customWidth="1"/>
    <col min="25" max="29" width="2.08203125" style="28" customWidth="1"/>
    <col min="30" max="30" width="2.58203125" style="28" customWidth="1"/>
    <col min="31" max="37" width="2.08203125" style="28" customWidth="1"/>
    <col min="38" max="38" width="2.58203125" style="28" customWidth="1"/>
    <col min="39" max="39" width="4.83203125" style="139" customWidth="1"/>
    <col min="40" max="40" width="3.08203125" style="28" customWidth="1"/>
    <col min="41" max="41" width="2.5" style="28" customWidth="1"/>
    <col min="42" max="55" width="2.83203125" style="30" customWidth="1"/>
    <col min="56" max="56" width="3.33203125" style="30" customWidth="1"/>
    <col min="57" max="57" width="2" style="30" customWidth="1"/>
    <col min="58" max="65" width="2.83203125" style="30" customWidth="1"/>
    <col min="66" max="84" width="2.08203125" style="28" customWidth="1"/>
    <col min="85" max="96" width="3.08203125" style="28" customWidth="1"/>
    <col min="97" max="16384" width="9" style="28"/>
  </cols>
  <sheetData>
    <row r="1" spans="2:65" ht="18" customHeight="1">
      <c r="B1" s="27" t="s">
        <v>1889</v>
      </c>
      <c r="Q1" s="27"/>
      <c r="R1" s="27"/>
      <c r="S1" s="27"/>
      <c r="T1" s="27"/>
      <c r="AA1" s="406" t="s">
        <v>0</v>
      </c>
      <c r="AB1" s="406"/>
      <c r="AC1" s="406"/>
      <c r="AD1" s="384" t="str">
        <f>IF(G5="","",G5)</f>
        <v>札幌市</v>
      </c>
      <c r="AE1" s="384"/>
      <c r="AF1" s="384"/>
      <c r="AG1" s="384"/>
      <c r="AH1" s="384"/>
      <c r="AI1" s="384"/>
      <c r="AJ1" s="384"/>
      <c r="AK1" s="384"/>
    </row>
    <row r="2" spans="2:65" ht="23.25" customHeight="1">
      <c r="B2" s="396" t="s">
        <v>2015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2020</v>
      </c>
      <c r="C4" s="408"/>
      <c r="D4" s="408"/>
      <c r="E4" s="408"/>
      <c r="F4" s="408"/>
      <c r="G4" s="284" t="s">
        <v>2</v>
      </c>
      <c r="H4" s="284"/>
      <c r="I4" s="284"/>
      <c r="J4" s="284"/>
      <c r="K4" s="284"/>
      <c r="L4" s="284"/>
      <c r="M4" s="284"/>
      <c r="N4" s="274" t="s">
        <v>3</v>
      </c>
      <c r="O4" s="274"/>
      <c r="P4" s="274"/>
      <c r="Q4" s="274"/>
      <c r="R4" s="274"/>
      <c r="S4" s="274"/>
      <c r="T4" s="338" t="s">
        <v>2016</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5" customHeight="1">
      <c r="B5" s="407">
        <v>1334567890</v>
      </c>
      <c r="C5" s="407"/>
      <c r="D5" s="407"/>
      <c r="E5" s="407"/>
      <c r="F5" s="407"/>
      <c r="G5" s="285" t="s">
        <v>2033</v>
      </c>
      <c r="H5" s="285"/>
      <c r="I5" s="285"/>
      <c r="J5" s="285"/>
      <c r="K5" s="285"/>
      <c r="L5" s="285"/>
      <c r="M5" s="285"/>
      <c r="N5" s="364" t="s">
        <v>95</v>
      </c>
      <c r="O5" s="364"/>
      <c r="P5" s="364"/>
      <c r="Q5" s="364" t="s">
        <v>96</v>
      </c>
      <c r="R5" s="364"/>
      <c r="S5" s="364"/>
      <c r="T5" s="365">
        <v>2250000</v>
      </c>
      <c r="U5" s="366"/>
      <c r="V5" s="366"/>
      <c r="W5" s="366"/>
      <c r="X5" s="366"/>
      <c r="Y5" s="366"/>
      <c r="Z5" s="366"/>
      <c r="AA5" s="366"/>
      <c r="AB5" s="367"/>
      <c r="AC5" s="353" t="s">
        <v>1981</v>
      </c>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t="s">
        <v>2034</v>
      </c>
      <c r="C8" s="410"/>
      <c r="D8" s="410"/>
      <c r="E8" s="410"/>
      <c r="F8" s="411"/>
      <c r="G8" s="415" t="s">
        <v>1894</v>
      </c>
      <c r="H8" s="416"/>
      <c r="I8" s="400" t="str">
        <f>IFERROR(IF(OR(H98=4,H98=5),IF(AM8=1,"処遇加算Ⅰ",IF(AM8=2,"処遇加算Ⅱ","")),""),"")</f>
        <v>処遇加算Ⅰ</v>
      </c>
      <c r="J8" s="401"/>
      <c r="K8" s="401"/>
      <c r="L8" s="402"/>
      <c r="M8" s="400" t="str">
        <f>IFERROR(IF(OR(H98=4,H98=5),IF(AM8=1,"特定加算なし",IF(AM8=2,"特定加算なし","")),""),"")</f>
        <v>特定加算なし</v>
      </c>
      <c r="N8" s="401"/>
      <c r="O8" s="401"/>
      <c r="P8" s="402"/>
      <c r="Q8" s="400" t="str">
        <f>IFERROR(IF(OR(H98=4,H98=5),IF(AM8=1,"ベア加算",IF(AM8=2,"ベア加算","")),""),"")</f>
        <v>ベア加算</v>
      </c>
      <c r="R8" s="401"/>
      <c r="S8" s="401"/>
      <c r="T8" s="402"/>
      <c r="U8" s="288" t="s">
        <v>1873</v>
      </c>
      <c r="V8" s="288"/>
      <c r="W8" s="288"/>
      <c r="X8" s="289"/>
      <c r="Y8" s="38"/>
      <c r="Z8" s="361" t="s">
        <v>76</v>
      </c>
      <c r="AA8" s="362"/>
      <c r="AB8" s="363"/>
      <c r="AC8" s="39"/>
      <c r="AD8" s="356" t="s">
        <v>77</v>
      </c>
      <c r="AE8" s="356"/>
      <c r="AF8" s="357"/>
      <c r="AM8" s="354">
        <v>1</v>
      </c>
      <c r="AN8" s="223" t="s">
        <v>1958</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f>IFERROR(VLOOKUP(AC5,【参考】数式用!$A$5:$N$27,MATCH(I8,【参考】数式用!$B$4:$J$4,0)+1,FALSE),"")</f>
        <v>4.3999999999999997E-2</v>
      </c>
      <c r="J9" s="290"/>
      <c r="K9" s="290"/>
      <c r="L9" s="405"/>
      <c r="M9" s="404">
        <f>IFERROR(VLOOKUP(AC5,【参考】数式用!$A$5:$N$27,MATCH(M8,【参考】数式用!$B$4:$J$4,0)+1,FALSE),"")</f>
        <v>0</v>
      </c>
      <c r="N9" s="290"/>
      <c r="O9" s="290"/>
      <c r="P9" s="405"/>
      <c r="Q9" s="404">
        <f>IFERROR(VLOOKUP(AC5,【参考】数式用!$A$5:$N$27,MATCH(Q8,【参考】数式用!$B$4:$J$4,0)+1,FALSE),"")</f>
        <v>1.0999999999999999E-2</v>
      </c>
      <c r="R9" s="290"/>
      <c r="S9" s="290"/>
      <c r="T9" s="405"/>
      <c r="U9" s="290">
        <f>SUM(I9,M9,Q9)</f>
        <v>5.4999999999999993E-2</v>
      </c>
      <c r="V9" s="290"/>
      <c r="W9" s="290"/>
      <c r="X9" s="291"/>
      <c r="Y9" s="358">
        <f>IFERROR(IF(AM8=1,VLOOKUP(AC5,【参考】数式用!$A$5:$N$27,13,FALSE),""),"")</f>
        <v>6.699999999999999E-2</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7" customHeight="1">
      <c r="B12" s="320" t="s">
        <v>52</v>
      </c>
      <c r="C12" s="321"/>
      <c r="D12" s="321"/>
      <c r="E12" s="321"/>
      <c r="F12" s="321"/>
      <c r="G12" s="321"/>
      <c r="H12" s="321"/>
      <c r="I12" s="321"/>
      <c r="J12" s="321"/>
      <c r="K12" s="321"/>
      <c r="L12" s="321"/>
      <c r="M12" s="322"/>
      <c r="N12" s="344">
        <f>IFERROR(IF(AM8&lt;&gt;0,T105+Y105,"先に新加算の区分を選択"),"")</f>
        <v>1705500</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7"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7"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7" customHeight="1" thickBot="1">
      <c r="B15" s="320" t="s">
        <v>53</v>
      </c>
      <c r="C15" s="321"/>
      <c r="D15" s="321"/>
      <c r="E15" s="321"/>
      <c r="F15" s="321"/>
      <c r="G15" s="321"/>
      <c r="H15" s="321"/>
      <c r="I15" s="321"/>
      <c r="J15" s="321"/>
      <c r="K15" s="321"/>
      <c r="L15" s="321"/>
      <c r="M15" s="322"/>
      <c r="N15" s="306">
        <v>1800000</v>
      </c>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7"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7"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7" customHeight="1">
      <c r="B18" s="297" t="s">
        <v>1950</v>
      </c>
      <c r="C18" s="298"/>
      <c r="D18" s="298"/>
      <c r="E18" s="298"/>
      <c r="F18" s="298"/>
      <c r="G18" s="298"/>
      <c r="H18" s="298"/>
      <c r="I18" s="298"/>
      <c r="J18" s="298"/>
      <c r="K18" s="298"/>
      <c r="L18" s="298"/>
      <c r="M18" s="299"/>
      <c r="N18" s="329">
        <f>IFERROR(ROUNDDOWN(ROUNDDOWN(ROUND(T5*VLOOKUP(AC5,【参考】数式用!$A$5:$N$37,14,FALSE),0),0)*AD108*0.5,0),"")</f>
        <v>618750</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7"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7"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7" customHeight="1">
      <c r="B21" s="297" t="s">
        <v>1951</v>
      </c>
      <c r="C21" s="298"/>
      <c r="D21" s="298"/>
      <c r="E21" s="298"/>
      <c r="F21" s="298"/>
      <c r="G21" s="298"/>
      <c r="H21" s="298"/>
      <c r="I21" s="298"/>
      <c r="J21" s="298"/>
      <c r="K21" s="298"/>
      <c r="L21" s="298"/>
      <c r="M21" s="299"/>
      <c r="N21" s="306">
        <v>655000</v>
      </c>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7"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7"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1</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1</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1</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3"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49999999999999"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v>6</v>
      </c>
      <c r="F58" s="242"/>
      <c r="G58" s="63" t="s">
        <v>41</v>
      </c>
      <c r="H58" s="241" t="s">
        <v>2035</v>
      </c>
      <c r="I58" s="242"/>
      <c r="J58" s="63" t="s">
        <v>42</v>
      </c>
      <c r="K58" s="241" t="s">
        <v>2035</v>
      </c>
      <c r="L58" s="242"/>
      <c r="M58" s="63" t="s">
        <v>43</v>
      </c>
      <c r="N58" s="59"/>
      <c r="O58" s="243" t="s">
        <v>44</v>
      </c>
      <c r="P58" s="243"/>
      <c r="Q58" s="243"/>
      <c r="R58" s="244" t="s">
        <v>2036</v>
      </c>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t="s">
        <v>2037</v>
      </c>
      <c r="U59" s="270"/>
      <c r="V59" s="270"/>
      <c r="W59" s="270"/>
      <c r="X59" s="270"/>
      <c r="Y59" s="282" t="s">
        <v>47</v>
      </c>
      <c r="Z59" s="282"/>
      <c r="AA59" s="270" t="s">
        <v>2038</v>
      </c>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5" thickBot="1">
      <c r="B63" s="274" t="s">
        <v>44</v>
      </c>
      <c r="C63" s="274"/>
      <c r="D63" s="274"/>
      <c r="E63" s="272" t="s">
        <v>1875</v>
      </c>
      <c r="F63" s="272"/>
      <c r="G63" s="272"/>
      <c r="H63" s="273" t="s">
        <v>2039</v>
      </c>
      <c r="I63" s="273"/>
      <c r="J63" s="273"/>
      <c r="K63" s="273"/>
      <c r="L63" s="273"/>
      <c r="M63" s="273"/>
      <c r="N63" s="273"/>
      <c r="O63" s="273"/>
      <c r="P63" s="273"/>
      <c r="Q63" s="273"/>
      <c r="R63" s="274" t="s">
        <v>1876</v>
      </c>
      <c r="S63" s="274"/>
      <c r="T63" s="274"/>
      <c r="U63" s="71" t="s">
        <v>1877</v>
      </c>
      <c r="V63" s="275">
        <v>100</v>
      </c>
      <c r="W63" s="275"/>
      <c r="X63" s="72" t="s">
        <v>1878</v>
      </c>
      <c r="Y63" s="275">
        <v>1234</v>
      </c>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○○ケアサービス</v>
      </c>
      <c r="I64" s="276"/>
      <c r="J64" s="276"/>
      <c r="K64" s="276"/>
      <c r="L64" s="276"/>
      <c r="M64" s="276"/>
      <c r="N64" s="276"/>
      <c r="O64" s="276"/>
      <c r="P64" s="276"/>
      <c r="Q64" s="276"/>
      <c r="R64" s="274"/>
      <c r="S64" s="274"/>
      <c r="T64" s="274"/>
      <c r="U64" s="277" t="s">
        <v>2040</v>
      </c>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代表取締役</v>
      </c>
      <c r="I66" s="217"/>
      <c r="J66" s="217"/>
      <c r="K66" s="217"/>
      <c r="L66" s="217"/>
      <c r="M66" s="217"/>
      <c r="N66" s="217"/>
      <c r="O66" s="274" t="s">
        <v>1881</v>
      </c>
      <c r="P66" s="274"/>
      <c r="Q66" s="274"/>
      <c r="R66" s="272" t="s">
        <v>1875</v>
      </c>
      <c r="S66" s="272"/>
      <c r="T66" s="272"/>
      <c r="U66" s="273" t="s">
        <v>2042</v>
      </c>
      <c r="V66" s="273"/>
      <c r="W66" s="273"/>
      <c r="X66" s="273"/>
      <c r="Y66" s="273"/>
      <c r="Z66" s="273"/>
      <c r="AA66" s="273"/>
      <c r="AB66" s="220" t="s">
        <v>1882</v>
      </c>
      <c r="AC66" s="221"/>
      <c r="AD66" s="221"/>
      <c r="AE66" s="222"/>
      <c r="AF66" s="216" t="s">
        <v>2043</v>
      </c>
      <c r="AG66" s="216"/>
      <c r="AH66" s="216"/>
      <c r="AI66" s="216"/>
      <c r="AJ66" s="216"/>
      <c r="AK66" s="216"/>
      <c r="AM66" s="40"/>
    </row>
    <row r="67" spans="2:39" ht="18">
      <c r="B67" s="274"/>
      <c r="C67" s="274"/>
      <c r="D67" s="274"/>
      <c r="E67" s="274" t="s">
        <v>47</v>
      </c>
      <c r="F67" s="274"/>
      <c r="G67" s="274"/>
      <c r="H67" s="217" t="str">
        <f t="shared" ref="H67" si="0">IF(AA59="","",AA59)</f>
        <v>厚労　花子</v>
      </c>
      <c r="I67" s="217"/>
      <c r="J67" s="217"/>
      <c r="K67" s="217"/>
      <c r="L67" s="217"/>
      <c r="M67" s="217"/>
      <c r="N67" s="217"/>
      <c r="O67" s="274"/>
      <c r="P67" s="274"/>
      <c r="Q67" s="274"/>
      <c r="R67" s="218" t="s">
        <v>47</v>
      </c>
      <c r="S67" s="218"/>
      <c r="T67" s="218"/>
      <c r="U67" s="219" t="s">
        <v>2041</v>
      </c>
      <c r="V67" s="219"/>
      <c r="W67" s="219"/>
      <c r="X67" s="219"/>
      <c r="Y67" s="219"/>
      <c r="Z67" s="219"/>
      <c r="AA67" s="219"/>
      <c r="AB67" s="220" t="s">
        <v>1883</v>
      </c>
      <c r="AC67" s="221"/>
      <c r="AD67" s="221"/>
      <c r="AE67" s="222"/>
      <c r="AF67" s="283" t="s">
        <v>2044</v>
      </c>
      <c r="AG67" s="216"/>
      <c r="AH67" s="216"/>
      <c r="AI67" s="216"/>
      <c r="AJ67" s="216"/>
      <c r="AK67" s="216"/>
      <c r="AM67" s="40"/>
    </row>
    <row r="68" spans="2:39">
      <c r="AM68" s="40"/>
    </row>
    <row r="69" spans="2:39" ht="29.25" customHeight="1" thickBot="1">
      <c r="B69" s="268" t="s">
        <v>2018</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3.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2021</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1</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2022</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2023</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2024</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2025</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1</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1</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1</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2026</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2027</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2028</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6"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処遇加算Ⅰ</v>
      </c>
      <c r="F103" s="382"/>
      <c r="G103" s="382"/>
      <c r="H103" s="382"/>
      <c r="I103" s="383"/>
      <c r="J103" s="371" t="str">
        <f>M8</f>
        <v>特定加算なし</v>
      </c>
      <c r="K103" s="371"/>
      <c r="L103" s="371"/>
      <c r="M103" s="371"/>
      <c r="N103" s="371"/>
      <c r="O103" s="371" t="str">
        <f>Q8</f>
        <v>ベア加算</v>
      </c>
      <c r="P103" s="371"/>
      <c r="Q103" s="371"/>
      <c r="R103" s="371"/>
      <c r="S103" s="372"/>
      <c r="T103" s="373" t="s">
        <v>1873</v>
      </c>
      <c r="U103" s="374"/>
      <c r="V103" s="374"/>
      <c r="W103" s="374"/>
      <c r="X103" s="375"/>
      <c r="Y103" s="377" t="str">
        <f>IFERROR(IF(AM8=1,"新加算Ⅲ",IF(AM8=2,"新加算Ⅳ","")),"")</f>
        <v>新加算Ⅲ</v>
      </c>
      <c r="Z103" s="378"/>
      <c r="AA103" s="378"/>
      <c r="AB103" s="378"/>
      <c r="AC103" s="378"/>
      <c r="AD103" s="378"/>
      <c r="AE103" s="379"/>
    </row>
    <row r="104" spans="2:31" ht="15" customHeight="1" thickBot="1">
      <c r="B104" s="254" t="s">
        <v>1892</v>
      </c>
      <c r="C104" s="255"/>
      <c r="D104" s="255"/>
      <c r="E104" s="265">
        <f>I9</f>
        <v>4.3999999999999997E-2</v>
      </c>
      <c r="F104" s="266"/>
      <c r="G104" s="266"/>
      <c r="H104" s="266"/>
      <c r="I104" s="267"/>
      <c r="J104" s="256">
        <f>M9</f>
        <v>0</v>
      </c>
      <c r="K104" s="256"/>
      <c r="L104" s="256"/>
      <c r="M104" s="256"/>
      <c r="N104" s="256"/>
      <c r="O104" s="256">
        <f>Q9</f>
        <v>1.0999999999999999E-2</v>
      </c>
      <c r="P104" s="256"/>
      <c r="Q104" s="256"/>
      <c r="R104" s="256"/>
      <c r="S104" s="257"/>
      <c r="T104" s="258">
        <f>U9</f>
        <v>5.4999999999999993E-2</v>
      </c>
      <c r="U104" s="258"/>
      <c r="V104" s="258"/>
      <c r="W104" s="258"/>
      <c r="X104" s="258"/>
      <c r="Y104" s="376">
        <f>IFERROR(IF(AM8=1,Y9,IF(AM8=2,AC9,"")),"")</f>
        <v>6.699999999999999E-2</v>
      </c>
      <c r="Z104" s="267"/>
      <c r="AA104" s="267"/>
      <c r="AB104" s="256"/>
      <c r="AC104" s="256"/>
      <c r="AD104" s="256"/>
      <c r="AE104" s="257"/>
    </row>
    <row r="105" spans="2:31">
      <c r="B105" s="248" t="s">
        <v>1893</v>
      </c>
      <c r="C105" s="249"/>
      <c r="D105" s="250"/>
      <c r="E105" s="261">
        <f>IFERROR(ROUNDDOWN(ROUND(T5*I9,0),0)*W108,"")</f>
        <v>198000</v>
      </c>
      <c r="F105" s="262"/>
      <c r="G105" s="262"/>
      <c r="H105" s="262"/>
      <c r="I105" s="96" t="s">
        <v>1891</v>
      </c>
      <c r="J105" s="263">
        <f>IFERROR(ROUNDDOWN(ROUND(W5*M9,0),0)*W108,"")</f>
        <v>0</v>
      </c>
      <c r="K105" s="264"/>
      <c r="L105" s="264"/>
      <c r="M105" s="264"/>
      <c r="N105" s="96" t="s">
        <v>1891</v>
      </c>
      <c r="O105" s="263">
        <f>IFERROR(ROUNDDOWN(ROUND(W5*Q9,0),0)*W108,"")</f>
        <v>0</v>
      </c>
      <c r="P105" s="264"/>
      <c r="Q105" s="264"/>
      <c r="R105" s="264"/>
      <c r="S105" s="97" t="s">
        <v>1891</v>
      </c>
      <c r="T105" s="380">
        <f>IFERROR(SUM(E105,J105,O105),"")</f>
        <v>198000</v>
      </c>
      <c r="U105" s="380"/>
      <c r="V105" s="380"/>
      <c r="W105" s="380"/>
      <c r="X105" s="98" t="s">
        <v>1891</v>
      </c>
      <c r="Y105" s="263">
        <f>IFERROR(IF(AM8=1,ROUNDDOWN(ROUND(T5*Y9,0),0)*AD108,IF(AM8=2,ROUNDDOWN(ROUND(T5*AC9,0),0)*AD108,"")),"")</f>
        <v>1507500</v>
      </c>
      <c r="Z105" s="264"/>
      <c r="AA105" s="264"/>
      <c r="AB105" s="264"/>
      <c r="AC105" s="264"/>
      <c r="AD105" s="264"/>
      <c r="AE105" s="99" t="s">
        <v>1891</v>
      </c>
    </row>
    <row r="106" spans="2:31">
      <c r="B106" s="251"/>
      <c r="C106" s="252"/>
      <c r="D106" s="253"/>
      <c r="E106" s="247" t="str">
        <f>IFERROR("("&amp;TEXT(E105/W108,"#,##0円")&amp;"/月)","")</f>
        <v>(99,000円/月)</v>
      </c>
      <c r="F106" s="259"/>
      <c r="G106" s="259"/>
      <c r="H106" s="259"/>
      <c r="I106" s="245"/>
      <c r="J106" s="246" t="str">
        <f>IFERROR("("&amp;TEXT(J105/W108,"#,##0円")&amp;"/月)","")</f>
        <v>(0円/月)</v>
      </c>
      <c r="K106" s="246"/>
      <c r="L106" s="246"/>
      <c r="M106" s="246"/>
      <c r="N106" s="246"/>
      <c r="O106" s="246" t="str">
        <f>IFERROR("("&amp;TEXT(O105/W108,"#,##0円")&amp;"/月)","")</f>
        <v>(0円/月)</v>
      </c>
      <c r="P106" s="246"/>
      <c r="Q106" s="246"/>
      <c r="R106" s="246"/>
      <c r="S106" s="246"/>
      <c r="T106" s="245" t="str">
        <f>IFERROR("("&amp;TEXT(T105/W108,"#,##0円")&amp;"/月)","")</f>
        <v>(99,000円/月)</v>
      </c>
      <c r="U106" s="246"/>
      <c r="V106" s="246"/>
      <c r="W106" s="246"/>
      <c r="X106" s="247"/>
      <c r="Y106" s="246" t="str">
        <f>IFERROR("("&amp;TEXT(Y105/AD108,"#,##0円")&amp;"/月)","")</f>
        <v>(150,750円/月)</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display="aaa@aaa.aa.jp" xr:uid="{652D7909-C71D-45C6-B1FC-24EDB537D129}"/>
  </hyperlink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120" r:id="rId4" name="Check Box 40">
              <controlPr defaultSize="0" autoFill="0" autoLine="0" autoPict="0">
                <anchor moveWithCells="1">
                  <from>
                    <xdr:col>0</xdr:col>
                    <xdr:colOff>38100</xdr:colOff>
                    <xdr:row>48</xdr:row>
                    <xdr:rowOff>19050</xdr:rowOff>
                  </from>
                  <to>
                    <xdr:col>1</xdr:col>
                    <xdr:colOff>171450</xdr:colOff>
                    <xdr:row>48</xdr:row>
                    <xdr:rowOff>184150</xdr:rowOff>
                  </to>
                </anchor>
              </controlPr>
            </control>
          </mc:Choice>
        </mc:AlternateContent>
        <mc:AlternateContent xmlns:mc="http://schemas.openxmlformats.org/markup-compatibility/2006">
          <mc:Choice Requires="x14">
            <control shapeId="1121" r:id="rId5" name="Check Box 41">
              <controlPr defaultSize="0" autoFill="0" autoLine="0" autoPict="0">
                <anchor moveWithCells="1">
                  <from>
                    <xdr:col>0</xdr:col>
                    <xdr:colOff>38100</xdr:colOff>
                    <xdr:row>49</xdr:row>
                    <xdr:rowOff>19050</xdr:rowOff>
                  </from>
                  <to>
                    <xdr:col>1</xdr:col>
                    <xdr:colOff>171450</xdr:colOff>
                    <xdr:row>49</xdr:row>
                    <xdr:rowOff>184150</xdr:rowOff>
                  </to>
                </anchor>
              </controlPr>
            </control>
          </mc:Choice>
        </mc:AlternateContent>
        <mc:AlternateContent xmlns:mc="http://schemas.openxmlformats.org/markup-compatibility/2006">
          <mc:Choice Requires="x14">
            <control shapeId="1122" r:id="rId6" name="Option Button 42">
              <controlPr defaultSize="0" autoFill="0" autoLine="0" autoPict="0">
                <anchor moveWithCells="1">
                  <from>
                    <xdr:col>23</xdr:col>
                    <xdr:colOff>95250</xdr:colOff>
                    <xdr:row>6</xdr:row>
                    <xdr:rowOff>190500</xdr:rowOff>
                  </from>
                  <to>
                    <xdr:col>25</xdr:col>
                    <xdr:colOff>82550</xdr:colOff>
                    <xdr:row>8</xdr:row>
                    <xdr:rowOff>19050</xdr:rowOff>
                  </to>
                </anchor>
              </controlPr>
            </control>
          </mc:Choice>
        </mc:AlternateContent>
        <mc:AlternateContent xmlns:mc="http://schemas.openxmlformats.org/markup-compatibility/2006">
          <mc:Choice Requires="x14">
            <control shapeId="1123" r:id="rId7" name="Option Button 43">
              <controlPr defaultSize="0" autoFill="0" autoLine="0" autoPict="0">
                <anchor moveWithCells="1">
                  <from>
                    <xdr:col>27</xdr:col>
                    <xdr:colOff>95250</xdr:colOff>
                    <xdr:row>6</xdr:row>
                    <xdr:rowOff>190500</xdr:rowOff>
                  </from>
                  <to>
                    <xdr:col>29</xdr:col>
                    <xdr:colOff>82550</xdr:colOff>
                    <xdr:row>8</xdr:row>
                    <xdr:rowOff>19050</xdr:rowOff>
                  </to>
                </anchor>
              </controlPr>
            </control>
          </mc:Choice>
        </mc:AlternateContent>
        <mc:AlternateContent xmlns:mc="http://schemas.openxmlformats.org/markup-compatibility/2006">
          <mc:Choice Requires="x14">
            <control shapeId="1124" r:id="rId8" name="Group Box 44">
              <controlPr defaultSize="0" autoFill="0" autoPict="0">
                <anchor moveWithCells="1">
                  <from>
                    <xdr:col>23</xdr:col>
                    <xdr:colOff>31750</xdr:colOff>
                    <xdr:row>6</xdr:row>
                    <xdr:rowOff>127000</xdr:rowOff>
                  </from>
                  <to>
                    <xdr:col>31</xdr:col>
                    <xdr:colOff>25400</xdr:colOff>
                    <xdr:row>8</xdr:row>
                    <xdr:rowOff>101600</xdr:rowOff>
                  </to>
                </anchor>
              </controlPr>
            </control>
          </mc:Choice>
        </mc:AlternateContent>
        <mc:AlternateContent xmlns:mc="http://schemas.openxmlformats.org/markup-compatibility/2006">
          <mc:Choice Requires="x14">
            <control shapeId="1125" r:id="rId9" name="Option Button 45">
              <controlPr defaultSize="0" autoFill="0" autoLine="0" autoPict="0">
                <anchor moveWithCells="1">
                  <from>
                    <xdr:col>2</xdr:col>
                    <xdr:colOff>88900</xdr:colOff>
                    <xdr:row>27</xdr:row>
                    <xdr:rowOff>88900</xdr:rowOff>
                  </from>
                  <to>
                    <xdr:col>4</xdr:col>
                    <xdr:colOff>6350</xdr:colOff>
                    <xdr:row>29</xdr:row>
                    <xdr:rowOff>25400</xdr:rowOff>
                  </to>
                </anchor>
              </controlPr>
            </control>
          </mc:Choice>
        </mc:AlternateContent>
        <mc:AlternateContent xmlns:mc="http://schemas.openxmlformats.org/markup-compatibility/2006">
          <mc:Choice Requires="x14">
            <control shapeId="1126" r:id="rId10" name="Option Button 46">
              <controlPr defaultSize="0" autoFill="0" autoLine="0" autoPict="0">
                <anchor moveWithCells="1">
                  <from>
                    <xdr:col>2</xdr:col>
                    <xdr:colOff>88900</xdr:colOff>
                    <xdr:row>28</xdr:row>
                    <xdr:rowOff>88900</xdr:rowOff>
                  </from>
                  <to>
                    <xdr:col>4</xdr:col>
                    <xdr:colOff>6350</xdr:colOff>
                    <xdr:row>30</xdr:row>
                    <xdr:rowOff>25400</xdr:rowOff>
                  </to>
                </anchor>
              </controlPr>
            </control>
          </mc:Choice>
        </mc:AlternateContent>
        <mc:AlternateContent xmlns:mc="http://schemas.openxmlformats.org/markup-compatibility/2006">
          <mc:Choice Requires="x14">
            <control shapeId="1127" r:id="rId11" name="Group Box 47">
              <controlPr defaultSize="0" autoFill="0" autoPict="0">
                <anchor moveWithCells="1">
                  <from>
                    <xdr:col>2</xdr:col>
                    <xdr:colOff>44450</xdr:colOff>
                    <xdr:row>27</xdr:row>
                    <xdr:rowOff>50800</xdr:rowOff>
                  </from>
                  <to>
                    <xdr:col>4</xdr:col>
                    <xdr:colOff>69850</xdr:colOff>
                    <xdr:row>31</xdr:row>
                    <xdr:rowOff>50800</xdr:rowOff>
                  </to>
                </anchor>
              </controlPr>
            </control>
          </mc:Choice>
        </mc:AlternateContent>
        <mc:AlternateContent xmlns:mc="http://schemas.openxmlformats.org/markup-compatibility/2006">
          <mc:Choice Requires="x14">
            <control shapeId="1128" r:id="rId12" name="Option Button 53">
              <controlPr defaultSize="0" autoFill="0" autoLine="0" autoPict="0">
                <anchor moveWithCells="1">
                  <from>
                    <xdr:col>2</xdr:col>
                    <xdr:colOff>88900</xdr:colOff>
                    <xdr:row>31</xdr:row>
                    <xdr:rowOff>88900</xdr:rowOff>
                  </from>
                  <to>
                    <xdr:col>4</xdr:col>
                    <xdr:colOff>38100</xdr:colOff>
                    <xdr:row>33</xdr:row>
                    <xdr:rowOff>25400</xdr:rowOff>
                  </to>
                </anchor>
              </controlPr>
            </control>
          </mc:Choice>
        </mc:AlternateContent>
        <mc:AlternateContent xmlns:mc="http://schemas.openxmlformats.org/markup-compatibility/2006">
          <mc:Choice Requires="x14">
            <control shapeId="1129" r:id="rId13" name="Option Button 54">
              <controlPr defaultSize="0" autoFill="0" autoLine="0" autoPict="0">
                <anchor moveWithCells="1">
                  <from>
                    <xdr:col>2</xdr:col>
                    <xdr:colOff>88900</xdr:colOff>
                    <xdr:row>32</xdr:row>
                    <xdr:rowOff>82550</xdr:rowOff>
                  </from>
                  <to>
                    <xdr:col>4</xdr:col>
                    <xdr:colOff>38100</xdr:colOff>
                    <xdr:row>34</xdr:row>
                    <xdr:rowOff>19050</xdr:rowOff>
                  </to>
                </anchor>
              </controlPr>
            </control>
          </mc:Choice>
        </mc:AlternateContent>
        <mc:AlternateContent xmlns:mc="http://schemas.openxmlformats.org/markup-compatibility/2006">
          <mc:Choice Requires="x14">
            <control shapeId="1130" r:id="rId14" name="Group Box 55">
              <controlPr defaultSize="0" autoFill="0" autoPict="0">
                <anchor moveWithCells="1">
                  <from>
                    <xdr:col>2</xdr:col>
                    <xdr:colOff>19050</xdr:colOff>
                    <xdr:row>31</xdr:row>
                    <xdr:rowOff>44450</xdr:rowOff>
                  </from>
                  <to>
                    <xdr:col>5</xdr:col>
                    <xdr:colOff>25400</xdr:colOff>
                    <xdr:row>35</xdr:row>
                    <xdr:rowOff>25400</xdr:rowOff>
                  </to>
                </anchor>
              </controlPr>
            </control>
          </mc:Choice>
        </mc:AlternateContent>
        <mc:AlternateContent xmlns:mc="http://schemas.openxmlformats.org/markup-compatibility/2006">
          <mc:Choice Requires="x14">
            <control shapeId="1131" r:id="rId15" name="Option Button 58">
              <controlPr defaultSize="0" autoFill="0" autoLine="0" autoPict="0">
                <anchor moveWithCells="1">
                  <from>
                    <xdr:col>2</xdr:col>
                    <xdr:colOff>88900</xdr:colOff>
                    <xdr:row>37</xdr:row>
                    <xdr:rowOff>82550</xdr:rowOff>
                  </from>
                  <to>
                    <xdr:col>4</xdr:col>
                    <xdr:colOff>38100</xdr:colOff>
                    <xdr:row>39</xdr:row>
                    <xdr:rowOff>19050</xdr:rowOff>
                  </to>
                </anchor>
              </controlPr>
            </control>
          </mc:Choice>
        </mc:AlternateContent>
        <mc:AlternateContent xmlns:mc="http://schemas.openxmlformats.org/markup-compatibility/2006">
          <mc:Choice Requires="x14">
            <control shapeId="1132" r:id="rId16" name="Option Button 59">
              <controlPr defaultSize="0" autoFill="0" autoLine="0" autoPict="0">
                <anchor moveWithCells="1">
                  <from>
                    <xdr:col>2</xdr:col>
                    <xdr:colOff>88900</xdr:colOff>
                    <xdr:row>38</xdr:row>
                    <xdr:rowOff>88900</xdr:rowOff>
                  </from>
                  <to>
                    <xdr:col>4</xdr:col>
                    <xdr:colOff>38100</xdr:colOff>
                    <xdr:row>40</xdr:row>
                    <xdr:rowOff>25400</xdr:rowOff>
                  </to>
                </anchor>
              </controlPr>
            </control>
          </mc:Choice>
        </mc:AlternateContent>
        <mc:AlternateContent xmlns:mc="http://schemas.openxmlformats.org/markup-compatibility/2006">
          <mc:Choice Requires="x14">
            <control shapeId="1133" r:id="rId17" name="Group Box 60">
              <controlPr defaultSize="0" autoFill="0" autoPict="0">
                <anchor moveWithCells="1">
                  <from>
                    <xdr:col>2</xdr:col>
                    <xdr:colOff>44450</xdr:colOff>
                    <xdr:row>37</xdr:row>
                    <xdr:rowOff>31750</xdr:rowOff>
                  </from>
                  <to>
                    <xdr:col>5</xdr:col>
                    <xdr:colOff>0</xdr:colOff>
                    <xdr:row>41</xdr:row>
                    <xdr:rowOff>44450</xdr:rowOff>
                  </to>
                </anchor>
              </controlPr>
            </control>
          </mc:Choice>
        </mc:AlternateContent>
        <mc:AlternateContent xmlns:mc="http://schemas.openxmlformats.org/markup-compatibility/2006">
          <mc:Choice Requires="x14">
            <control shapeId="1134" r:id="rId18" name="Option Button 62">
              <controlPr defaultSize="0" autoFill="0" autoLine="0" autoPict="0">
                <anchor moveWithCells="1">
                  <from>
                    <xdr:col>2</xdr:col>
                    <xdr:colOff>88900</xdr:colOff>
                    <xdr:row>41</xdr:row>
                    <xdr:rowOff>82550</xdr:rowOff>
                  </from>
                  <to>
                    <xdr:col>4</xdr:col>
                    <xdr:colOff>12700</xdr:colOff>
                    <xdr:row>43</xdr:row>
                    <xdr:rowOff>19050</xdr:rowOff>
                  </to>
                </anchor>
              </controlPr>
            </control>
          </mc:Choice>
        </mc:AlternateContent>
        <mc:AlternateContent xmlns:mc="http://schemas.openxmlformats.org/markup-compatibility/2006">
          <mc:Choice Requires="x14">
            <control shapeId="1136" r:id="rId19" name="Option Button 63">
              <controlPr defaultSize="0" autoFill="0" autoLine="0" autoPict="0">
                <anchor moveWithCells="1">
                  <from>
                    <xdr:col>2</xdr:col>
                    <xdr:colOff>88900</xdr:colOff>
                    <xdr:row>42</xdr:row>
                    <xdr:rowOff>82550</xdr:rowOff>
                  </from>
                  <to>
                    <xdr:col>4</xdr:col>
                    <xdr:colOff>6350</xdr:colOff>
                    <xdr:row>44</xdr:row>
                    <xdr:rowOff>19050</xdr:rowOff>
                  </to>
                </anchor>
              </controlPr>
            </control>
          </mc:Choice>
        </mc:AlternateContent>
        <mc:AlternateContent xmlns:mc="http://schemas.openxmlformats.org/markup-compatibility/2006">
          <mc:Choice Requires="x14">
            <control shapeId="1137" r:id="rId20" name="Group Box 64">
              <controlPr defaultSize="0" autoFill="0" autoPict="0">
                <anchor moveWithCells="1">
                  <from>
                    <xdr:col>2</xdr:col>
                    <xdr:colOff>44450</xdr:colOff>
                    <xdr:row>41</xdr:row>
                    <xdr:rowOff>50800</xdr:rowOff>
                  </from>
                  <to>
                    <xdr:col>4</xdr:col>
                    <xdr:colOff>69850</xdr:colOff>
                    <xdr:row>45</xdr:row>
                    <xdr:rowOff>44450</xdr:rowOff>
                  </to>
                </anchor>
              </controlPr>
            </control>
          </mc:Choice>
        </mc:AlternateContent>
        <mc:AlternateContent xmlns:mc="http://schemas.openxmlformats.org/markup-compatibility/2006">
          <mc:Choice Requires="x14">
            <control shapeId="1138" r:id="rId21" name="Check Box 65">
              <controlPr defaultSize="0" autoFill="0" autoLine="0" autoPict="0">
                <anchor moveWithCells="1">
                  <from>
                    <xdr:col>0</xdr:col>
                    <xdr:colOff>38100</xdr:colOff>
                    <xdr:row>49</xdr:row>
                    <xdr:rowOff>196850</xdr:rowOff>
                  </from>
                  <to>
                    <xdr:col>1</xdr:col>
                    <xdr:colOff>171450</xdr:colOff>
                    <xdr:row>51</xdr:row>
                    <xdr:rowOff>19050</xdr:rowOff>
                  </to>
                </anchor>
              </controlPr>
            </control>
          </mc:Choice>
        </mc:AlternateContent>
        <mc:AlternateContent xmlns:mc="http://schemas.openxmlformats.org/markup-compatibility/2006">
          <mc:Choice Requires="x14">
            <control shapeId="1139" r:id="rId22" name="Check Box 66">
              <controlPr defaultSize="0" autoFill="0" autoLine="0" autoPict="0">
                <anchor moveWithCells="1">
                  <from>
                    <xdr:col>0</xdr:col>
                    <xdr:colOff>38100</xdr:colOff>
                    <xdr:row>50</xdr:row>
                    <xdr:rowOff>114300</xdr:rowOff>
                  </from>
                  <to>
                    <xdr:col>1</xdr:col>
                    <xdr:colOff>171450</xdr:colOff>
                    <xdr:row>52</xdr:row>
                    <xdr:rowOff>12700</xdr:rowOff>
                  </to>
                </anchor>
              </controlPr>
            </control>
          </mc:Choice>
        </mc:AlternateContent>
        <mc:AlternateContent xmlns:mc="http://schemas.openxmlformats.org/markup-compatibility/2006">
          <mc:Choice Requires="x14">
            <control shapeId="1140" r:id="rId23" name="Check Box 67">
              <controlPr defaultSize="0" autoFill="0" autoLine="0" autoPict="0">
                <anchor moveWithCells="1">
                  <from>
                    <xdr:col>4</xdr:col>
                    <xdr:colOff>88900</xdr:colOff>
                    <xdr:row>69</xdr:row>
                    <xdr:rowOff>101600</xdr:rowOff>
                  </from>
                  <to>
                    <xdr:col>6</xdr:col>
                    <xdr:colOff>12700</xdr:colOff>
                    <xdr:row>71</xdr:row>
                    <xdr:rowOff>12700</xdr:rowOff>
                  </to>
                </anchor>
              </controlPr>
            </control>
          </mc:Choice>
        </mc:AlternateContent>
        <mc:AlternateContent xmlns:mc="http://schemas.openxmlformats.org/markup-compatibility/2006">
          <mc:Choice Requires="x14">
            <control shapeId="1141" r:id="rId24" name="Check Box 68">
              <controlPr defaultSize="0" autoFill="0" autoLine="0" autoPict="0">
                <anchor moveWithCells="1">
                  <from>
                    <xdr:col>4</xdr:col>
                    <xdr:colOff>88900</xdr:colOff>
                    <xdr:row>70</xdr:row>
                    <xdr:rowOff>88900</xdr:rowOff>
                  </from>
                  <to>
                    <xdr:col>6</xdr:col>
                    <xdr:colOff>12700</xdr:colOff>
                    <xdr:row>72</xdr:row>
                    <xdr:rowOff>12700</xdr:rowOff>
                  </to>
                </anchor>
              </controlPr>
            </control>
          </mc:Choice>
        </mc:AlternateContent>
        <mc:AlternateContent xmlns:mc="http://schemas.openxmlformats.org/markup-compatibility/2006">
          <mc:Choice Requires="x14">
            <control shapeId="1142" r:id="rId25" name="Check Box 69">
              <controlPr defaultSize="0" autoFill="0" autoLine="0" autoPict="0">
                <anchor moveWithCells="1">
                  <from>
                    <xdr:col>4</xdr:col>
                    <xdr:colOff>82550</xdr:colOff>
                    <xdr:row>71</xdr:row>
                    <xdr:rowOff>107950</xdr:rowOff>
                  </from>
                  <to>
                    <xdr:col>6</xdr:col>
                    <xdr:colOff>6350</xdr:colOff>
                    <xdr:row>73</xdr:row>
                    <xdr:rowOff>6350</xdr:rowOff>
                  </to>
                </anchor>
              </controlPr>
            </control>
          </mc:Choice>
        </mc:AlternateContent>
        <mc:AlternateContent xmlns:mc="http://schemas.openxmlformats.org/markup-compatibility/2006">
          <mc:Choice Requires="x14">
            <control shapeId="1143" r:id="rId26" name="Check Box 70">
              <controlPr defaultSize="0" autoFill="0" autoLine="0" autoPict="0">
                <anchor moveWithCells="1">
                  <from>
                    <xdr:col>4</xdr:col>
                    <xdr:colOff>88900</xdr:colOff>
                    <xdr:row>72</xdr:row>
                    <xdr:rowOff>101600</xdr:rowOff>
                  </from>
                  <to>
                    <xdr:col>6</xdr:col>
                    <xdr:colOff>12700</xdr:colOff>
                    <xdr:row>74</xdr:row>
                    <xdr:rowOff>12700</xdr:rowOff>
                  </to>
                </anchor>
              </controlPr>
            </control>
          </mc:Choice>
        </mc:AlternateContent>
        <mc:AlternateContent xmlns:mc="http://schemas.openxmlformats.org/markup-compatibility/2006">
          <mc:Choice Requires="x14">
            <control shapeId="1144" r:id="rId27" name="Check Box 71">
              <controlPr defaultSize="0" autoFill="0" autoLine="0" autoPict="0">
                <anchor moveWithCells="1">
                  <from>
                    <xdr:col>4</xdr:col>
                    <xdr:colOff>88900</xdr:colOff>
                    <xdr:row>74</xdr:row>
                    <xdr:rowOff>63500</xdr:rowOff>
                  </from>
                  <to>
                    <xdr:col>6</xdr:col>
                    <xdr:colOff>12700</xdr:colOff>
                    <xdr:row>74</xdr:row>
                    <xdr:rowOff>203200</xdr:rowOff>
                  </to>
                </anchor>
              </controlPr>
            </control>
          </mc:Choice>
        </mc:AlternateContent>
        <mc:AlternateContent xmlns:mc="http://schemas.openxmlformats.org/markup-compatibility/2006">
          <mc:Choice Requires="x14">
            <control shapeId="1145" r:id="rId28" name="Check Box 72">
              <controlPr defaultSize="0" autoFill="0" autoLine="0" autoPict="0">
                <anchor moveWithCells="1">
                  <from>
                    <xdr:col>4</xdr:col>
                    <xdr:colOff>88900</xdr:colOff>
                    <xdr:row>74</xdr:row>
                    <xdr:rowOff>254000</xdr:rowOff>
                  </from>
                  <to>
                    <xdr:col>6</xdr:col>
                    <xdr:colOff>12700</xdr:colOff>
                    <xdr:row>76</xdr:row>
                    <xdr:rowOff>12700</xdr:rowOff>
                  </to>
                </anchor>
              </controlPr>
            </control>
          </mc:Choice>
        </mc:AlternateContent>
        <mc:AlternateContent xmlns:mc="http://schemas.openxmlformats.org/markup-compatibility/2006">
          <mc:Choice Requires="x14">
            <control shapeId="1146" r:id="rId29" name="Check Box 73">
              <controlPr defaultSize="0" autoFill="0" autoLine="0" autoPict="0">
                <anchor moveWithCells="1">
                  <from>
                    <xdr:col>4</xdr:col>
                    <xdr:colOff>88900</xdr:colOff>
                    <xdr:row>75</xdr:row>
                    <xdr:rowOff>95250</xdr:rowOff>
                  </from>
                  <to>
                    <xdr:col>6</xdr:col>
                    <xdr:colOff>12700</xdr:colOff>
                    <xdr:row>77</xdr:row>
                    <xdr:rowOff>12700</xdr:rowOff>
                  </to>
                </anchor>
              </controlPr>
            </control>
          </mc:Choice>
        </mc:AlternateContent>
        <mc:AlternateContent xmlns:mc="http://schemas.openxmlformats.org/markup-compatibility/2006">
          <mc:Choice Requires="x14">
            <control shapeId="1147" r:id="rId30" name="Check Box 74">
              <controlPr defaultSize="0" autoFill="0" autoLine="0" autoPict="0">
                <anchor moveWithCells="1">
                  <from>
                    <xdr:col>4</xdr:col>
                    <xdr:colOff>88900</xdr:colOff>
                    <xdr:row>76</xdr:row>
                    <xdr:rowOff>88900</xdr:rowOff>
                  </from>
                  <to>
                    <xdr:col>6</xdr:col>
                    <xdr:colOff>12700</xdr:colOff>
                    <xdr:row>78</xdr:row>
                    <xdr:rowOff>12700</xdr:rowOff>
                  </to>
                </anchor>
              </controlPr>
            </control>
          </mc:Choice>
        </mc:AlternateContent>
        <mc:AlternateContent xmlns:mc="http://schemas.openxmlformats.org/markup-compatibility/2006">
          <mc:Choice Requires="x14">
            <control shapeId="1148" r:id="rId31" name="Check Box 75">
              <controlPr defaultSize="0" autoFill="0" autoLine="0" autoPict="0">
                <anchor moveWithCells="1">
                  <from>
                    <xdr:col>4</xdr:col>
                    <xdr:colOff>88900</xdr:colOff>
                    <xdr:row>77</xdr:row>
                    <xdr:rowOff>101600</xdr:rowOff>
                  </from>
                  <to>
                    <xdr:col>6</xdr:col>
                    <xdr:colOff>12700</xdr:colOff>
                    <xdr:row>79</xdr:row>
                    <xdr:rowOff>19050</xdr:rowOff>
                  </to>
                </anchor>
              </controlPr>
            </control>
          </mc:Choice>
        </mc:AlternateContent>
        <mc:AlternateContent xmlns:mc="http://schemas.openxmlformats.org/markup-compatibility/2006">
          <mc:Choice Requires="x14">
            <control shapeId="1149" r:id="rId32" name="Check Box 76">
              <controlPr defaultSize="0" autoFill="0" autoLine="0" autoPict="0">
                <anchor moveWithCells="1">
                  <from>
                    <xdr:col>4</xdr:col>
                    <xdr:colOff>88900</xdr:colOff>
                    <xdr:row>79</xdr:row>
                    <xdr:rowOff>44450</xdr:rowOff>
                  </from>
                  <to>
                    <xdr:col>6</xdr:col>
                    <xdr:colOff>12700</xdr:colOff>
                    <xdr:row>79</xdr:row>
                    <xdr:rowOff>184150</xdr:rowOff>
                  </to>
                </anchor>
              </controlPr>
            </control>
          </mc:Choice>
        </mc:AlternateContent>
        <mc:AlternateContent xmlns:mc="http://schemas.openxmlformats.org/markup-compatibility/2006">
          <mc:Choice Requires="x14">
            <control shapeId="1150" r:id="rId33" name="Check Box 77">
              <controlPr defaultSize="0" autoFill="0" autoLine="0" autoPict="0">
                <anchor moveWithCells="1">
                  <from>
                    <xdr:col>4</xdr:col>
                    <xdr:colOff>88900</xdr:colOff>
                    <xdr:row>79</xdr:row>
                    <xdr:rowOff>209550</xdr:rowOff>
                  </from>
                  <to>
                    <xdr:col>6</xdr:col>
                    <xdr:colOff>12700</xdr:colOff>
                    <xdr:row>81</xdr:row>
                    <xdr:rowOff>19050</xdr:rowOff>
                  </to>
                </anchor>
              </controlPr>
            </control>
          </mc:Choice>
        </mc:AlternateContent>
        <mc:AlternateContent xmlns:mc="http://schemas.openxmlformats.org/markup-compatibility/2006">
          <mc:Choice Requires="x14">
            <control shapeId="1151" r:id="rId34" name="Check Box 78">
              <controlPr defaultSize="0" autoFill="0" autoLine="0" autoPict="0">
                <anchor moveWithCells="1">
                  <from>
                    <xdr:col>4</xdr:col>
                    <xdr:colOff>88900</xdr:colOff>
                    <xdr:row>80</xdr:row>
                    <xdr:rowOff>101600</xdr:rowOff>
                  </from>
                  <to>
                    <xdr:col>6</xdr:col>
                    <xdr:colOff>12700</xdr:colOff>
                    <xdr:row>82</xdr:row>
                    <xdr:rowOff>19050</xdr:rowOff>
                  </to>
                </anchor>
              </controlPr>
            </control>
          </mc:Choice>
        </mc:AlternateContent>
        <mc:AlternateContent xmlns:mc="http://schemas.openxmlformats.org/markup-compatibility/2006">
          <mc:Choice Requires="x14">
            <control shapeId="33" r:id="rId35" name="Check Box 79">
              <controlPr defaultSize="0" autoFill="0" autoLine="0" autoPict="0">
                <anchor moveWithCells="1">
                  <from>
                    <xdr:col>4</xdr:col>
                    <xdr:colOff>88900</xdr:colOff>
                    <xdr:row>83</xdr:row>
                    <xdr:rowOff>31750</xdr:rowOff>
                  </from>
                  <to>
                    <xdr:col>6</xdr:col>
                    <xdr:colOff>12700</xdr:colOff>
                    <xdr:row>83</xdr:row>
                    <xdr:rowOff>171450</xdr:rowOff>
                  </to>
                </anchor>
              </controlPr>
            </control>
          </mc:Choice>
        </mc:AlternateContent>
        <mc:AlternateContent xmlns:mc="http://schemas.openxmlformats.org/markup-compatibility/2006">
          <mc:Choice Requires="x14">
            <control shapeId="34" r:id="rId36" name="Check Box 80">
              <controlPr defaultSize="0" autoFill="0" autoLine="0" autoPict="0">
                <anchor moveWithCells="1">
                  <from>
                    <xdr:col>4</xdr:col>
                    <xdr:colOff>88900</xdr:colOff>
                    <xdr:row>84</xdr:row>
                    <xdr:rowOff>44450</xdr:rowOff>
                  </from>
                  <to>
                    <xdr:col>6</xdr:col>
                    <xdr:colOff>12700</xdr:colOff>
                    <xdr:row>84</xdr:row>
                    <xdr:rowOff>184150</xdr:rowOff>
                  </to>
                </anchor>
              </controlPr>
            </control>
          </mc:Choice>
        </mc:AlternateContent>
        <mc:AlternateContent xmlns:mc="http://schemas.openxmlformats.org/markup-compatibility/2006">
          <mc:Choice Requires="x14">
            <control shapeId="35" r:id="rId37" name="Check Box 81">
              <controlPr defaultSize="0" autoFill="0" autoLine="0" autoPict="0">
                <anchor moveWithCells="1">
                  <from>
                    <xdr:col>4</xdr:col>
                    <xdr:colOff>88900</xdr:colOff>
                    <xdr:row>84</xdr:row>
                    <xdr:rowOff>184150</xdr:rowOff>
                  </from>
                  <to>
                    <xdr:col>6</xdr:col>
                    <xdr:colOff>12700</xdr:colOff>
                    <xdr:row>86</xdr:row>
                    <xdr:rowOff>25400</xdr:rowOff>
                  </to>
                </anchor>
              </controlPr>
            </control>
          </mc:Choice>
        </mc:AlternateContent>
        <mc:AlternateContent xmlns:mc="http://schemas.openxmlformats.org/markup-compatibility/2006">
          <mc:Choice Requires="x14">
            <control shapeId="36" r:id="rId38" name="Check Box 82">
              <controlPr defaultSize="0" autoFill="0" autoLine="0" autoPict="0">
                <anchor moveWithCells="1">
                  <from>
                    <xdr:col>4</xdr:col>
                    <xdr:colOff>88900</xdr:colOff>
                    <xdr:row>85</xdr:row>
                    <xdr:rowOff>95250</xdr:rowOff>
                  </from>
                  <to>
                    <xdr:col>6</xdr:col>
                    <xdr:colOff>12700</xdr:colOff>
                    <xdr:row>87</xdr:row>
                    <xdr:rowOff>19050</xdr:rowOff>
                  </to>
                </anchor>
              </controlPr>
            </control>
          </mc:Choice>
        </mc:AlternateContent>
        <mc:AlternateContent xmlns:mc="http://schemas.openxmlformats.org/markup-compatibility/2006">
          <mc:Choice Requires="x14">
            <control shapeId="40" r:id="rId39" name="Check Box 83">
              <controlPr defaultSize="0" autoFill="0" autoLine="0" autoPict="0">
                <anchor moveWithCells="1">
                  <from>
                    <xdr:col>4</xdr:col>
                    <xdr:colOff>88900</xdr:colOff>
                    <xdr:row>86</xdr:row>
                    <xdr:rowOff>107950</xdr:rowOff>
                  </from>
                  <to>
                    <xdr:col>6</xdr:col>
                    <xdr:colOff>12700</xdr:colOff>
                    <xdr:row>88</xdr:row>
                    <xdr:rowOff>19050</xdr:rowOff>
                  </to>
                </anchor>
              </controlPr>
            </control>
          </mc:Choice>
        </mc:AlternateContent>
        <mc:AlternateContent xmlns:mc="http://schemas.openxmlformats.org/markup-compatibility/2006">
          <mc:Choice Requires="x14">
            <control shapeId="41" r:id="rId40" name="Check Box 84">
              <controlPr defaultSize="0" autoFill="0" autoLine="0" autoPict="0">
                <anchor moveWithCells="1">
                  <from>
                    <xdr:col>4</xdr:col>
                    <xdr:colOff>88900</xdr:colOff>
                    <xdr:row>88</xdr:row>
                    <xdr:rowOff>31750</xdr:rowOff>
                  </from>
                  <to>
                    <xdr:col>6</xdr:col>
                    <xdr:colOff>12700</xdr:colOff>
                    <xdr:row>88</xdr:row>
                    <xdr:rowOff>171450</xdr:rowOff>
                  </to>
                </anchor>
              </controlPr>
            </control>
          </mc:Choice>
        </mc:AlternateContent>
        <mc:AlternateContent xmlns:mc="http://schemas.openxmlformats.org/markup-compatibility/2006">
          <mc:Choice Requires="x14">
            <control shapeId="42" r:id="rId41" name="Check Box 85">
              <controlPr defaultSize="0" autoFill="0" autoLine="0" autoPict="0">
                <anchor moveWithCells="1">
                  <from>
                    <xdr:col>4</xdr:col>
                    <xdr:colOff>88900</xdr:colOff>
                    <xdr:row>88</xdr:row>
                    <xdr:rowOff>190500</xdr:rowOff>
                  </from>
                  <to>
                    <xdr:col>6</xdr:col>
                    <xdr:colOff>12700</xdr:colOff>
                    <xdr:row>89</xdr:row>
                    <xdr:rowOff>127000</xdr:rowOff>
                  </to>
                </anchor>
              </controlPr>
            </control>
          </mc:Choice>
        </mc:AlternateContent>
        <mc:AlternateContent xmlns:mc="http://schemas.openxmlformats.org/markup-compatibility/2006">
          <mc:Choice Requires="x14">
            <control shapeId="43" r:id="rId42" name="Check Box 86">
              <controlPr defaultSize="0" autoFill="0" autoLine="0" autoPict="0">
                <anchor moveWithCells="1">
                  <from>
                    <xdr:col>4</xdr:col>
                    <xdr:colOff>95250</xdr:colOff>
                    <xdr:row>89</xdr:row>
                    <xdr:rowOff>95250</xdr:rowOff>
                  </from>
                  <to>
                    <xdr:col>6</xdr:col>
                    <xdr:colOff>19050</xdr:colOff>
                    <xdr:row>90</xdr:row>
                    <xdr:rowOff>57150</xdr:rowOff>
                  </to>
                </anchor>
              </controlPr>
            </control>
          </mc:Choice>
        </mc:AlternateContent>
        <mc:AlternateContent xmlns:mc="http://schemas.openxmlformats.org/markup-compatibility/2006">
          <mc:Choice Requires="x14">
            <control shapeId="44" r:id="rId43" name="Check Box 88">
              <controlPr defaultSize="0" autoFill="0" autoLine="0" autoPict="0">
                <anchor moveWithCells="1">
                  <from>
                    <xdr:col>4</xdr:col>
                    <xdr:colOff>88900</xdr:colOff>
                    <xdr:row>91</xdr:row>
                    <xdr:rowOff>25400</xdr:rowOff>
                  </from>
                  <to>
                    <xdr:col>6</xdr:col>
                    <xdr:colOff>12700</xdr:colOff>
                    <xdr:row>91</xdr:row>
                    <xdr:rowOff>171450</xdr:rowOff>
                  </to>
                </anchor>
              </controlPr>
            </control>
          </mc:Choice>
        </mc:AlternateContent>
        <mc:AlternateContent xmlns:mc="http://schemas.openxmlformats.org/markup-compatibility/2006">
          <mc:Choice Requires="x14">
            <control shapeId="45" r:id="rId44" name="Check Box 89">
              <controlPr defaultSize="0" autoFill="0" autoLine="0" autoPict="0">
                <anchor moveWithCells="1">
                  <from>
                    <xdr:col>4</xdr:col>
                    <xdr:colOff>88900</xdr:colOff>
                    <xdr:row>91</xdr:row>
                    <xdr:rowOff>177800</xdr:rowOff>
                  </from>
                  <to>
                    <xdr:col>6</xdr:col>
                    <xdr:colOff>12700</xdr:colOff>
                    <xdr:row>93</xdr:row>
                    <xdr:rowOff>31750</xdr:rowOff>
                  </to>
                </anchor>
              </controlPr>
            </control>
          </mc:Choice>
        </mc:AlternateContent>
        <mc:AlternateContent xmlns:mc="http://schemas.openxmlformats.org/markup-compatibility/2006">
          <mc:Choice Requires="x14">
            <control shapeId="46" r:id="rId45" name="Check Box 90">
              <controlPr defaultSize="0" autoFill="0" autoLine="0" autoPict="0">
                <anchor moveWithCells="1">
                  <from>
                    <xdr:col>4</xdr:col>
                    <xdr:colOff>88900</xdr:colOff>
                    <xdr:row>92</xdr:row>
                    <xdr:rowOff>95250</xdr:rowOff>
                  </from>
                  <to>
                    <xdr:col>6</xdr:col>
                    <xdr:colOff>12700</xdr:colOff>
                    <xdr:row>94</xdr:row>
                    <xdr:rowOff>6350</xdr:rowOff>
                  </to>
                </anchor>
              </controlPr>
            </control>
          </mc:Choice>
        </mc:AlternateContent>
        <mc:AlternateContent xmlns:mc="http://schemas.openxmlformats.org/markup-compatibility/2006">
          <mc:Choice Requires="x14">
            <control shapeId="47" r:id="rId46" name="Check Box 91">
              <controlPr defaultSize="0" autoFill="0" autoLine="0" autoPict="0">
                <anchor moveWithCells="1">
                  <from>
                    <xdr:col>4</xdr:col>
                    <xdr:colOff>88900</xdr:colOff>
                    <xdr:row>93</xdr:row>
                    <xdr:rowOff>95250</xdr:rowOff>
                  </from>
                  <to>
                    <xdr:col>6</xdr:col>
                    <xdr:colOff>12700</xdr:colOff>
                    <xdr:row>95</xdr:row>
                    <xdr:rowOff>6350</xdr:rowOff>
                  </to>
                </anchor>
              </controlPr>
            </control>
          </mc:Choice>
        </mc:AlternateContent>
        <mc:AlternateContent xmlns:mc="http://schemas.openxmlformats.org/markup-compatibility/2006">
          <mc:Choice Requires="x14">
            <control shapeId="48" r:id="rId47" name="Check Box 111">
              <controlPr defaultSize="0" autoFill="0" autoLine="0" autoPict="0">
                <anchor moveWithCells="1">
                  <from>
                    <xdr:col>4</xdr:col>
                    <xdr:colOff>88900</xdr:colOff>
                    <xdr:row>81</xdr:row>
                    <xdr:rowOff>101600</xdr:rowOff>
                  </from>
                  <to>
                    <xdr:col>6</xdr:col>
                    <xdr:colOff>12700</xdr:colOff>
                    <xdr:row>83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
  <cols>
    <col min="1" max="1" width="1.08203125" style="28" customWidth="1"/>
    <col min="2" max="2" width="3.58203125" style="28" customWidth="1"/>
    <col min="3" max="37" width="2.08203125" style="28" customWidth="1"/>
    <col min="38" max="38" width="1.58203125" style="28" customWidth="1"/>
    <col min="39" max="39" width="5.83203125" style="28" customWidth="1"/>
    <col min="40" max="92" width="2.08203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札幌市</v>
      </c>
      <c r="AF1" s="481"/>
      <c r="AG1" s="481"/>
      <c r="AH1" s="481"/>
      <c r="AI1" s="481"/>
      <c r="AJ1" s="481"/>
      <c r="AK1" s="481"/>
    </row>
    <row r="2" spans="2:40" ht="24" customHeight="1">
      <c r="B2" s="396" t="s">
        <v>2019</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2020</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f>IF('別紙様式7-1（計画書）'!B5="","",'別紙様式7-1（計画書）'!B5)</f>
        <v>1334567890</v>
      </c>
      <c r="C5" s="481"/>
      <c r="D5" s="481"/>
      <c r="E5" s="481"/>
      <c r="F5" s="481"/>
      <c r="G5" s="479" t="str">
        <f>IF('別紙様式7-1（計画書）'!G5="","",'別紙様式7-1（計画書）'!G5)</f>
        <v>札幌市</v>
      </c>
      <c r="H5" s="479"/>
      <c r="I5" s="479"/>
      <c r="J5" s="479"/>
      <c r="K5" s="479"/>
      <c r="L5" s="479"/>
      <c r="M5" s="479"/>
      <c r="N5" s="480" t="str">
        <f>IF('別紙様式7-1（計画書）'!N5="","",'別紙様式7-1（計画書）'!N5)</f>
        <v>北海道</v>
      </c>
      <c r="O5" s="480"/>
      <c r="P5" s="480"/>
      <c r="Q5" s="480" t="str">
        <f>IF('別紙様式7-1（計画書）'!Q5="","",'別紙様式7-1（計画書）'!Q5)</f>
        <v>札幌市</v>
      </c>
      <c r="R5" s="480"/>
      <c r="S5" s="480"/>
      <c r="T5" s="482" t="str">
        <f>IF('別紙様式7-1（計画書）'!AC5="","",'別紙様式7-1（計画書）'!AC5)</f>
        <v>生活介護</v>
      </c>
      <c r="U5" s="483"/>
      <c r="V5" s="483"/>
      <c r="W5" s="483"/>
      <c r="X5" s="483"/>
      <c r="Y5" s="483"/>
      <c r="Z5" s="483"/>
      <c r="AA5" s="483"/>
      <c r="AB5" s="484"/>
      <c r="AC5" s="482" t="str">
        <f>IF('別紙様式7-1（計画書）'!B8="","",'別紙様式7-1（計画書）'!B8)</f>
        <v>○○ケアセンター</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85" t="str">
        <f>IFERROR(IF('別紙様式7-1（計画書）'!AM8=1,"新加算Ⅲ",IF('別紙様式7-1（計画書）'!AM8=2,"新加算Ⅳ","")),"")</f>
        <v>新加算Ⅲ</v>
      </c>
      <c r="V9" s="486"/>
      <c r="W9" s="486"/>
      <c r="X9" s="486"/>
      <c r="Y9" s="486"/>
      <c r="Z9" s="487"/>
      <c r="AC9" s="34"/>
    </row>
    <row r="10" spans="2:40" ht="22.5" customHeight="1" thickBot="1">
      <c r="B10" s="254" t="s">
        <v>1898</v>
      </c>
      <c r="C10" s="255"/>
      <c r="D10" s="468"/>
      <c r="E10" s="446">
        <v>562310</v>
      </c>
      <c r="F10" s="447"/>
      <c r="G10" s="447"/>
      <c r="H10" s="447"/>
      <c r="I10" s="466">
        <v>0</v>
      </c>
      <c r="J10" s="447"/>
      <c r="K10" s="447"/>
      <c r="L10" s="467"/>
      <c r="M10" s="447">
        <v>102506</v>
      </c>
      <c r="N10" s="447"/>
      <c r="O10" s="447"/>
      <c r="P10" s="447"/>
      <c r="Q10" s="456">
        <f>SUM(E10,I10,M10)</f>
        <v>664816</v>
      </c>
      <c r="R10" s="457"/>
      <c r="S10" s="457"/>
      <c r="T10" s="457"/>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7" customHeight="1">
      <c r="B14" s="320" t="s">
        <v>1910</v>
      </c>
      <c r="C14" s="321"/>
      <c r="D14" s="321"/>
      <c r="E14" s="321"/>
      <c r="F14" s="321"/>
      <c r="G14" s="321"/>
      <c r="H14" s="321"/>
      <c r="I14" s="321"/>
      <c r="J14" s="321"/>
      <c r="K14" s="321"/>
      <c r="L14" s="321"/>
      <c r="M14" s="322"/>
      <c r="N14" s="329">
        <f>IFERROR(SUM(Q10,U10),"")</f>
        <v>4189026</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7"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7"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v>
      </c>
    </row>
    <row r="17" spans="2:38" s="27" customFormat="1" ht="7" customHeight="1" thickBot="1">
      <c r="B17" s="320" t="s">
        <v>1909</v>
      </c>
      <c r="C17" s="321"/>
      <c r="D17" s="321"/>
      <c r="E17" s="321"/>
      <c r="F17" s="321"/>
      <c r="G17" s="321"/>
      <c r="H17" s="321"/>
      <c r="I17" s="321"/>
      <c r="J17" s="321"/>
      <c r="K17" s="321"/>
      <c r="L17" s="321"/>
      <c r="M17" s="322"/>
      <c r="N17" s="306">
        <v>5000000</v>
      </c>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7"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7"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319012760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v>324012760</v>
      </c>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5000000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310254010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v>323895307</v>
      </c>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v>112647</v>
      </c>
      <c r="V27" s="493"/>
      <c r="W27" s="493"/>
      <c r="X27" s="493"/>
      <c r="Y27" s="493"/>
      <c r="Z27" s="494"/>
      <c r="AA27" s="105" t="s">
        <v>10</v>
      </c>
      <c r="AB27" s="109"/>
      <c r="AC27" s="109"/>
    </row>
    <row r="28" spans="2:38" ht="21.75" customHeight="1" thickBot="1">
      <c r="B28" s="489"/>
      <c r="C28" s="498" t="s">
        <v>2030</v>
      </c>
      <c r="D28" s="499"/>
      <c r="E28" s="499"/>
      <c r="F28" s="499"/>
      <c r="G28" s="499"/>
      <c r="H28" s="499"/>
      <c r="I28" s="499"/>
      <c r="J28" s="499"/>
      <c r="K28" s="499"/>
      <c r="L28" s="499"/>
      <c r="M28" s="499"/>
      <c r="N28" s="499"/>
      <c r="O28" s="499"/>
      <c r="P28" s="499"/>
      <c r="Q28" s="499"/>
      <c r="R28" s="499"/>
      <c r="S28" s="499"/>
      <c r="T28" s="500"/>
      <c r="U28" s="501">
        <v>13528650</v>
      </c>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v>7</v>
      </c>
      <c r="F52" s="433"/>
      <c r="G52" s="112" t="s">
        <v>41</v>
      </c>
      <c r="H52" s="432" t="s">
        <v>2035</v>
      </c>
      <c r="I52" s="433"/>
      <c r="J52" s="112" t="s">
        <v>42</v>
      </c>
      <c r="K52" s="432" t="s">
        <v>2035</v>
      </c>
      <c r="L52" s="433"/>
      <c r="M52" s="112" t="s">
        <v>43</v>
      </c>
      <c r="N52" s="111"/>
      <c r="O52" s="434" t="s">
        <v>44</v>
      </c>
      <c r="P52" s="434"/>
      <c r="Q52" s="434"/>
      <c r="R52" s="435" t="s">
        <v>2036</v>
      </c>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t="s">
        <v>2037</v>
      </c>
      <c r="U53" s="438"/>
      <c r="V53" s="438"/>
      <c r="W53" s="438"/>
      <c r="X53" s="438"/>
      <c r="Y53" s="439" t="s">
        <v>47</v>
      </c>
      <c r="Z53" s="439"/>
      <c r="AA53" s="438" t="s">
        <v>2038</v>
      </c>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マルマルケアサービス</v>
      </c>
      <c r="I57" s="425"/>
      <c r="J57" s="425"/>
      <c r="K57" s="425"/>
      <c r="L57" s="425"/>
      <c r="M57" s="425"/>
      <c r="N57" s="425"/>
      <c r="O57" s="425"/>
      <c r="P57" s="425"/>
      <c r="Q57" s="425"/>
      <c r="R57" s="274" t="s">
        <v>1876</v>
      </c>
      <c r="S57" s="274"/>
      <c r="T57" s="274"/>
      <c r="U57" s="71" t="s">
        <v>1877</v>
      </c>
      <c r="V57" s="426">
        <f>IF('別紙様式7-1（計画書）'!V63="","",'別紙様式7-1（計画書）'!V63)</f>
        <v>100</v>
      </c>
      <c r="W57" s="426"/>
      <c r="X57" s="72" t="s">
        <v>1878</v>
      </c>
      <c r="Y57" s="426">
        <f>IF('別紙様式7-1（計画書）'!Y63="","",'別紙様式7-1（計画書）'!Y63)</f>
        <v>1234</v>
      </c>
      <c r="Z57" s="427"/>
      <c r="AG57" s="36"/>
      <c r="AH57" s="36"/>
      <c r="AI57" s="36"/>
    </row>
    <row r="58" spans="2:37">
      <c r="B58" s="274"/>
      <c r="C58" s="274"/>
      <c r="D58" s="274"/>
      <c r="E58" s="218" t="s">
        <v>1879</v>
      </c>
      <c r="F58" s="218"/>
      <c r="G58" s="218"/>
      <c r="H58" s="428" t="str">
        <f>IF('別紙様式7-1（計画書）'!H64="","",'別紙様式7-1（計画書）'!H64)</f>
        <v>○○ケアサービス</v>
      </c>
      <c r="I58" s="428"/>
      <c r="J58" s="428"/>
      <c r="K58" s="428"/>
      <c r="L58" s="428"/>
      <c r="M58" s="428"/>
      <c r="N58" s="428"/>
      <c r="O58" s="428"/>
      <c r="P58" s="428"/>
      <c r="Q58" s="428"/>
      <c r="R58" s="274"/>
      <c r="S58" s="274"/>
      <c r="T58" s="274"/>
      <c r="U58" s="429" t="str">
        <f>IF('別紙様式7-1（計画書）'!U64="","",'別紙様式7-1（計画書）'!U64)</f>
        <v>東京都千代田区霞が関1-2-2 ○○ビル18F</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代表取締役</v>
      </c>
      <c r="I60" s="423"/>
      <c r="J60" s="423"/>
      <c r="K60" s="423"/>
      <c r="L60" s="423"/>
      <c r="M60" s="423"/>
      <c r="N60" s="423"/>
      <c r="O60" s="274" t="s">
        <v>1881</v>
      </c>
      <c r="P60" s="274"/>
      <c r="Q60" s="274"/>
      <c r="R60" s="272" t="s">
        <v>1875</v>
      </c>
      <c r="S60" s="272"/>
      <c r="T60" s="272"/>
      <c r="U60" s="425" t="str">
        <f>IF('別紙様式7-1（計画書）'!U66="","",'別紙様式7-1（計画書）'!U66)</f>
        <v>コウロウ　タロウ</v>
      </c>
      <c r="V60" s="425"/>
      <c r="W60" s="425"/>
      <c r="X60" s="425"/>
      <c r="Y60" s="425"/>
      <c r="Z60" s="425"/>
      <c r="AA60" s="425"/>
      <c r="AB60" s="220" t="s">
        <v>1882</v>
      </c>
      <c r="AC60" s="221"/>
      <c r="AD60" s="221"/>
      <c r="AE60" s="222"/>
      <c r="AF60" s="423" t="str">
        <f>IF('別紙様式7-1（計画書）'!AF66="","",'別紙様式7-1（計画書）'!AF66)</f>
        <v>03-XXXX-XXXX</v>
      </c>
      <c r="AG60" s="423"/>
      <c r="AH60" s="423"/>
      <c r="AI60" s="423"/>
      <c r="AJ60" s="423"/>
      <c r="AK60" s="423"/>
    </row>
    <row r="61" spans="2:37">
      <c r="B61" s="274"/>
      <c r="C61" s="274"/>
      <c r="D61" s="274"/>
      <c r="E61" s="274" t="s">
        <v>47</v>
      </c>
      <c r="F61" s="274"/>
      <c r="G61" s="274"/>
      <c r="H61" s="423" t="str">
        <f>IF('別紙様式7-1（計画書）'!H67="","",'別紙様式7-1（計画書）'!H67)</f>
        <v>厚労　花子</v>
      </c>
      <c r="I61" s="423"/>
      <c r="J61" s="423"/>
      <c r="K61" s="423"/>
      <c r="L61" s="423"/>
      <c r="M61" s="423"/>
      <c r="N61" s="423"/>
      <c r="O61" s="274"/>
      <c r="P61" s="274"/>
      <c r="Q61" s="274"/>
      <c r="R61" s="218" t="s">
        <v>47</v>
      </c>
      <c r="S61" s="218"/>
      <c r="T61" s="218"/>
      <c r="U61" s="424" t="str">
        <f>IF('別紙様式7-1（計画書）'!U67="","",'別紙様式7-1（計画書）'!U67)</f>
        <v>厚労　太郎</v>
      </c>
      <c r="V61" s="424"/>
      <c r="W61" s="424"/>
      <c r="X61" s="424"/>
      <c r="Y61" s="424"/>
      <c r="Z61" s="424"/>
      <c r="AA61" s="424"/>
      <c r="AB61" s="220" t="s">
        <v>1883</v>
      </c>
      <c r="AC61" s="221"/>
      <c r="AD61" s="221"/>
      <c r="AE61" s="222"/>
      <c r="AF61" s="423" t="str">
        <f>IF('別紙様式7-1（計画書）'!AF67="","",'別紙様式7-1（計画書）'!AF67)</f>
        <v>aaa@aaa.aa.jp</v>
      </c>
      <c r="AG61" s="423"/>
      <c r="AH61" s="423"/>
      <c r="AI61" s="423"/>
      <c r="AJ61" s="423"/>
      <c r="AK61" s="423"/>
    </row>
    <row r="63" spans="2:37" ht="33" customHeight="1" thickBot="1">
      <c r="B63" s="269" t="s">
        <v>2045</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3.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2021</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1</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2023</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2024</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2025</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1</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1</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1</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2026</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2027</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2028</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68" r:id="rId4" name="Check Box 27">
              <controlPr defaultSize="0" autoFill="0" autoLine="0" autoPict="0">
                <anchor moveWithCells="1">
                  <from>
                    <xdr:col>4</xdr:col>
                    <xdr:colOff>88900</xdr:colOff>
                    <xdr:row>63</xdr:row>
                    <xdr:rowOff>101600</xdr:rowOff>
                  </from>
                  <to>
                    <xdr:col>6</xdr:col>
                    <xdr:colOff>12700</xdr:colOff>
                    <xdr:row>65</xdr:row>
                    <xdr:rowOff>12700</xdr:rowOff>
                  </to>
                </anchor>
              </controlPr>
            </control>
          </mc:Choice>
        </mc:AlternateContent>
        <mc:AlternateContent xmlns:mc="http://schemas.openxmlformats.org/markup-compatibility/2006">
          <mc:Choice Requires="x14">
            <control shapeId="7169" r:id="rId5" name="Check Box 28">
              <controlPr defaultSize="0" autoFill="0" autoLine="0" autoPict="0">
                <anchor moveWithCells="1">
                  <from>
                    <xdr:col>4</xdr:col>
                    <xdr:colOff>88900</xdr:colOff>
                    <xdr:row>64</xdr:row>
                    <xdr:rowOff>101600</xdr:rowOff>
                  </from>
                  <to>
                    <xdr:col>6</xdr:col>
                    <xdr:colOff>12700</xdr:colOff>
                    <xdr:row>66</xdr:row>
                    <xdr:rowOff>12700</xdr:rowOff>
                  </to>
                </anchor>
              </controlPr>
            </control>
          </mc:Choice>
        </mc:AlternateContent>
        <mc:AlternateContent xmlns:mc="http://schemas.openxmlformats.org/markup-compatibility/2006">
          <mc:Choice Requires="x14">
            <control shapeId="7170" r:id="rId6" name="Check Box 29">
              <controlPr defaultSize="0" autoFill="0" autoLine="0" autoPict="0">
                <anchor moveWithCells="1">
                  <from>
                    <xdr:col>4</xdr:col>
                    <xdr:colOff>88900</xdr:colOff>
                    <xdr:row>66</xdr:row>
                    <xdr:rowOff>12700</xdr:rowOff>
                  </from>
                  <to>
                    <xdr:col>6</xdr:col>
                    <xdr:colOff>12700</xdr:colOff>
                    <xdr:row>66</xdr:row>
                    <xdr:rowOff>152400</xdr:rowOff>
                  </to>
                </anchor>
              </controlPr>
            </control>
          </mc:Choice>
        </mc:AlternateContent>
        <mc:AlternateContent xmlns:mc="http://schemas.openxmlformats.org/markup-compatibility/2006">
          <mc:Choice Requires="x14">
            <control shapeId="7171" r:id="rId7" name="Check Box 30">
              <controlPr defaultSize="0" autoFill="0" autoLine="0" autoPict="0">
                <anchor moveWithCells="1">
                  <from>
                    <xdr:col>4</xdr:col>
                    <xdr:colOff>88900</xdr:colOff>
                    <xdr:row>66</xdr:row>
                    <xdr:rowOff>165100</xdr:rowOff>
                  </from>
                  <to>
                    <xdr:col>6</xdr:col>
                    <xdr:colOff>12700</xdr:colOff>
                    <xdr:row>68</xdr:row>
                    <xdr:rowOff>12700</xdr:rowOff>
                  </to>
                </anchor>
              </controlPr>
            </control>
          </mc:Choice>
        </mc:AlternateContent>
        <mc:AlternateContent xmlns:mc="http://schemas.openxmlformats.org/markup-compatibility/2006">
          <mc:Choice Requires="x14">
            <control shapeId="7172" r:id="rId8" name="Check Box 31">
              <controlPr defaultSize="0" autoFill="0" autoLine="0" autoPict="0">
                <anchor moveWithCells="1">
                  <from>
                    <xdr:col>4</xdr:col>
                    <xdr:colOff>88900</xdr:colOff>
                    <xdr:row>68</xdr:row>
                    <xdr:rowOff>63500</xdr:rowOff>
                  </from>
                  <to>
                    <xdr:col>6</xdr:col>
                    <xdr:colOff>12700</xdr:colOff>
                    <xdr:row>68</xdr:row>
                    <xdr:rowOff>203200</xdr:rowOff>
                  </to>
                </anchor>
              </controlPr>
            </control>
          </mc:Choice>
        </mc:AlternateContent>
        <mc:AlternateContent xmlns:mc="http://schemas.openxmlformats.org/markup-compatibility/2006">
          <mc:Choice Requires="x14">
            <control shapeId="7173" r:id="rId9" name="Check Box 32">
              <controlPr defaultSize="0" autoFill="0" autoLine="0" autoPict="0">
                <anchor moveWithCells="1">
                  <from>
                    <xdr:col>4</xdr:col>
                    <xdr:colOff>88900</xdr:colOff>
                    <xdr:row>68</xdr:row>
                    <xdr:rowOff>254000</xdr:rowOff>
                  </from>
                  <to>
                    <xdr:col>6</xdr:col>
                    <xdr:colOff>12700</xdr:colOff>
                    <xdr:row>70</xdr:row>
                    <xdr:rowOff>12700</xdr:rowOff>
                  </to>
                </anchor>
              </controlPr>
            </control>
          </mc:Choice>
        </mc:AlternateContent>
        <mc:AlternateContent xmlns:mc="http://schemas.openxmlformats.org/markup-compatibility/2006">
          <mc:Choice Requires="x14">
            <control shapeId="7174" r:id="rId10" name="Check Box 33">
              <controlPr defaultSize="0" autoFill="0" autoLine="0" autoPict="0">
                <anchor moveWithCells="1">
                  <from>
                    <xdr:col>4</xdr:col>
                    <xdr:colOff>88900</xdr:colOff>
                    <xdr:row>69</xdr:row>
                    <xdr:rowOff>95250</xdr:rowOff>
                  </from>
                  <to>
                    <xdr:col>6</xdr:col>
                    <xdr:colOff>12700</xdr:colOff>
                    <xdr:row>71</xdr:row>
                    <xdr:rowOff>12700</xdr:rowOff>
                  </to>
                </anchor>
              </controlPr>
            </control>
          </mc:Choice>
        </mc:AlternateContent>
        <mc:AlternateContent xmlns:mc="http://schemas.openxmlformats.org/markup-compatibility/2006">
          <mc:Choice Requires="x14">
            <control shapeId="7175" r:id="rId11" name="Check Box 34">
              <controlPr defaultSize="0" autoFill="0" autoLine="0" autoPict="0">
                <anchor moveWithCells="1">
                  <from>
                    <xdr:col>4</xdr:col>
                    <xdr:colOff>88900</xdr:colOff>
                    <xdr:row>70</xdr:row>
                    <xdr:rowOff>101600</xdr:rowOff>
                  </from>
                  <to>
                    <xdr:col>6</xdr:col>
                    <xdr:colOff>12700</xdr:colOff>
                    <xdr:row>72</xdr:row>
                    <xdr:rowOff>12700</xdr:rowOff>
                  </to>
                </anchor>
              </controlPr>
            </control>
          </mc:Choice>
        </mc:AlternateContent>
        <mc:AlternateContent xmlns:mc="http://schemas.openxmlformats.org/markup-compatibility/2006">
          <mc:Choice Requires="x14">
            <control shapeId="7176" r:id="rId12" name="Check Box 35">
              <controlPr defaultSize="0" autoFill="0" autoLine="0" autoPict="0">
                <anchor moveWithCells="1">
                  <from>
                    <xdr:col>4</xdr:col>
                    <xdr:colOff>88900</xdr:colOff>
                    <xdr:row>71</xdr:row>
                    <xdr:rowOff>101600</xdr:rowOff>
                  </from>
                  <to>
                    <xdr:col>6</xdr:col>
                    <xdr:colOff>12700</xdr:colOff>
                    <xdr:row>73</xdr:row>
                    <xdr:rowOff>19050</xdr:rowOff>
                  </to>
                </anchor>
              </controlPr>
            </control>
          </mc:Choice>
        </mc:AlternateContent>
        <mc:AlternateContent xmlns:mc="http://schemas.openxmlformats.org/markup-compatibility/2006">
          <mc:Choice Requires="x14">
            <control shapeId="7177" r:id="rId13" name="Check Box 36">
              <controlPr defaultSize="0" autoFill="0" autoLine="0" autoPict="0">
                <anchor moveWithCells="1">
                  <from>
                    <xdr:col>4</xdr:col>
                    <xdr:colOff>88900</xdr:colOff>
                    <xdr:row>73</xdr:row>
                    <xdr:rowOff>44450</xdr:rowOff>
                  </from>
                  <to>
                    <xdr:col>6</xdr:col>
                    <xdr:colOff>12700</xdr:colOff>
                    <xdr:row>73</xdr:row>
                    <xdr:rowOff>184150</xdr:rowOff>
                  </to>
                </anchor>
              </controlPr>
            </control>
          </mc:Choice>
        </mc:AlternateContent>
        <mc:AlternateContent xmlns:mc="http://schemas.openxmlformats.org/markup-compatibility/2006">
          <mc:Choice Requires="x14">
            <control shapeId="7178" r:id="rId14" name="Check Box 37">
              <controlPr defaultSize="0" autoFill="0" autoLine="0" autoPict="0">
                <anchor moveWithCells="1">
                  <from>
                    <xdr:col>4</xdr:col>
                    <xdr:colOff>88900</xdr:colOff>
                    <xdr:row>73</xdr:row>
                    <xdr:rowOff>209550</xdr:rowOff>
                  </from>
                  <to>
                    <xdr:col>6</xdr:col>
                    <xdr:colOff>12700</xdr:colOff>
                    <xdr:row>75</xdr:row>
                    <xdr:rowOff>19050</xdr:rowOff>
                  </to>
                </anchor>
              </controlPr>
            </control>
          </mc:Choice>
        </mc:AlternateContent>
        <mc:AlternateContent xmlns:mc="http://schemas.openxmlformats.org/markup-compatibility/2006">
          <mc:Choice Requires="x14">
            <control shapeId="7179" r:id="rId15" name="Check Box 38">
              <controlPr defaultSize="0" autoFill="0" autoLine="0" autoPict="0">
                <anchor moveWithCells="1">
                  <from>
                    <xdr:col>4</xdr:col>
                    <xdr:colOff>88900</xdr:colOff>
                    <xdr:row>74</xdr:row>
                    <xdr:rowOff>101600</xdr:rowOff>
                  </from>
                  <to>
                    <xdr:col>6</xdr:col>
                    <xdr:colOff>12700</xdr:colOff>
                    <xdr:row>76</xdr:row>
                    <xdr:rowOff>19050</xdr:rowOff>
                  </to>
                </anchor>
              </controlPr>
            </control>
          </mc:Choice>
        </mc:AlternateContent>
        <mc:AlternateContent xmlns:mc="http://schemas.openxmlformats.org/markup-compatibility/2006">
          <mc:Choice Requires="x14">
            <control shapeId="7180" r:id="rId16" name="Check Box 39">
              <controlPr defaultSize="0" autoFill="0" autoLine="0" autoPict="0">
                <anchor moveWithCells="1">
                  <from>
                    <xdr:col>4</xdr:col>
                    <xdr:colOff>88900</xdr:colOff>
                    <xdr:row>77</xdr:row>
                    <xdr:rowOff>31750</xdr:rowOff>
                  </from>
                  <to>
                    <xdr:col>6</xdr:col>
                    <xdr:colOff>12700</xdr:colOff>
                    <xdr:row>77</xdr:row>
                    <xdr:rowOff>171450</xdr:rowOff>
                  </to>
                </anchor>
              </controlPr>
            </control>
          </mc:Choice>
        </mc:AlternateContent>
        <mc:AlternateContent xmlns:mc="http://schemas.openxmlformats.org/markup-compatibility/2006">
          <mc:Choice Requires="x14">
            <control shapeId="7181" r:id="rId17" name="Check Box 40">
              <controlPr defaultSize="0" autoFill="0" autoLine="0" autoPict="0">
                <anchor moveWithCells="1">
                  <from>
                    <xdr:col>4</xdr:col>
                    <xdr:colOff>88900</xdr:colOff>
                    <xdr:row>78</xdr:row>
                    <xdr:rowOff>44450</xdr:rowOff>
                  </from>
                  <to>
                    <xdr:col>6</xdr:col>
                    <xdr:colOff>12700</xdr:colOff>
                    <xdr:row>78</xdr:row>
                    <xdr:rowOff>177800</xdr:rowOff>
                  </to>
                </anchor>
              </controlPr>
            </control>
          </mc:Choice>
        </mc:AlternateContent>
        <mc:AlternateContent xmlns:mc="http://schemas.openxmlformats.org/markup-compatibility/2006">
          <mc:Choice Requires="x14">
            <control shapeId="7182" r:id="rId18" name="Check Box 41">
              <controlPr defaultSize="0" autoFill="0" autoLine="0" autoPict="0">
                <anchor moveWithCells="1">
                  <from>
                    <xdr:col>4</xdr:col>
                    <xdr:colOff>88900</xdr:colOff>
                    <xdr:row>78</xdr:row>
                    <xdr:rowOff>209550</xdr:rowOff>
                  </from>
                  <to>
                    <xdr:col>6</xdr:col>
                    <xdr:colOff>12700</xdr:colOff>
                    <xdr:row>80</xdr:row>
                    <xdr:rowOff>19050</xdr:rowOff>
                  </to>
                </anchor>
              </controlPr>
            </control>
          </mc:Choice>
        </mc:AlternateContent>
        <mc:AlternateContent xmlns:mc="http://schemas.openxmlformats.org/markup-compatibility/2006">
          <mc:Choice Requires="x14">
            <control shapeId="7183" r:id="rId19" name="Check Box 42">
              <controlPr defaultSize="0" autoFill="0" autoLine="0" autoPict="0">
                <anchor moveWithCells="1">
                  <from>
                    <xdr:col>4</xdr:col>
                    <xdr:colOff>88900</xdr:colOff>
                    <xdr:row>79</xdr:row>
                    <xdr:rowOff>95250</xdr:rowOff>
                  </from>
                  <to>
                    <xdr:col>6</xdr:col>
                    <xdr:colOff>12700</xdr:colOff>
                    <xdr:row>81</xdr:row>
                    <xdr:rowOff>19050</xdr:rowOff>
                  </to>
                </anchor>
              </controlPr>
            </control>
          </mc:Choice>
        </mc:AlternateContent>
        <mc:AlternateContent xmlns:mc="http://schemas.openxmlformats.org/markup-compatibility/2006">
          <mc:Choice Requires="x14">
            <control shapeId="7184" r:id="rId20" name="Check Box 43">
              <controlPr defaultSize="0" autoFill="0" autoLine="0" autoPict="0">
                <anchor moveWithCells="1">
                  <from>
                    <xdr:col>4</xdr:col>
                    <xdr:colOff>88900</xdr:colOff>
                    <xdr:row>81</xdr:row>
                    <xdr:rowOff>25400</xdr:rowOff>
                  </from>
                  <to>
                    <xdr:col>6</xdr:col>
                    <xdr:colOff>12700</xdr:colOff>
                    <xdr:row>81</xdr:row>
                    <xdr:rowOff>171450</xdr:rowOff>
                  </to>
                </anchor>
              </controlPr>
            </control>
          </mc:Choice>
        </mc:AlternateContent>
        <mc:AlternateContent xmlns:mc="http://schemas.openxmlformats.org/markup-compatibility/2006">
          <mc:Choice Requires="x14">
            <control shapeId="7185" r:id="rId21" name="Check Box 44">
              <controlPr defaultSize="0" autoFill="0" autoLine="0" autoPict="0">
                <anchor moveWithCells="1">
                  <from>
                    <xdr:col>4</xdr:col>
                    <xdr:colOff>88900</xdr:colOff>
                    <xdr:row>82</xdr:row>
                    <xdr:rowOff>31750</xdr:rowOff>
                  </from>
                  <to>
                    <xdr:col>6</xdr:col>
                    <xdr:colOff>12700</xdr:colOff>
                    <xdr:row>82</xdr:row>
                    <xdr:rowOff>171450</xdr:rowOff>
                  </to>
                </anchor>
              </controlPr>
            </control>
          </mc:Choice>
        </mc:AlternateContent>
        <mc:AlternateContent xmlns:mc="http://schemas.openxmlformats.org/markup-compatibility/2006">
          <mc:Choice Requires="x14">
            <control shapeId="7186" r:id="rId22" name="Check Box 45">
              <controlPr defaultSize="0" autoFill="0" autoLine="0" autoPict="0">
                <anchor moveWithCells="1">
                  <from>
                    <xdr:col>4</xdr:col>
                    <xdr:colOff>88900</xdr:colOff>
                    <xdr:row>83</xdr:row>
                    <xdr:rowOff>25400</xdr:rowOff>
                  </from>
                  <to>
                    <xdr:col>6</xdr:col>
                    <xdr:colOff>12700</xdr:colOff>
                    <xdr:row>83</xdr:row>
                    <xdr:rowOff>171450</xdr:rowOff>
                  </to>
                </anchor>
              </controlPr>
            </control>
          </mc:Choice>
        </mc:AlternateContent>
        <mc:AlternateContent xmlns:mc="http://schemas.openxmlformats.org/markup-compatibility/2006">
          <mc:Choice Requires="x14">
            <control shapeId="7187" r:id="rId23" name="Check Box 46">
              <controlPr defaultSize="0" autoFill="0" autoLine="0" autoPict="0">
                <anchor moveWithCells="1">
                  <from>
                    <xdr:col>4</xdr:col>
                    <xdr:colOff>88900</xdr:colOff>
                    <xdr:row>83</xdr:row>
                    <xdr:rowOff>177800</xdr:rowOff>
                  </from>
                  <to>
                    <xdr:col>6</xdr:col>
                    <xdr:colOff>12700</xdr:colOff>
                    <xdr:row>85</xdr:row>
                    <xdr:rowOff>19050</xdr:rowOff>
                  </to>
                </anchor>
              </controlPr>
            </control>
          </mc:Choice>
        </mc:AlternateContent>
        <mc:AlternateContent xmlns:mc="http://schemas.openxmlformats.org/markup-compatibility/2006">
          <mc:Choice Requires="x14">
            <control shapeId="7188" r:id="rId24" name="Check Box 47">
              <controlPr defaultSize="0" autoFill="0" autoLine="0" autoPict="0">
                <anchor moveWithCells="1">
                  <from>
                    <xdr:col>4</xdr:col>
                    <xdr:colOff>88900</xdr:colOff>
                    <xdr:row>85</xdr:row>
                    <xdr:rowOff>25400</xdr:rowOff>
                  </from>
                  <to>
                    <xdr:col>6</xdr:col>
                    <xdr:colOff>12700</xdr:colOff>
                    <xdr:row>85</xdr:row>
                    <xdr:rowOff>171450</xdr:rowOff>
                  </to>
                </anchor>
              </controlPr>
            </control>
          </mc:Choice>
        </mc:AlternateContent>
        <mc:AlternateContent xmlns:mc="http://schemas.openxmlformats.org/markup-compatibility/2006">
          <mc:Choice Requires="x14">
            <control shapeId="7189" r:id="rId25" name="Check Box 48">
              <controlPr defaultSize="0" autoFill="0" autoLine="0" autoPict="0">
                <anchor moveWithCells="1">
                  <from>
                    <xdr:col>4</xdr:col>
                    <xdr:colOff>88900</xdr:colOff>
                    <xdr:row>85</xdr:row>
                    <xdr:rowOff>177800</xdr:rowOff>
                  </from>
                  <to>
                    <xdr:col>6</xdr:col>
                    <xdr:colOff>12700</xdr:colOff>
                    <xdr:row>87</xdr:row>
                    <xdr:rowOff>19050</xdr:rowOff>
                  </to>
                </anchor>
              </controlPr>
            </control>
          </mc:Choice>
        </mc:AlternateContent>
        <mc:AlternateContent xmlns:mc="http://schemas.openxmlformats.org/markup-compatibility/2006">
          <mc:Choice Requires="x14">
            <control shapeId="7190" r:id="rId26" name="Check Box 49">
              <controlPr defaultSize="0" autoFill="0" autoLine="0" autoPict="0">
                <anchor moveWithCells="1">
                  <from>
                    <xdr:col>4</xdr:col>
                    <xdr:colOff>88900</xdr:colOff>
                    <xdr:row>86</xdr:row>
                    <xdr:rowOff>95250</xdr:rowOff>
                  </from>
                  <to>
                    <xdr:col>6</xdr:col>
                    <xdr:colOff>12700</xdr:colOff>
                    <xdr:row>88</xdr:row>
                    <xdr:rowOff>19050</xdr:rowOff>
                  </to>
                </anchor>
              </controlPr>
            </control>
          </mc:Choice>
        </mc:AlternateContent>
        <mc:AlternateContent xmlns:mc="http://schemas.openxmlformats.org/markup-compatibility/2006">
          <mc:Choice Requires="x14">
            <control shapeId="7191" r:id="rId27" name="Check Box 50">
              <controlPr defaultSize="0" autoFill="0" autoLine="0" autoPict="0">
                <anchor moveWithCells="1">
                  <from>
                    <xdr:col>4</xdr:col>
                    <xdr:colOff>88900</xdr:colOff>
                    <xdr:row>87</xdr:row>
                    <xdr:rowOff>95250</xdr:rowOff>
                  </from>
                  <to>
                    <xdr:col>6</xdr:col>
                    <xdr:colOff>12700</xdr:colOff>
                    <xdr:row>89</xdr:row>
                    <xdr:rowOff>6350</xdr:rowOff>
                  </to>
                </anchor>
              </controlPr>
            </control>
          </mc:Choice>
        </mc:AlternateContent>
        <mc:AlternateContent xmlns:mc="http://schemas.openxmlformats.org/markup-compatibility/2006">
          <mc:Choice Requires="x14">
            <control shapeId="7192" r:id="rId28" name="Check Box 100">
              <controlPr defaultSize="0" autoFill="0" autoLine="0" autoPict="0">
                <anchor moveWithCells="1">
                  <from>
                    <xdr:col>2</xdr:col>
                    <xdr:colOff>88900</xdr:colOff>
                    <xdr:row>32</xdr:row>
                    <xdr:rowOff>88900</xdr:rowOff>
                  </from>
                  <to>
                    <xdr:col>4</xdr:col>
                    <xdr:colOff>63500</xdr:colOff>
                    <xdr:row>34</xdr:row>
                    <xdr:rowOff>25400</xdr:rowOff>
                  </to>
                </anchor>
              </controlPr>
            </control>
          </mc:Choice>
        </mc:AlternateContent>
        <mc:AlternateContent xmlns:mc="http://schemas.openxmlformats.org/markup-compatibility/2006">
          <mc:Choice Requires="x14">
            <control shapeId="7193" r:id="rId29" name="Check Box 101">
              <controlPr defaultSize="0" autoFill="0" autoLine="0" autoPict="0">
                <anchor moveWithCells="1">
                  <from>
                    <xdr:col>2</xdr:col>
                    <xdr:colOff>88900</xdr:colOff>
                    <xdr:row>35</xdr:row>
                    <xdr:rowOff>88900</xdr:rowOff>
                  </from>
                  <to>
                    <xdr:col>4</xdr:col>
                    <xdr:colOff>63500</xdr:colOff>
                    <xdr:row>37</xdr:row>
                    <xdr:rowOff>25400</xdr:rowOff>
                  </to>
                </anchor>
              </controlPr>
            </control>
          </mc:Choice>
        </mc:AlternateContent>
        <mc:AlternateContent xmlns:mc="http://schemas.openxmlformats.org/markup-compatibility/2006">
          <mc:Choice Requires="x14">
            <control shapeId="7194" r:id="rId30" name="Check Box 102">
              <controlPr defaultSize="0" autoFill="0" autoLine="0" autoPict="0">
                <anchor moveWithCells="1">
                  <from>
                    <xdr:col>2</xdr:col>
                    <xdr:colOff>88900</xdr:colOff>
                    <xdr:row>40</xdr:row>
                    <xdr:rowOff>88900</xdr:rowOff>
                  </from>
                  <to>
                    <xdr:col>4</xdr:col>
                    <xdr:colOff>63500</xdr:colOff>
                    <xdr:row>43</xdr:row>
                    <xdr:rowOff>12700</xdr:rowOff>
                  </to>
                </anchor>
              </controlPr>
            </control>
          </mc:Choice>
        </mc:AlternateContent>
        <mc:AlternateContent xmlns:mc="http://schemas.openxmlformats.org/markup-compatibility/2006">
          <mc:Choice Requires="x14">
            <control shapeId="7219" r:id="rId31" name="Check Box 103">
              <controlPr defaultSize="0" autoFill="0" autoLine="0" autoPict="0">
                <anchor moveWithCells="1">
                  <from>
                    <xdr:col>2</xdr:col>
                    <xdr:colOff>88900</xdr:colOff>
                    <xdr:row>43</xdr:row>
                    <xdr:rowOff>88900</xdr:rowOff>
                  </from>
                  <to>
                    <xdr:col>4</xdr:col>
                    <xdr:colOff>63500</xdr:colOff>
                    <xdr:row>45</xdr:row>
                    <xdr:rowOff>25400</xdr:rowOff>
                  </to>
                </anchor>
              </controlPr>
            </control>
          </mc:Choice>
        </mc:AlternateContent>
        <mc:AlternateContent xmlns:mc="http://schemas.openxmlformats.org/markup-compatibility/2006">
          <mc:Choice Requires="x14">
            <control shapeId="7220" r:id="rId32" name="Check Box 123">
              <controlPr defaultSize="0" autoFill="0" autoLine="0" autoPict="0">
                <anchor moveWithCells="1">
                  <from>
                    <xdr:col>4</xdr:col>
                    <xdr:colOff>88900</xdr:colOff>
                    <xdr:row>75</xdr:row>
                    <xdr:rowOff>120650</xdr:rowOff>
                  </from>
                  <to>
                    <xdr:col>6</xdr:col>
                    <xdr:colOff>6350</xdr:colOff>
                    <xdr:row>77</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6" zoomScale="60" zoomScaleNormal="80" workbookViewId="0">
      <selection activeCell="C21" sqref="C21"/>
    </sheetView>
  </sheetViews>
  <sheetFormatPr defaultColWidth="8.83203125" defaultRowHeight="13"/>
  <cols>
    <col min="1" max="1" width="8.83203125" style="2" customWidth="1"/>
    <col min="2" max="2" width="18.5" style="2" customWidth="1"/>
    <col min="3" max="3" width="28" style="2" customWidth="1"/>
    <col min="4" max="4" width="42.83203125" style="2" customWidth="1"/>
    <col min="5" max="5" width="37.75" style="2" customWidth="1"/>
    <col min="6" max="6" width="38.58203125" style="2" customWidth="1"/>
    <col min="7" max="7" width="15" style="2" customWidth="1"/>
    <col min="8" max="8" width="39" style="2" customWidth="1"/>
    <col min="9" max="9" width="36.58203125" style="2" customWidth="1"/>
    <col min="10" max="257" width="9" style="3"/>
    <col min="258" max="258" width="7.58203125" style="3" customWidth="1"/>
    <col min="259" max="259" width="12.58203125" style="3" customWidth="1"/>
    <col min="260" max="260" width="16.08203125" style="3" customWidth="1"/>
    <col min="261" max="261" width="40.5" style="3" bestFit="1" customWidth="1"/>
    <col min="262" max="262" width="55.58203125" style="3" customWidth="1"/>
    <col min="263" max="263" width="18.58203125" style="3" customWidth="1"/>
    <col min="264" max="264" width="20.58203125" style="3" customWidth="1"/>
    <col min="265" max="265" width="22.58203125" style="3" customWidth="1"/>
    <col min="266" max="513" width="9" style="3"/>
    <col min="514" max="514" width="7.58203125" style="3" customWidth="1"/>
    <col min="515" max="515" width="12.58203125" style="3" customWidth="1"/>
    <col min="516" max="516" width="16.08203125" style="3" customWidth="1"/>
    <col min="517" max="517" width="40.5" style="3" bestFit="1" customWidth="1"/>
    <col min="518" max="518" width="55.58203125" style="3" customWidth="1"/>
    <col min="519" max="519" width="18.58203125" style="3" customWidth="1"/>
    <col min="520" max="520" width="20.58203125" style="3" customWidth="1"/>
    <col min="521" max="521" width="22.58203125" style="3" customWidth="1"/>
    <col min="522" max="769" width="9" style="3"/>
    <col min="770" max="770" width="7.58203125" style="3" customWidth="1"/>
    <col min="771" max="771" width="12.58203125" style="3" customWidth="1"/>
    <col min="772" max="772" width="16.08203125" style="3" customWidth="1"/>
    <col min="773" max="773" width="40.5" style="3" bestFit="1" customWidth="1"/>
    <col min="774" max="774" width="55.58203125" style="3" customWidth="1"/>
    <col min="775" max="775" width="18.58203125" style="3" customWidth="1"/>
    <col min="776" max="776" width="20.58203125" style="3" customWidth="1"/>
    <col min="777" max="777" width="22.58203125" style="3" customWidth="1"/>
    <col min="778" max="1025" width="9" style="3"/>
    <col min="1026" max="1026" width="7.58203125" style="3" customWidth="1"/>
    <col min="1027" max="1027" width="12.58203125" style="3" customWidth="1"/>
    <col min="1028" max="1028" width="16.08203125" style="3" customWidth="1"/>
    <col min="1029" max="1029" width="40.5" style="3" bestFit="1" customWidth="1"/>
    <col min="1030" max="1030" width="55.58203125" style="3" customWidth="1"/>
    <col min="1031" max="1031" width="18.58203125" style="3" customWidth="1"/>
    <col min="1032" max="1032" width="20.58203125" style="3" customWidth="1"/>
    <col min="1033" max="1033" width="22.58203125" style="3" customWidth="1"/>
    <col min="1034" max="1281" width="9" style="3"/>
    <col min="1282" max="1282" width="7.58203125" style="3" customWidth="1"/>
    <col min="1283" max="1283" width="12.58203125" style="3" customWidth="1"/>
    <col min="1284" max="1284" width="16.08203125" style="3" customWidth="1"/>
    <col min="1285" max="1285" width="40.5" style="3" bestFit="1" customWidth="1"/>
    <col min="1286" max="1286" width="55.58203125" style="3" customWidth="1"/>
    <col min="1287" max="1287" width="18.58203125" style="3" customWidth="1"/>
    <col min="1288" max="1288" width="20.58203125" style="3" customWidth="1"/>
    <col min="1289" max="1289" width="22.58203125" style="3" customWidth="1"/>
    <col min="1290" max="1537" width="9" style="3"/>
    <col min="1538" max="1538" width="7.58203125" style="3" customWidth="1"/>
    <col min="1539" max="1539" width="12.58203125" style="3" customWidth="1"/>
    <col min="1540" max="1540" width="16.08203125" style="3" customWidth="1"/>
    <col min="1541" max="1541" width="40.5" style="3" bestFit="1" customWidth="1"/>
    <col min="1542" max="1542" width="55.58203125" style="3" customWidth="1"/>
    <col min="1543" max="1543" width="18.58203125" style="3" customWidth="1"/>
    <col min="1544" max="1544" width="20.58203125" style="3" customWidth="1"/>
    <col min="1545" max="1545" width="22.58203125" style="3" customWidth="1"/>
    <col min="1546" max="1793" width="9" style="3"/>
    <col min="1794" max="1794" width="7.58203125" style="3" customWidth="1"/>
    <col min="1795" max="1795" width="12.58203125" style="3" customWidth="1"/>
    <col min="1796" max="1796" width="16.08203125" style="3" customWidth="1"/>
    <col min="1797" max="1797" width="40.5" style="3" bestFit="1" customWidth="1"/>
    <col min="1798" max="1798" width="55.58203125" style="3" customWidth="1"/>
    <col min="1799" max="1799" width="18.58203125" style="3" customWidth="1"/>
    <col min="1800" max="1800" width="20.58203125" style="3" customWidth="1"/>
    <col min="1801" max="1801" width="22.58203125" style="3" customWidth="1"/>
    <col min="1802" max="2049" width="9" style="3"/>
    <col min="2050" max="2050" width="7.58203125" style="3" customWidth="1"/>
    <col min="2051" max="2051" width="12.58203125" style="3" customWidth="1"/>
    <col min="2052" max="2052" width="16.08203125" style="3" customWidth="1"/>
    <col min="2053" max="2053" width="40.5" style="3" bestFit="1" customWidth="1"/>
    <col min="2054" max="2054" width="55.58203125" style="3" customWidth="1"/>
    <col min="2055" max="2055" width="18.58203125" style="3" customWidth="1"/>
    <col min="2056" max="2056" width="20.58203125" style="3" customWidth="1"/>
    <col min="2057" max="2057" width="22.58203125" style="3" customWidth="1"/>
    <col min="2058" max="2305" width="9" style="3"/>
    <col min="2306" max="2306" width="7.58203125" style="3" customWidth="1"/>
    <col min="2307" max="2307" width="12.58203125" style="3" customWidth="1"/>
    <col min="2308" max="2308" width="16.08203125" style="3" customWidth="1"/>
    <col min="2309" max="2309" width="40.5" style="3" bestFit="1" customWidth="1"/>
    <col min="2310" max="2310" width="55.58203125" style="3" customWidth="1"/>
    <col min="2311" max="2311" width="18.58203125" style="3" customWidth="1"/>
    <col min="2312" max="2312" width="20.58203125" style="3" customWidth="1"/>
    <col min="2313" max="2313" width="22.58203125" style="3" customWidth="1"/>
    <col min="2314" max="2561" width="9" style="3"/>
    <col min="2562" max="2562" width="7.58203125" style="3" customWidth="1"/>
    <col min="2563" max="2563" width="12.58203125" style="3" customWidth="1"/>
    <col min="2564" max="2564" width="16.08203125" style="3" customWidth="1"/>
    <col min="2565" max="2565" width="40.5" style="3" bestFit="1" customWidth="1"/>
    <col min="2566" max="2566" width="55.58203125" style="3" customWidth="1"/>
    <col min="2567" max="2567" width="18.58203125" style="3" customWidth="1"/>
    <col min="2568" max="2568" width="20.58203125" style="3" customWidth="1"/>
    <col min="2569" max="2569" width="22.58203125" style="3" customWidth="1"/>
    <col min="2570" max="2817" width="9" style="3"/>
    <col min="2818" max="2818" width="7.58203125" style="3" customWidth="1"/>
    <col min="2819" max="2819" width="12.58203125" style="3" customWidth="1"/>
    <col min="2820" max="2820" width="16.08203125" style="3" customWidth="1"/>
    <col min="2821" max="2821" width="40.5" style="3" bestFit="1" customWidth="1"/>
    <col min="2822" max="2822" width="55.58203125" style="3" customWidth="1"/>
    <col min="2823" max="2823" width="18.58203125" style="3" customWidth="1"/>
    <col min="2824" max="2824" width="20.58203125" style="3" customWidth="1"/>
    <col min="2825" max="2825" width="22.58203125" style="3" customWidth="1"/>
    <col min="2826" max="3073" width="9" style="3"/>
    <col min="3074" max="3074" width="7.58203125" style="3" customWidth="1"/>
    <col min="3075" max="3075" width="12.58203125" style="3" customWidth="1"/>
    <col min="3076" max="3076" width="16.08203125" style="3" customWidth="1"/>
    <col min="3077" max="3077" width="40.5" style="3" bestFit="1" customWidth="1"/>
    <col min="3078" max="3078" width="55.58203125" style="3" customWidth="1"/>
    <col min="3079" max="3079" width="18.58203125" style="3" customWidth="1"/>
    <col min="3080" max="3080" width="20.58203125" style="3" customWidth="1"/>
    <col min="3081" max="3081" width="22.58203125" style="3" customWidth="1"/>
    <col min="3082" max="3329" width="9" style="3"/>
    <col min="3330" max="3330" width="7.58203125" style="3" customWidth="1"/>
    <col min="3331" max="3331" width="12.58203125" style="3" customWidth="1"/>
    <col min="3332" max="3332" width="16.08203125" style="3" customWidth="1"/>
    <col min="3333" max="3333" width="40.5" style="3" bestFit="1" customWidth="1"/>
    <col min="3334" max="3334" width="55.58203125" style="3" customWidth="1"/>
    <col min="3335" max="3335" width="18.58203125" style="3" customWidth="1"/>
    <col min="3336" max="3336" width="20.58203125" style="3" customWidth="1"/>
    <col min="3337" max="3337" width="22.58203125" style="3" customWidth="1"/>
    <col min="3338" max="3585" width="9" style="3"/>
    <col min="3586" max="3586" width="7.58203125" style="3" customWidth="1"/>
    <col min="3587" max="3587" width="12.58203125" style="3" customWidth="1"/>
    <col min="3588" max="3588" width="16.08203125" style="3" customWidth="1"/>
    <col min="3589" max="3589" width="40.5" style="3" bestFit="1" customWidth="1"/>
    <col min="3590" max="3590" width="55.58203125" style="3" customWidth="1"/>
    <col min="3591" max="3591" width="18.58203125" style="3" customWidth="1"/>
    <col min="3592" max="3592" width="20.58203125" style="3" customWidth="1"/>
    <col min="3593" max="3593" width="22.58203125" style="3" customWidth="1"/>
    <col min="3594" max="3841" width="9" style="3"/>
    <col min="3842" max="3842" width="7.58203125" style="3" customWidth="1"/>
    <col min="3843" max="3843" width="12.58203125" style="3" customWidth="1"/>
    <col min="3844" max="3844" width="16.08203125" style="3" customWidth="1"/>
    <col min="3845" max="3845" width="40.5" style="3" bestFit="1" customWidth="1"/>
    <col min="3846" max="3846" width="55.58203125" style="3" customWidth="1"/>
    <col min="3847" max="3847" width="18.58203125" style="3" customWidth="1"/>
    <col min="3848" max="3848" width="20.58203125" style="3" customWidth="1"/>
    <col min="3849" max="3849" width="22.58203125" style="3" customWidth="1"/>
    <col min="3850" max="4097" width="9" style="3"/>
    <col min="4098" max="4098" width="7.58203125" style="3" customWidth="1"/>
    <col min="4099" max="4099" width="12.58203125" style="3" customWidth="1"/>
    <col min="4100" max="4100" width="16.08203125" style="3" customWidth="1"/>
    <col min="4101" max="4101" width="40.5" style="3" bestFit="1" customWidth="1"/>
    <col min="4102" max="4102" width="55.58203125" style="3" customWidth="1"/>
    <col min="4103" max="4103" width="18.58203125" style="3" customWidth="1"/>
    <col min="4104" max="4104" width="20.58203125" style="3" customWidth="1"/>
    <col min="4105" max="4105" width="22.58203125" style="3" customWidth="1"/>
    <col min="4106" max="4353" width="9" style="3"/>
    <col min="4354" max="4354" width="7.58203125" style="3" customWidth="1"/>
    <col min="4355" max="4355" width="12.58203125" style="3" customWidth="1"/>
    <col min="4356" max="4356" width="16.08203125" style="3" customWidth="1"/>
    <col min="4357" max="4357" width="40.5" style="3" bestFit="1" customWidth="1"/>
    <col min="4358" max="4358" width="55.58203125" style="3" customWidth="1"/>
    <col min="4359" max="4359" width="18.58203125" style="3" customWidth="1"/>
    <col min="4360" max="4360" width="20.58203125" style="3" customWidth="1"/>
    <col min="4361" max="4361" width="22.58203125" style="3" customWidth="1"/>
    <col min="4362" max="4609" width="9" style="3"/>
    <col min="4610" max="4610" width="7.58203125" style="3" customWidth="1"/>
    <col min="4611" max="4611" width="12.58203125" style="3" customWidth="1"/>
    <col min="4612" max="4612" width="16.08203125" style="3" customWidth="1"/>
    <col min="4613" max="4613" width="40.5" style="3" bestFit="1" customWidth="1"/>
    <col min="4614" max="4614" width="55.58203125" style="3" customWidth="1"/>
    <col min="4615" max="4615" width="18.58203125" style="3" customWidth="1"/>
    <col min="4616" max="4616" width="20.58203125" style="3" customWidth="1"/>
    <col min="4617" max="4617" width="22.58203125" style="3" customWidth="1"/>
    <col min="4618" max="4865" width="9" style="3"/>
    <col min="4866" max="4866" width="7.58203125" style="3" customWidth="1"/>
    <col min="4867" max="4867" width="12.58203125" style="3" customWidth="1"/>
    <col min="4868" max="4868" width="16.08203125" style="3" customWidth="1"/>
    <col min="4869" max="4869" width="40.5" style="3" bestFit="1" customWidth="1"/>
    <col min="4870" max="4870" width="55.58203125" style="3" customWidth="1"/>
    <col min="4871" max="4871" width="18.58203125" style="3" customWidth="1"/>
    <col min="4872" max="4872" width="20.58203125" style="3" customWidth="1"/>
    <col min="4873" max="4873" width="22.58203125" style="3" customWidth="1"/>
    <col min="4874" max="5121" width="9" style="3"/>
    <col min="5122" max="5122" width="7.58203125" style="3" customWidth="1"/>
    <col min="5123" max="5123" width="12.58203125" style="3" customWidth="1"/>
    <col min="5124" max="5124" width="16.08203125" style="3" customWidth="1"/>
    <col min="5125" max="5125" width="40.5" style="3" bestFit="1" customWidth="1"/>
    <col min="5126" max="5126" width="55.58203125" style="3" customWidth="1"/>
    <col min="5127" max="5127" width="18.58203125" style="3" customWidth="1"/>
    <col min="5128" max="5128" width="20.58203125" style="3" customWidth="1"/>
    <col min="5129" max="5129" width="22.58203125" style="3" customWidth="1"/>
    <col min="5130" max="5377" width="9" style="3"/>
    <col min="5378" max="5378" width="7.58203125" style="3" customWidth="1"/>
    <col min="5379" max="5379" width="12.58203125" style="3" customWidth="1"/>
    <col min="5380" max="5380" width="16.08203125" style="3" customWidth="1"/>
    <col min="5381" max="5381" width="40.5" style="3" bestFit="1" customWidth="1"/>
    <col min="5382" max="5382" width="55.58203125" style="3" customWidth="1"/>
    <col min="5383" max="5383" width="18.58203125" style="3" customWidth="1"/>
    <col min="5384" max="5384" width="20.58203125" style="3" customWidth="1"/>
    <col min="5385" max="5385" width="22.58203125" style="3" customWidth="1"/>
    <col min="5386" max="5633" width="9" style="3"/>
    <col min="5634" max="5634" width="7.58203125" style="3" customWidth="1"/>
    <col min="5635" max="5635" width="12.58203125" style="3" customWidth="1"/>
    <col min="5636" max="5636" width="16.08203125" style="3" customWidth="1"/>
    <col min="5637" max="5637" width="40.5" style="3" bestFit="1" customWidth="1"/>
    <col min="5638" max="5638" width="55.58203125" style="3" customWidth="1"/>
    <col min="5639" max="5639" width="18.58203125" style="3" customWidth="1"/>
    <col min="5640" max="5640" width="20.58203125" style="3" customWidth="1"/>
    <col min="5641" max="5641" width="22.58203125" style="3" customWidth="1"/>
    <col min="5642" max="5889" width="9" style="3"/>
    <col min="5890" max="5890" width="7.58203125" style="3" customWidth="1"/>
    <col min="5891" max="5891" width="12.58203125" style="3" customWidth="1"/>
    <col min="5892" max="5892" width="16.08203125" style="3" customWidth="1"/>
    <col min="5893" max="5893" width="40.5" style="3" bestFit="1" customWidth="1"/>
    <col min="5894" max="5894" width="55.58203125" style="3" customWidth="1"/>
    <col min="5895" max="5895" width="18.58203125" style="3" customWidth="1"/>
    <col min="5896" max="5896" width="20.58203125" style="3" customWidth="1"/>
    <col min="5897" max="5897" width="22.58203125" style="3" customWidth="1"/>
    <col min="5898" max="6145" width="9" style="3"/>
    <col min="6146" max="6146" width="7.58203125" style="3" customWidth="1"/>
    <col min="6147" max="6147" width="12.58203125" style="3" customWidth="1"/>
    <col min="6148" max="6148" width="16.08203125" style="3" customWidth="1"/>
    <col min="6149" max="6149" width="40.5" style="3" bestFit="1" customWidth="1"/>
    <col min="6150" max="6150" width="55.58203125" style="3" customWidth="1"/>
    <col min="6151" max="6151" width="18.58203125" style="3" customWidth="1"/>
    <col min="6152" max="6152" width="20.58203125" style="3" customWidth="1"/>
    <col min="6153" max="6153" width="22.58203125" style="3" customWidth="1"/>
    <col min="6154" max="6401" width="9" style="3"/>
    <col min="6402" max="6402" width="7.58203125" style="3" customWidth="1"/>
    <col min="6403" max="6403" width="12.58203125" style="3" customWidth="1"/>
    <col min="6404" max="6404" width="16.08203125" style="3" customWidth="1"/>
    <col min="6405" max="6405" width="40.5" style="3" bestFit="1" customWidth="1"/>
    <col min="6406" max="6406" width="55.58203125" style="3" customWidth="1"/>
    <col min="6407" max="6407" width="18.58203125" style="3" customWidth="1"/>
    <col min="6408" max="6408" width="20.58203125" style="3" customWidth="1"/>
    <col min="6409" max="6409" width="22.58203125" style="3" customWidth="1"/>
    <col min="6410" max="6657" width="9" style="3"/>
    <col min="6658" max="6658" width="7.58203125" style="3" customWidth="1"/>
    <col min="6659" max="6659" width="12.58203125" style="3" customWidth="1"/>
    <col min="6660" max="6660" width="16.08203125" style="3" customWidth="1"/>
    <col min="6661" max="6661" width="40.5" style="3" bestFit="1" customWidth="1"/>
    <col min="6662" max="6662" width="55.58203125" style="3" customWidth="1"/>
    <col min="6663" max="6663" width="18.58203125" style="3" customWidth="1"/>
    <col min="6664" max="6664" width="20.58203125" style="3" customWidth="1"/>
    <col min="6665" max="6665" width="22.58203125" style="3" customWidth="1"/>
    <col min="6666" max="6913" width="9" style="3"/>
    <col min="6914" max="6914" width="7.58203125" style="3" customWidth="1"/>
    <col min="6915" max="6915" width="12.58203125" style="3" customWidth="1"/>
    <col min="6916" max="6916" width="16.08203125" style="3" customWidth="1"/>
    <col min="6917" max="6917" width="40.5" style="3" bestFit="1" customWidth="1"/>
    <col min="6918" max="6918" width="55.58203125" style="3" customWidth="1"/>
    <col min="6919" max="6919" width="18.58203125" style="3" customWidth="1"/>
    <col min="6920" max="6920" width="20.58203125" style="3" customWidth="1"/>
    <col min="6921" max="6921" width="22.58203125" style="3" customWidth="1"/>
    <col min="6922" max="7169" width="9" style="3"/>
    <col min="7170" max="7170" width="7.58203125" style="3" customWidth="1"/>
    <col min="7171" max="7171" width="12.58203125" style="3" customWidth="1"/>
    <col min="7172" max="7172" width="16.08203125" style="3" customWidth="1"/>
    <col min="7173" max="7173" width="40.5" style="3" bestFit="1" customWidth="1"/>
    <col min="7174" max="7174" width="55.58203125" style="3" customWidth="1"/>
    <col min="7175" max="7175" width="18.58203125" style="3" customWidth="1"/>
    <col min="7176" max="7176" width="20.58203125" style="3" customWidth="1"/>
    <col min="7177" max="7177" width="22.58203125" style="3" customWidth="1"/>
    <col min="7178" max="7425" width="9" style="3"/>
    <col min="7426" max="7426" width="7.58203125" style="3" customWidth="1"/>
    <col min="7427" max="7427" width="12.58203125" style="3" customWidth="1"/>
    <col min="7428" max="7428" width="16.08203125" style="3" customWidth="1"/>
    <col min="7429" max="7429" width="40.5" style="3" bestFit="1" customWidth="1"/>
    <col min="7430" max="7430" width="55.58203125" style="3" customWidth="1"/>
    <col min="7431" max="7431" width="18.58203125" style="3" customWidth="1"/>
    <col min="7432" max="7432" width="20.58203125" style="3" customWidth="1"/>
    <col min="7433" max="7433" width="22.58203125" style="3" customWidth="1"/>
    <col min="7434" max="7681" width="9" style="3"/>
    <col min="7682" max="7682" width="7.58203125" style="3" customWidth="1"/>
    <col min="7683" max="7683" width="12.58203125" style="3" customWidth="1"/>
    <col min="7684" max="7684" width="16.08203125" style="3" customWidth="1"/>
    <col min="7685" max="7685" width="40.5" style="3" bestFit="1" customWidth="1"/>
    <col min="7686" max="7686" width="55.58203125" style="3" customWidth="1"/>
    <col min="7687" max="7687" width="18.58203125" style="3" customWidth="1"/>
    <col min="7688" max="7688" width="20.58203125" style="3" customWidth="1"/>
    <col min="7689" max="7689" width="22.58203125" style="3" customWidth="1"/>
    <col min="7690" max="7937" width="9" style="3"/>
    <col min="7938" max="7938" width="7.58203125" style="3" customWidth="1"/>
    <col min="7939" max="7939" width="12.58203125" style="3" customWidth="1"/>
    <col min="7940" max="7940" width="16.08203125" style="3" customWidth="1"/>
    <col min="7941" max="7941" width="40.5" style="3" bestFit="1" customWidth="1"/>
    <col min="7942" max="7942" width="55.58203125" style="3" customWidth="1"/>
    <col min="7943" max="7943" width="18.58203125" style="3" customWidth="1"/>
    <col min="7944" max="7944" width="20.58203125" style="3" customWidth="1"/>
    <col min="7945" max="7945" width="22.58203125" style="3" customWidth="1"/>
    <col min="7946" max="8193" width="9" style="3"/>
    <col min="8194" max="8194" width="7.58203125" style="3" customWidth="1"/>
    <col min="8195" max="8195" width="12.58203125" style="3" customWidth="1"/>
    <col min="8196" max="8196" width="16.08203125" style="3" customWidth="1"/>
    <col min="8197" max="8197" width="40.5" style="3" bestFit="1" customWidth="1"/>
    <col min="8198" max="8198" width="55.58203125" style="3" customWidth="1"/>
    <col min="8199" max="8199" width="18.58203125" style="3" customWidth="1"/>
    <col min="8200" max="8200" width="20.58203125" style="3" customWidth="1"/>
    <col min="8201" max="8201" width="22.58203125" style="3" customWidth="1"/>
    <col min="8202" max="8449" width="9" style="3"/>
    <col min="8450" max="8450" width="7.58203125" style="3" customWidth="1"/>
    <col min="8451" max="8451" width="12.58203125" style="3" customWidth="1"/>
    <col min="8452" max="8452" width="16.08203125" style="3" customWidth="1"/>
    <col min="8453" max="8453" width="40.5" style="3" bestFit="1" customWidth="1"/>
    <col min="8454" max="8454" width="55.58203125" style="3" customWidth="1"/>
    <col min="8455" max="8455" width="18.58203125" style="3" customWidth="1"/>
    <col min="8456" max="8456" width="20.58203125" style="3" customWidth="1"/>
    <col min="8457" max="8457" width="22.58203125" style="3" customWidth="1"/>
    <col min="8458" max="8705" width="9" style="3"/>
    <col min="8706" max="8706" width="7.58203125" style="3" customWidth="1"/>
    <col min="8707" max="8707" width="12.58203125" style="3" customWidth="1"/>
    <col min="8708" max="8708" width="16.08203125" style="3" customWidth="1"/>
    <col min="8709" max="8709" width="40.5" style="3" bestFit="1" customWidth="1"/>
    <col min="8710" max="8710" width="55.58203125" style="3" customWidth="1"/>
    <col min="8711" max="8711" width="18.58203125" style="3" customWidth="1"/>
    <col min="8712" max="8712" width="20.58203125" style="3" customWidth="1"/>
    <col min="8713" max="8713" width="22.58203125" style="3" customWidth="1"/>
    <col min="8714" max="8961" width="9" style="3"/>
    <col min="8962" max="8962" width="7.58203125" style="3" customWidth="1"/>
    <col min="8963" max="8963" width="12.58203125" style="3" customWidth="1"/>
    <col min="8964" max="8964" width="16.08203125" style="3" customWidth="1"/>
    <col min="8965" max="8965" width="40.5" style="3" bestFit="1" customWidth="1"/>
    <col min="8966" max="8966" width="55.58203125" style="3" customWidth="1"/>
    <col min="8967" max="8967" width="18.58203125" style="3" customWidth="1"/>
    <col min="8968" max="8968" width="20.58203125" style="3" customWidth="1"/>
    <col min="8969" max="8969" width="22.58203125" style="3" customWidth="1"/>
    <col min="8970" max="9217" width="9" style="3"/>
    <col min="9218" max="9218" width="7.58203125" style="3" customWidth="1"/>
    <col min="9219" max="9219" width="12.58203125" style="3" customWidth="1"/>
    <col min="9220" max="9220" width="16.08203125" style="3" customWidth="1"/>
    <col min="9221" max="9221" width="40.5" style="3" bestFit="1" customWidth="1"/>
    <col min="9222" max="9222" width="55.58203125" style="3" customWidth="1"/>
    <col min="9223" max="9223" width="18.58203125" style="3" customWidth="1"/>
    <col min="9224" max="9224" width="20.58203125" style="3" customWidth="1"/>
    <col min="9225" max="9225" width="22.58203125" style="3" customWidth="1"/>
    <col min="9226" max="9473" width="9" style="3"/>
    <col min="9474" max="9474" width="7.58203125" style="3" customWidth="1"/>
    <col min="9475" max="9475" width="12.58203125" style="3" customWidth="1"/>
    <col min="9476" max="9476" width="16.08203125" style="3" customWidth="1"/>
    <col min="9477" max="9477" width="40.5" style="3" bestFit="1" customWidth="1"/>
    <col min="9478" max="9478" width="55.58203125" style="3" customWidth="1"/>
    <col min="9479" max="9479" width="18.58203125" style="3" customWidth="1"/>
    <col min="9480" max="9480" width="20.58203125" style="3" customWidth="1"/>
    <col min="9481" max="9481" width="22.58203125" style="3" customWidth="1"/>
    <col min="9482" max="9729" width="9" style="3"/>
    <col min="9730" max="9730" width="7.58203125" style="3" customWidth="1"/>
    <col min="9731" max="9731" width="12.58203125" style="3" customWidth="1"/>
    <col min="9732" max="9732" width="16.08203125" style="3" customWidth="1"/>
    <col min="9733" max="9733" width="40.5" style="3" bestFit="1" customWidth="1"/>
    <col min="9734" max="9734" width="55.58203125" style="3" customWidth="1"/>
    <col min="9735" max="9735" width="18.58203125" style="3" customWidth="1"/>
    <col min="9736" max="9736" width="20.58203125" style="3" customWidth="1"/>
    <col min="9737" max="9737" width="22.58203125" style="3" customWidth="1"/>
    <col min="9738" max="9985" width="9" style="3"/>
    <col min="9986" max="9986" width="7.58203125" style="3" customWidth="1"/>
    <col min="9987" max="9987" width="12.58203125" style="3" customWidth="1"/>
    <col min="9988" max="9988" width="16.08203125" style="3" customWidth="1"/>
    <col min="9989" max="9989" width="40.5" style="3" bestFit="1" customWidth="1"/>
    <col min="9990" max="9990" width="55.58203125" style="3" customWidth="1"/>
    <col min="9991" max="9991" width="18.58203125" style="3" customWidth="1"/>
    <col min="9992" max="9992" width="20.58203125" style="3" customWidth="1"/>
    <col min="9993" max="9993" width="22.58203125" style="3" customWidth="1"/>
    <col min="9994" max="10241" width="9" style="3"/>
    <col min="10242" max="10242" width="7.58203125" style="3" customWidth="1"/>
    <col min="10243" max="10243" width="12.58203125" style="3" customWidth="1"/>
    <col min="10244" max="10244" width="16.08203125" style="3" customWidth="1"/>
    <col min="10245" max="10245" width="40.5" style="3" bestFit="1" customWidth="1"/>
    <col min="10246" max="10246" width="55.58203125" style="3" customWidth="1"/>
    <col min="10247" max="10247" width="18.58203125" style="3" customWidth="1"/>
    <col min="10248" max="10248" width="20.58203125" style="3" customWidth="1"/>
    <col min="10249" max="10249" width="22.58203125" style="3" customWidth="1"/>
    <col min="10250" max="10497" width="9" style="3"/>
    <col min="10498" max="10498" width="7.58203125" style="3" customWidth="1"/>
    <col min="10499" max="10499" width="12.58203125" style="3" customWidth="1"/>
    <col min="10500" max="10500" width="16.08203125" style="3" customWidth="1"/>
    <col min="10501" max="10501" width="40.5" style="3" bestFit="1" customWidth="1"/>
    <col min="10502" max="10502" width="55.58203125" style="3" customWidth="1"/>
    <col min="10503" max="10503" width="18.58203125" style="3" customWidth="1"/>
    <col min="10504" max="10504" width="20.58203125" style="3" customWidth="1"/>
    <col min="10505" max="10505" width="22.58203125" style="3" customWidth="1"/>
    <col min="10506" max="10753" width="9" style="3"/>
    <col min="10754" max="10754" width="7.58203125" style="3" customWidth="1"/>
    <col min="10755" max="10755" width="12.58203125" style="3" customWidth="1"/>
    <col min="10756" max="10756" width="16.08203125" style="3" customWidth="1"/>
    <col min="10757" max="10757" width="40.5" style="3" bestFit="1" customWidth="1"/>
    <col min="10758" max="10758" width="55.58203125" style="3" customWidth="1"/>
    <col min="10759" max="10759" width="18.58203125" style="3" customWidth="1"/>
    <col min="10760" max="10760" width="20.58203125" style="3" customWidth="1"/>
    <col min="10761" max="10761" width="22.58203125" style="3" customWidth="1"/>
    <col min="10762" max="11009" width="9" style="3"/>
    <col min="11010" max="11010" width="7.58203125" style="3" customWidth="1"/>
    <col min="11011" max="11011" width="12.58203125" style="3" customWidth="1"/>
    <col min="11012" max="11012" width="16.08203125" style="3" customWidth="1"/>
    <col min="11013" max="11013" width="40.5" style="3" bestFit="1" customWidth="1"/>
    <col min="11014" max="11014" width="55.58203125" style="3" customWidth="1"/>
    <col min="11015" max="11015" width="18.58203125" style="3" customWidth="1"/>
    <col min="11016" max="11016" width="20.58203125" style="3" customWidth="1"/>
    <col min="11017" max="11017" width="22.58203125" style="3" customWidth="1"/>
    <col min="11018" max="11265" width="9" style="3"/>
    <col min="11266" max="11266" width="7.58203125" style="3" customWidth="1"/>
    <col min="11267" max="11267" width="12.58203125" style="3" customWidth="1"/>
    <col min="11268" max="11268" width="16.08203125" style="3" customWidth="1"/>
    <col min="11269" max="11269" width="40.5" style="3" bestFit="1" customWidth="1"/>
    <col min="11270" max="11270" width="55.58203125" style="3" customWidth="1"/>
    <col min="11271" max="11271" width="18.58203125" style="3" customWidth="1"/>
    <col min="11272" max="11272" width="20.58203125" style="3" customWidth="1"/>
    <col min="11273" max="11273" width="22.58203125" style="3" customWidth="1"/>
    <col min="11274" max="11521" width="9" style="3"/>
    <col min="11522" max="11522" width="7.58203125" style="3" customWidth="1"/>
    <col min="11523" max="11523" width="12.58203125" style="3" customWidth="1"/>
    <col min="11524" max="11524" width="16.08203125" style="3" customWidth="1"/>
    <col min="11525" max="11525" width="40.5" style="3" bestFit="1" customWidth="1"/>
    <col min="11526" max="11526" width="55.58203125" style="3" customWidth="1"/>
    <col min="11527" max="11527" width="18.58203125" style="3" customWidth="1"/>
    <col min="11528" max="11528" width="20.58203125" style="3" customWidth="1"/>
    <col min="11529" max="11529" width="22.58203125" style="3" customWidth="1"/>
    <col min="11530" max="11777" width="9" style="3"/>
    <col min="11778" max="11778" width="7.58203125" style="3" customWidth="1"/>
    <col min="11779" max="11779" width="12.58203125" style="3" customWidth="1"/>
    <col min="11780" max="11780" width="16.08203125" style="3" customWidth="1"/>
    <col min="11781" max="11781" width="40.5" style="3" bestFit="1" customWidth="1"/>
    <col min="11782" max="11782" width="55.58203125" style="3" customWidth="1"/>
    <col min="11783" max="11783" width="18.58203125" style="3" customWidth="1"/>
    <col min="11784" max="11784" width="20.58203125" style="3" customWidth="1"/>
    <col min="11785" max="11785" width="22.58203125" style="3" customWidth="1"/>
    <col min="11786" max="12033" width="9" style="3"/>
    <col min="12034" max="12034" width="7.58203125" style="3" customWidth="1"/>
    <col min="12035" max="12035" width="12.58203125" style="3" customWidth="1"/>
    <col min="12036" max="12036" width="16.08203125" style="3" customWidth="1"/>
    <col min="12037" max="12037" width="40.5" style="3" bestFit="1" customWidth="1"/>
    <col min="12038" max="12038" width="55.58203125" style="3" customWidth="1"/>
    <col min="12039" max="12039" width="18.58203125" style="3" customWidth="1"/>
    <col min="12040" max="12040" width="20.58203125" style="3" customWidth="1"/>
    <col min="12041" max="12041" width="22.58203125" style="3" customWidth="1"/>
    <col min="12042" max="12289" width="9" style="3"/>
    <col min="12290" max="12290" width="7.58203125" style="3" customWidth="1"/>
    <col min="12291" max="12291" width="12.58203125" style="3" customWidth="1"/>
    <col min="12292" max="12292" width="16.08203125" style="3" customWidth="1"/>
    <col min="12293" max="12293" width="40.5" style="3" bestFit="1" customWidth="1"/>
    <col min="12294" max="12294" width="55.58203125" style="3" customWidth="1"/>
    <col min="12295" max="12295" width="18.58203125" style="3" customWidth="1"/>
    <col min="12296" max="12296" width="20.58203125" style="3" customWidth="1"/>
    <col min="12297" max="12297" width="22.58203125" style="3" customWidth="1"/>
    <col min="12298" max="12545" width="9" style="3"/>
    <col min="12546" max="12546" width="7.58203125" style="3" customWidth="1"/>
    <col min="12547" max="12547" width="12.58203125" style="3" customWidth="1"/>
    <col min="12548" max="12548" width="16.08203125" style="3" customWidth="1"/>
    <col min="12549" max="12549" width="40.5" style="3" bestFit="1" customWidth="1"/>
    <col min="12550" max="12550" width="55.58203125" style="3" customWidth="1"/>
    <col min="12551" max="12551" width="18.58203125" style="3" customWidth="1"/>
    <col min="12552" max="12552" width="20.58203125" style="3" customWidth="1"/>
    <col min="12553" max="12553" width="22.58203125" style="3" customWidth="1"/>
    <col min="12554" max="12801" width="9" style="3"/>
    <col min="12802" max="12802" width="7.58203125" style="3" customWidth="1"/>
    <col min="12803" max="12803" width="12.58203125" style="3" customWidth="1"/>
    <col min="12804" max="12804" width="16.08203125" style="3" customWidth="1"/>
    <col min="12805" max="12805" width="40.5" style="3" bestFit="1" customWidth="1"/>
    <col min="12806" max="12806" width="55.58203125" style="3" customWidth="1"/>
    <col min="12807" max="12807" width="18.58203125" style="3" customWidth="1"/>
    <col min="12808" max="12808" width="20.58203125" style="3" customWidth="1"/>
    <col min="12809" max="12809" width="22.58203125" style="3" customWidth="1"/>
    <col min="12810" max="13057" width="9" style="3"/>
    <col min="13058" max="13058" width="7.58203125" style="3" customWidth="1"/>
    <col min="13059" max="13059" width="12.58203125" style="3" customWidth="1"/>
    <col min="13060" max="13060" width="16.08203125" style="3" customWidth="1"/>
    <col min="13061" max="13061" width="40.5" style="3" bestFit="1" customWidth="1"/>
    <col min="13062" max="13062" width="55.58203125" style="3" customWidth="1"/>
    <col min="13063" max="13063" width="18.58203125" style="3" customWidth="1"/>
    <col min="13064" max="13064" width="20.58203125" style="3" customWidth="1"/>
    <col min="13065" max="13065" width="22.58203125" style="3" customWidth="1"/>
    <col min="13066" max="13313" width="9" style="3"/>
    <col min="13314" max="13314" width="7.58203125" style="3" customWidth="1"/>
    <col min="13315" max="13315" width="12.58203125" style="3" customWidth="1"/>
    <col min="13316" max="13316" width="16.08203125" style="3" customWidth="1"/>
    <col min="13317" max="13317" width="40.5" style="3" bestFit="1" customWidth="1"/>
    <col min="13318" max="13318" width="55.58203125" style="3" customWidth="1"/>
    <col min="13319" max="13319" width="18.58203125" style="3" customWidth="1"/>
    <col min="13320" max="13320" width="20.58203125" style="3" customWidth="1"/>
    <col min="13321" max="13321" width="22.58203125" style="3" customWidth="1"/>
    <col min="13322" max="13569" width="9" style="3"/>
    <col min="13570" max="13570" width="7.58203125" style="3" customWidth="1"/>
    <col min="13571" max="13571" width="12.58203125" style="3" customWidth="1"/>
    <col min="13572" max="13572" width="16.08203125" style="3" customWidth="1"/>
    <col min="13573" max="13573" width="40.5" style="3" bestFit="1" customWidth="1"/>
    <col min="13574" max="13574" width="55.58203125" style="3" customWidth="1"/>
    <col min="13575" max="13575" width="18.58203125" style="3" customWidth="1"/>
    <col min="13576" max="13576" width="20.58203125" style="3" customWidth="1"/>
    <col min="13577" max="13577" width="22.58203125" style="3" customWidth="1"/>
    <col min="13578" max="13825" width="9" style="3"/>
    <col min="13826" max="13826" width="7.58203125" style="3" customWidth="1"/>
    <col min="13827" max="13827" width="12.58203125" style="3" customWidth="1"/>
    <col min="13828" max="13828" width="16.08203125" style="3" customWidth="1"/>
    <col min="13829" max="13829" width="40.5" style="3" bestFit="1" customWidth="1"/>
    <col min="13830" max="13830" width="55.58203125" style="3" customWidth="1"/>
    <col min="13831" max="13831" width="18.58203125" style="3" customWidth="1"/>
    <col min="13832" max="13832" width="20.58203125" style="3" customWidth="1"/>
    <col min="13833" max="13833" width="22.58203125" style="3" customWidth="1"/>
    <col min="13834" max="14081" width="9" style="3"/>
    <col min="14082" max="14082" width="7.58203125" style="3" customWidth="1"/>
    <col min="14083" max="14083" width="12.58203125" style="3" customWidth="1"/>
    <col min="14084" max="14084" width="16.08203125" style="3" customWidth="1"/>
    <col min="14085" max="14085" width="40.5" style="3" bestFit="1" customWidth="1"/>
    <col min="14086" max="14086" width="55.58203125" style="3" customWidth="1"/>
    <col min="14087" max="14087" width="18.58203125" style="3" customWidth="1"/>
    <col min="14088" max="14088" width="20.58203125" style="3" customWidth="1"/>
    <col min="14089" max="14089" width="22.58203125" style="3" customWidth="1"/>
    <col min="14090" max="14337" width="9" style="3"/>
    <col min="14338" max="14338" width="7.58203125" style="3" customWidth="1"/>
    <col min="14339" max="14339" width="12.58203125" style="3" customWidth="1"/>
    <col min="14340" max="14340" width="16.08203125" style="3" customWidth="1"/>
    <col min="14341" max="14341" width="40.5" style="3" bestFit="1" customWidth="1"/>
    <col min="14342" max="14342" width="55.58203125" style="3" customWidth="1"/>
    <col min="14343" max="14343" width="18.58203125" style="3" customWidth="1"/>
    <col min="14344" max="14344" width="20.58203125" style="3" customWidth="1"/>
    <col min="14345" max="14345" width="22.58203125" style="3" customWidth="1"/>
    <col min="14346" max="14593" width="9" style="3"/>
    <col min="14594" max="14594" width="7.58203125" style="3" customWidth="1"/>
    <col min="14595" max="14595" width="12.58203125" style="3" customWidth="1"/>
    <col min="14596" max="14596" width="16.08203125" style="3" customWidth="1"/>
    <col min="14597" max="14597" width="40.5" style="3" bestFit="1" customWidth="1"/>
    <col min="14598" max="14598" width="55.58203125" style="3" customWidth="1"/>
    <col min="14599" max="14599" width="18.58203125" style="3" customWidth="1"/>
    <col min="14600" max="14600" width="20.58203125" style="3" customWidth="1"/>
    <col min="14601" max="14601" width="22.58203125" style="3" customWidth="1"/>
    <col min="14602" max="14849" width="9" style="3"/>
    <col min="14850" max="14850" width="7.58203125" style="3" customWidth="1"/>
    <col min="14851" max="14851" width="12.58203125" style="3" customWidth="1"/>
    <col min="14852" max="14852" width="16.08203125" style="3" customWidth="1"/>
    <col min="14853" max="14853" width="40.5" style="3" bestFit="1" customWidth="1"/>
    <col min="14854" max="14854" width="55.58203125" style="3" customWidth="1"/>
    <col min="14855" max="14855" width="18.58203125" style="3" customWidth="1"/>
    <col min="14856" max="14856" width="20.58203125" style="3" customWidth="1"/>
    <col min="14857" max="14857" width="22.58203125" style="3" customWidth="1"/>
    <col min="14858" max="15105" width="9" style="3"/>
    <col min="15106" max="15106" width="7.58203125" style="3" customWidth="1"/>
    <col min="15107" max="15107" width="12.58203125" style="3" customWidth="1"/>
    <col min="15108" max="15108" width="16.08203125" style="3" customWidth="1"/>
    <col min="15109" max="15109" width="40.5" style="3" bestFit="1" customWidth="1"/>
    <col min="15110" max="15110" width="55.58203125" style="3" customWidth="1"/>
    <col min="15111" max="15111" width="18.58203125" style="3" customWidth="1"/>
    <col min="15112" max="15112" width="20.58203125" style="3" customWidth="1"/>
    <col min="15113" max="15113" width="22.58203125" style="3" customWidth="1"/>
    <col min="15114" max="15361" width="9" style="3"/>
    <col min="15362" max="15362" width="7.58203125" style="3" customWidth="1"/>
    <col min="15363" max="15363" width="12.58203125" style="3" customWidth="1"/>
    <col min="15364" max="15364" width="16.08203125" style="3" customWidth="1"/>
    <col min="15365" max="15365" width="40.5" style="3" bestFit="1" customWidth="1"/>
    <col min="15366" max="15366" width="55.58203125" style="3" customWidth="1"/>
    <col min="15367" max="15367" width="18.58203125" style="3" customWidth="1"/>
    <col min="15368" max="15368" width="20.58203125" style="3" customWidth="1"/>
    <col min="15369" max="15369" width="22.58203125" style="3" customWidth="1"/>
    <col min="15370" max="15617" width="9" style="3"/>
    <col min="15618" max="15618" width="7.58203125" style="3" customWidth="1"/>
    <col min="15619" max="15619" width="12.58203125" style="3" customWidth="1"/>
    <col min="15620" max="15620" width="16.08203125" style="3" customWidth="1"/>
    <col min="15621" max="15621" width="40.5" style="3" bestFit="1" customWidth="1"/>
    <col min="15622" max="15622" width="55.58203125" style="3" customWidth="1"/>
    <col min="15623" max="15623" width="18.58203125" style="3" customWidth="1"/>
    <col min="15624" max="15624" width="20.58203125" style="3" customWidth="1"/>
    <col min="15625" max="15625" width="22.58203125" style="3" customWidth="1"/>
    <col min="15626" max="15873" width="9" style="3"/>
    <col min="15874" max="15874" width="7.58203125" style="3" customWidth="1"/>
    <col min="15875" max="15875" width="12.58203125" style="3" customWidth="1"/>
    <col min="15876" max="15876" width="16.08203125" style="3" customWidth="1"/>
    <col min="15877" max="15877" width="40.5" style="3" bestFit="1" customWidth="1"/>
    <col min="15878" max="15878" width="55.58203125" style="3" customWidth="1"/>
    <col min="15879" max="15879" width="18.58203125" style="3" customWidth="1"/>
    <col min="15880" max="15880" width="20.58203125" style="3" customWidth="1"/>
    <col min="15881" max="15881" width="22.58203125" style="3" customWidth="1"/>
    <col min="15882" max="16129" width="9" style="3"/>
    <col min="16130" max="16130" width="7.58203125" style="3" customWidth="1"/>
    <col min="16131" max="16131" width="12.58203125" style="3" customWidth="1"/>
    <col min="16132" max="16132" width="16.08203125" style="3" customWidth="1"/>
    <col min="16133" max="16133" width="40.5" style="3" bestFit="1" customWidth="1"/>
    <col min="16134" max="16134" width="55.58203125" style="3" customWidth="1"/>
    <col min="16135" max="16135" width="18.58203125" style="3" customWidth="1"/>
    <col min="16136" max="16136" width="20.58203125" style="3" customWidth="1"/>
    <col min="16137" max="16137" width="22.582031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2013</v>
      </c>
      <c r="D8" s="516" t="s">
        <v>1929</v>
      </c>
      <c r="E8" s="517"/>
      <c r="F8" s="22" t="s">
        <v>1930</v>
      </c>
      <c r="G8" s="22" t="s">
        <v>72</v>
      </c>
      <c r="H8" s="22" t="s">
        <v>1931</v>
      </c>
      <c r="I8" s="22" t="s">
        <v>1932</v>
      </c>
    </row>
    <row r="9" spans="1:9" ht="150.75" customHeight="1">
      <c r="A9" s="8" t="s">
        <v>73</v>
      </c>
      <c r="B9" s="20"/>
      <c r="C9" s="22" t="s">
        <v>2014</v>
      </c>
      <c r="D9" s="516" t="s">
        <v>1933</v>
      </c>
      <c r="E9" s="517"/>
      <c r="F9" s="22" t="s">
        <v>1934</v>
      </c>
      <c r="G9" s="22" t="s">
        <v>74</v>
      </c>
      <c r="H9" s="22" t="s">
        <v>1935</v>
      </c>
      <c r="I9" s="22" t="s">
        <v>1936</v>
      </c>
    </row>
    <row r="10" spans="1:9" ht="78" customHeight="1">
      <c r="A10" s="510" t="s">
        <v>1973</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9" t="s">
        <v>1961</v>
      </c>
      <c r="B17" s="520"/>
      <c r="C17" s="16" t="s">
        <v>56</v>
      </c>
      <c r="D17" s="17" t="s">
        <v>1972</v>
      </c>
      <c r="E17" s="17" t="s">
        <v>1963</v>
      </c>
      <c r="F17" s="17" t="s">
        <v>1962</v>
      </c>
      <c r="G17" s="11"/>
      <c r="H17" s="11"/>
      <c r="I17" s="11"/>
    </row>
    <row r="18" spans="1:9" ht="115.5" customHeight="1">
      <c r="A18" s="521" t="s">
        <v>1964</v>
      </c>
      <c r="B18" s="520"/>
      <c r="C18" s="18" t="s">
        <v>1924</v>
      </c>
      <c r="D18" s="18" t="s">
        <v>1927</v>
      </c>
      <c r="E18" s="18" t="s">
        <v>1967</v>
      </c>
      <c r="F18" s="18" t="s">
        <v>1968</v>
      </c>
      <c r="G18" s="11"/>
      <c r="H18" s="11"/>
      <c r="I18" s="11"/>
    </row>
    <row r="19" spans="1:9" ht="105.75" customHeight="1">
      <c r="A19" s="521" t="s">
        <v>1965</v>
      </c>
      <c r="B19" s="520"/>
      <c r="C19" s="18" t="s">
        <v>2013</v>
      </c>
      <c r="D19" s="18" t="s">
        <v>1931</v>
      </c>
      <c r="E19" s="18" t="s">
        <v>1969</v>
      </c>
      <c r="F19" s="19" t="s">
        <v>1971</v>
      </c>
      <c r="G19" s="4"/>
      <c r="H19" s="4"/>
      <c r="I19" s="4"/>
    </row>
    <row r="20" spans="1:9" ht="95.25" customHeight="1">
      <c r="A20" s="521" t="s">
        <v>1966</v>
      </c>
      <c r="B20" s="520"/>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8" t="s">
        <v>2032</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
  <cols>
    <col min="1" max="1" width="42.58203125" style="116" customWidth="1"/>
    <col min="2" max="15" width="8" style="116" customWidth="1"/>
    <col min="16" max="16" width="16.58203125" style="116" customWidth="1"/>
    <col min="17" max="19" width="9" style="116"/>
    <col min="20" max="20" width="28" style="116" customWidth="1"/>
    <col min="21" max="16384" width="9" style="116"/>
  </cols>
  <sheetData>
    <row r="1" spans="1:15" ht="13.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3.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
  <cols>
    <col min="1" max="1" width="15.08203125" style="1" bestFit="1" customWidth="1"/>
    <col min="2" max="2" width="9" style="1"/>
    <col min="3" max="3" width="16.58203125" style="1" bestFit="1" customWidth="1"/>
    <col min="4" max="4" width="16" style="1" bestFit="1" customWidth="1"/>
    <col min="5" max="16384" width="9" style="1"/>
  </cols>
  <sheetData>
    <row r="1" spans="1:4" ht="13.5" thickBot="1">
      <c r="A1" s="115" t="s">
        <v>90</v>
      </c>
      <c r="B1" s="116"/>
      <c r="C1" s="116" t="s">
        <v>91</v>
      </c>
      <c r="D1" s="116"/>
    </row>
    <row r="2" spans="1:4" ht="13.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友田　純子（障害福祉課）</dc:creator>
  <cp:lastModifiedBy>友田　純子（障害福祉課）</cp:lastModifiedBy>
  <cp:lastPrinted>2024-03-04T10:50:06Z</cp:lastPrinted>
  <dcterms:created xsi:type="dcterms:W3CDTF">2015-06-05T18:19:34Z</dcterms:created>
  <dcterms:modified xsi:type="dcterms:W3CDTF">2024-03-27T00:13:56Z</dcterms:modified>
</cp:coreProperties>
</file>