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97543A2F"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30.252\政策課\◆財政係\08  財政状況等資料集\16　令和2年度分\040906　【9月22日（木）〆：依頼】令和２年度財政状況資料集の作成について（2回目）\02　結合後提出用\"/>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<sst xmlns="http://schemas.openxmlformats.org/spreadsheetml/2006/main" count="1104" uniqueCount="602">
  <si>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</si>
  <si>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</si>
  <si>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</si>
  <si>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</si>
  <si>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</si>
  <si>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</si>
  <si>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</si>
  <si>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</si>
  <si>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</si>
  <si>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</si>
  <si>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</si>
  <si>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</si>
  <si>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</si>
  <si>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</si>
  <si>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</si>
  <si>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</si>
  <si>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</si>
  <si>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</si>
  <si>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</si>
  <si>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</si>
  <si>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</si>
  <si>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</si>
  <si>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</si>
  <si>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</si>
  <si>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</si>
  <si>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</si>
  <si>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</si>
  <si>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</si>
  <si>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</si>
  <si>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</si>
  <si>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</si>
  <si>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</si>
  <si>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</si>
  <si>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</si>
  <si>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</si>
  <si>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</si>
  <si>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</si>
  <si>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</si>
  <si>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</si>
  <si>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</si>
  <si>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</si>
  <si>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</si>
  <si>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</si>
  <si>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</si>
  <si>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</si>
  <si>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</si>
  <si>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</si>
  <si>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</si>
  <si>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</si>
  <si>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</si>
  <si>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</si>
  <si>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</si>
  <si>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</si>
  <si>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</si>
  <si>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</si>
  <si>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</si>
  <si>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</si>
  <si>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</si>
  <si>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</si>
  <si>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</si>
  <si>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</si>
  <si>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</si>
  <si>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</si>
  <si>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</si>
  <si>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</si>
  <si>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</si>
  <si>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</si>
  <si>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</si>
  <si>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</si>
  <si>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</si>
  <si>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</si>
  <si>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</si>
  <si>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</si>
  <si>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</si>
  <si>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</si>
  <si>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</si>
  <si>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</si>
  <si>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</si>
  <si>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</si>
  <si>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</si>
  <si>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</si>
  <si>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</si>
  <si>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</si>
  <si>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</si>
  <si>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</si>
  <si>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</si>
  <si>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</si>
  <si>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</si>
  <si>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</si>
  <si>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</si>
  <si>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</si>
  <si>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</si>
  <si>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</si>
  <si>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</si>
  <si>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</si>
  <si>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</si>
  <si>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</si>
  <si>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</si>
  <si>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</si>
  <si>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</si>
  <si>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</si>
  <si>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</si>
  <si>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</si>
  <si>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</si>
  <si>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</si>
  <si>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</si>
  <si>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</si>
  <si>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</si>
  <si>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</si>
  <si>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</si>
  <si>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</si>
  <si>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</si>
  <si>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</si>
  <si>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</si>
  <si>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</si>
  <si>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</si>
  <si>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</si>
  <si>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</si>
  <si>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</si>
  <si>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</si>
  <si>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</si>
  <si>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</si>
  <si>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</si>
  <si>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</si>
  <si>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</si>
  <si>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</si>
  <si>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</si>
  <si>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</si>
  <si>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</si>
  <si>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</si>
  <si>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</si>
  <si>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</si>
  <si>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</si>
  <si>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</si>
  <si>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</si>
  <si>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</si>
  <si>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</si>
  <si>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</si>
  <si>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</si>
  <si>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</si>
  <si>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</si>
  <si>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</si>
  <si>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</si>
  <si>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</si>
  <si>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</si>
  <si>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</si>
  <si>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</si>
  <si>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</si>
  <si>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</si>
  <si>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</si>
  <si>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</si>
  <si>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</si>
  <si>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</si>
  <si>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</si>
  <si>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</si>
  <si>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</si>
  <si>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</si>
  <si>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</si>
  <si>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</si>
  <si>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</si>
  <si>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</si>
  <si>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</si>
  <si>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</si>
  <si>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</si>
  <si>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</si>
  <si>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</si>
  <si>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</si>
  <si>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</si>
  <si>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</si>
  <si>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</si>
  <si>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</si>
  <si>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</si>
  <si>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</si>
  <si>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</si>
  <si>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</si>
  <si>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</si>
  <si>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</si>
  <si>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</si>
  <si>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</si>
  <si>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</si>
  <si>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</si>
  <si>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</si>
  <si>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</si>
  <si>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</si>
  <si>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</si>
  <si>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</si>
  <si>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</si>
  <si>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</si>
  <si>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</si>
  <si>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</si>
  <si>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</si>
  <si>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</si>
  <si>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</si>
  <si>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</si>
  <si>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</si>
  <si>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</si>
  <si>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</si>
  <si>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</si>
  <si>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</si>
  <si>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</si>
  <si>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</si>
  <si>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</si>
  <si>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</si>
  <si>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</si>
  <si>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</si>
  <si>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</si>
  <si>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</si>
  <si>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</si>
  <si>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</si>
  <si>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</si>
  <si>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</si>
  <si>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佐賀県江北町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</si>
  <si>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</si>
  <si>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</si>
  <si>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</si>
  <si>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</si>
  <si>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</si>
  <si>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</si>
  <si>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</si>
  <si>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</si>
  <si>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</si>
  <si>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</si>
  <si>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</si>
  <si>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</si>
  <si>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</si>
  <si>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</si>
  <si>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</si>
  <si>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</si>
  <si>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</si>
  <si>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</si>
  <si>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</si>
  <si>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</si>
  <si>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</si>
  <si>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</si>
  <si>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</si>
  <si>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</si>
  <si>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</si>
  <si>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</si>
  <si>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</si>
  <si>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</si>
  <si>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</si>
  <si>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</si>
  <si>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</si>
  <si>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</si>
  <si>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</si>
  <si>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</si>
  <si>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</si>
  <si>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</si>
  <si>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</si>
  <si>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</si>
  <si>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</si>
  <si>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</si>
  <si>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</si>
  <si>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</si>
  <si>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</si>
  <si>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</si>
  <si>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</si>
  <si>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</si>
  <si>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</si>
  <si>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</si>
  <si>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</si>
  <si>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</si>
  <si>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</si>
  <si>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</si>
  <si>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</si>
  <si>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</si>
  <si>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</si>
  <si>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</si>
  <si>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</si>
  <si>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</si>
  <si>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</si>
  <si>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</si>
  <si>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</si>
  <si>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</si>
  <si>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</si>
  <si>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</si>
  <si>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</si>
  <si>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</si>
  <si>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</si>
  <si>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</si>
  <si>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</si>
  <si>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</si>
  <si>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</si>
  <si>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</si>
  <si>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</si>
  <si>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</si>
  <si>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</si>
  <si>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</si>
  <si>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</si>
  <si>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</si>
  <si>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</si>
  <si>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</si>
  <si>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</si>
  <si>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</si>
  <si>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</si>
  <si>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</si>
  <si>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</si>
  <si>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</si>
  <si>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</si>
  <si>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</si>
  <si>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</si>
  <si>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</si>
  <si>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</si>
  <si>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</si>
  <si>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</si>
  <si>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</si>
  <si>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</si>
  <si>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</si>
  <si>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</si>
  <si>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</si>
  <si>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</si>
  <si>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</si>
  <si>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</si>
  <si>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</si>
  <si>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</si>
  <si>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</si>
  <si>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</si>
  <si>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</si>
  <si>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</si>
  <si>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</si>
  <si>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</si>
  <si>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</si>
  <si>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</si>
  <si>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</si>
  <si>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</si>
  <si>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</si>
  <si>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</si>
  <si>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</si>
  <si>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</si>
  <si>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</si>
  <si>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</si>
  <si>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</si>
  <si>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</si>
  <si>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</si>
  <si>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</si>
  <si>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</si>
  <si>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</si>
  <si>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</si>
  <si>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</si>
  <si>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</si>
  <si>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</si>
  <si>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</si>
  <si>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</si>
  <si>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</si>
  <si>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</si>
  <si>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</si>
  <si>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</si>
  <si>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</si>
  <si>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</si>
  <si>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</si>
  <si>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</si>
  <si>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</si>
  <si>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</si>
  <si>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</si>
  <si>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</si>
  <si>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</si>
  <si>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</si>
  <si>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</si>
  <si>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</si>
  <si>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</si>
  <si>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</si>
  <si>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</si>
  <si>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</si>
  <si>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</si>
  <si>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</si>
  <si>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</si>
  <si>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佐賀県江北町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</si>
  <si>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</si>
  <si>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</si>
  <si>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</si>
  <si>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</si>
  <si>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</si>
  <si>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</si>
  <si>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</si>
  <si>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</si>
  <si>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</si>
  <si>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</si>
  <si>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</si>
  <si>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</si>
  <si>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</si>
  <si>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</si>
  <si>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</si>
  <si>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</si>
  <si>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</si>
  <si>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</si>
  <si>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</si>
  <si>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</si>
  <si>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江北町無資力臨鉱ポンプ等維持管理事業特別会計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</si>
  <si>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</si>
  <si>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</si>
  <si>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</si>
  <si>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</si>
  <si>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</si>
  <si>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</si>
  <si>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</si>
  <si>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</si>
  <si>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</si>
  <si>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</si>
  <si>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</si>
  <si>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</si>
  <si>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</si>
  <si>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江北町国民健康保険事業特別会計</t>
    <phoneticPr fontId="5"/>
  </si>
  <si>
    <t>江北町後期高齢者医療特別会計</t>
    <phoneticPr fontId="5"/>
  </si>
  <si>
    <t>江北町下水道事業特別会計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</si>
  <si>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</si>
  <si>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</si>
  <si>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</si>
  <si>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</si>
  <si>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</si>
  <si>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</si>
  <si>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</si>
  <si>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</si>
  <si>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</si>
  <si>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</si>
  <si>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</si>
  <si>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</si>
  <si>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</si>
  <si>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</si>
  <si>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</si>
  <si>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</si>
  <si>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</si>
  <si>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</si>
  <si>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</si>
  <si>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</si>
  <si>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</si>
  <si>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</si>
  <si>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</si>
  <si>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</si>
  <si>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</si>
  <si>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</si>
  <si>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</si>
  <si>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</si>
  <si>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</si>
  <si>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</si>
  <si>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</si>
  <si>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</si>
  <si>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</si>
  <si>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</si>
  <si>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</si>
  <si>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</si>
  <si>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</si>
  <si>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</si>
  <si>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</si>
  <si>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</si>
  <si>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</si>
  <si>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</si>
  <si>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</si>
  <si>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</si>
  <si>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</si>
  <si>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</si>
  <si>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</si>
  <si>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</si>
  <si>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</si>
  <si>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</si>
  <si>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</si>
  <si>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</si>
  <si>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</si>
  <si>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</si>
  <si>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</si>
  <si>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</si>
  <si>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</si>
  <si>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</si>
  <si>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</si>
  <si>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</si>
  <si>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</si>
  <si>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</si>
  <si>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</si>
  <si>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</si>
  <si>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</si>
  <si>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</si>
  <si>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</si>
  <si>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</si>
  <si>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</si>
  <si>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</si>
  <si>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</si>
  <si>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</si>
  <si>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</si>
  <si>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</si>
  <si>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</si>
  <si>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</si>
  <si>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</si>
  <si>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</si>
  <si>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</si>
  <si>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</si>
  <si>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</si>
  <si>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</si>
  <si>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</si>
  <si>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</si>
  <si>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</si>
  <si>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</si>
  <si>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</si>
  <si>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</si>
  <si>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</si>
  <si>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</si>
  <si>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</si>
  <si>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</si>
  <si>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</si>
  <si>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</si>
  <si>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</si>
  <si>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</si>
  <si>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</si>
  <si>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</si>
  <si>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</si>
  <si>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</si>
  <si>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</si>
  <si>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</si>
  <si>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</si>
  <si>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</si>
  <si>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</si>
  <si>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</si>
  <si>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</si>
  <si>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</si>
  <si>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</si>
  <si>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</si>
  <si>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</si>
  <si>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</si>
  <si>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</si>
  <si>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</si>
  <si>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</si>
  <si>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</si>
  <si>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</si>
  <si>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</si>
  <si>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</si>
  <si>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</si>
  <si>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</si>
  <si>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</si>
  <si>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</si>
  <si>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</si>
  <si>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</si>
  <si>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</si>
  <si>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</si>
  <si>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</si>
  <si>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</si>
  <si>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</si>
  <si>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</si>
  <si>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</si>
  <si>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</si>
  <si>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</si>
  <si>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</si>
  <si>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</si>
  <si>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</si>
  <si>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</si>
  <si>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</si>
  <si>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</si>
  <si>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</si>
  <si>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</si>
  <si>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11.18</t>
  </si>
  <si>
    <t>▲ 4.22</t>
  </si>
  <si>
    <t>▲ 2.38</t>
  </si>
  <si>
    <t>▲ 4.84</t>
  </si>
  <si>
    <t>▲ 1.66</t>
  </si>
  <si>
    <t>一般会計</t>
  </si>
  <si>
    <t>江北町国民健康保険事業特別会計</t>
  </si>
  <si>
    <t>▲ 0.15</t>
  </si>
  <si>
    <t>江北町下水道事業特別会計</t>
  </si>
  <si>
    <t>江北町無資力臨鉱ポンプ等維持管理事業特別会計</t>
  </si>
  <si>
    <t>江北町後期高齢者医療特別会計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</si>
  <si>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</si>
  <si>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</si>
  <si>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</si>
  <si>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</si>
  <si>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</si>
  <si>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</si>
  <si>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</si>
  <si>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</si>
  <si>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江北町土地開発公社</t>
    <rPh sb="0" eb="3">
      <t>コウホクマチ</t>
    </rPh>
    <rPh sb="3" eb="5">
      <t>トチ</t>
    </rPh>
    <rPh sb="5" eb="7">
      <t>カイハツ</t>
    </rPh>
    <rPh sb="7" eb="9">
      <t>コウシャ</t>
    </rPh>
    <phoneticPr fontId="2"/>
  </si>
  <si>
    <t>杵藤地区広域市町村圏組合　一般会計</t>
    <rPh sb="0" eb="2">
      <t>キトウ</t>
    </rPh>
    <rPh sb="2" eb="4">
      <t>チク</t>
    </rPh>
    <rPh sb="4" eb="6">
      <t>コウイキ</t>
    </rPh>
    <rPh sb="6" eb="9">
      <t>シチョウソン</t>
    </rPh>
    <rPh sb="9" eb="10">
      <t>ケン</t>
    </rPh>
    <rPh sb="10" eb="12">
      <t>クミアイ</t>
    </rPh>
    <rPh sb="13" eb="15">
      <t>イッパン</t>
    </rPh>
    <rPh sb="15" eb="17">
      <t>カイケイ</t>
    </rPh>
    <phoneticPr fontId="2"/>
  </si>
  <si>
    <t>杵藤地区広域市町村圏組合　特別会計</t>
    <rPh sb="13" eb="15">
      <t>トクベツ</t>
    </rPh>
    <phoneticPr fontId="2"/>
  </si>
  <si>
    <t>佐賀西部広域水道企業団</t>
    <rPh sb="0" eb="2">
      <t>サガ</t>
    </rPh>
    <rPh sb="2" eb="4">
      <t>セイブ</t>
    </rPh>
    <rPh sb="4" eb="6">
      <t>コウイキ</t>
    </rPh>
    <rPh sb="6" eb="8">
      <t>スイドウ</t>
    </rPh>
    <rPh sb="8" eb="10">
      <t>キギョウ</t>
    </rPh>
    <rPh sb="10" eb="11">
      <t>ダン</t>
    </rPh>
    <phoneticPr fontId="2"/>
  </si>
  <si>
    <t>杵島工業用水道企業団</t>
    <rPh sb="0" eb="2">
      <t>キシマ</t>
    </rPh>
    <rPh sb="2" eb="5">
      <t>コウギョウヨウ</t>
    </rPh>
    <rPh sb="5" eb="7">
      <t>スイドウ</t>
    </rPh>
    <rPh sb="7" eb="9">
      <t>キギョウ</t>
    </rPh>
    <rPh sb="9" eb="10">
      <t>ダン</t>
    </rPh>
    <phoneticPr fontId="2"/>
  </si>
  <si>
    <t>杵東地区衛生処理場組合</t>
    <rPh sb="0" eb="1">
      <t>キネ</t>
    </rPh>
    <rPh sb="1" eb="2">
      <t>ヒガシ</t>
    </rPh>
    <rPh sb="2" eb="9">
      <t>チクエイセイショリジョウ</t>
    </rPh>
    <rPh sb="9" eb="11">
      <t>クミアイ</t>
    </rPh>
    <phoneticPr fontId="2"/>
  </si>
  <si>
    <t>佐賀県後期高齢者医療広域連合　一般会計</t>
    <rPh sb="15" eb="17">
      <t>イッパン</t>
    </rPh>
    <rPh sb="17" eb="19">
      <t>カイケイ</t>
    </rPh>
    <phoneticPr fontId="2"/>
  </si>
  <si>
    <t>佐賀県後期高齢者医療広域連合　特別会計</t>
    <rPh sb="15" eb="17">
      <t>トクベツ</t>
    </rPh>
    <rPh sb="17" eb="19">
      <t>カイケイ</t>
    </rPh>
    <phoneticPr fontId="2"/>
  </si>
  <si>
    <t>佐賀県西部広域環境組合</t>
    <rPh sb="0" eb="3">
      <t>サガケン</t>
    </rPh>
    <rPh sb="3" eb="5">
      <t>セイブ</t>
    </rPh>
    <rPh sb="5" eb="7">
      <t>コウイキ</t>
    </rPh>
    <rPh sb="7" eb="9">
      <t>カンキョウ</t>
    </rPh>
    <rPh sb="9" eb="11">
      <t>クミアイ</t>
    </rPh>
    <phoneticPr fontId="2"/>
  </si>
  <si>
    <t>佐賀県市町総合事務組合　一般会計</t>
    <rPh sb="0" eb="3">
      <t>サガケン</t>
    </rPh>
    <rPh sb="3" eb="4">
      <t>シ</t>
    </rPh>
    <rPh sb="4" eb="5">
      <t>マチ</t>
    </rPh>
    <rPh sb="5" eb="7">
      <t>ソウゴウ</t>
    </rPh>
    <rPh sb="7" eb="9">
      <t>ジム</t>
    </rPh>
    <rPh sb="9" eb="11">
      <t>クミアイ</t>
    </rPh>
    <rPh sb="12" eb="14">
      <t>イッパン</t>
    </rPh>
    <rPh sb="14" eb="16">
      <t>カイケイ</t>
    </rPh>
    <phoneticPr fontId="2"/>
  </si>
  <si>
    <t>佐賀県市町総合事務組合　特別会計</t>
    <rPh sb="0" eb="3">
      <t>サガケン</t>
    </rPh>
    <rPh sb="3" eb="4">
      <t>シ</t>
    </rPh>
    <rPh sb="4" eb="5">
      <t>マチ</t>
    </rPh>
    <rPh sb="5" eb="7">
      <t>ソウゴウ</t>
    </rPh>
    <rPh sb="7" eb="9">
      <t>ジム</t>
    </rPh>
    <rPh sb="9" eb="11">
      <t>クミアイ</t>
    </rPh>
    <rPh sb="12" eb="14">
      <t>トクベツ</t>
    </rPh>
    <rPh sb="14" eb="16">
      <t>カイケイ</t>
    </rPh>
    <phoneticPr fontId="2"/>
  </si>
  <si>
    <t>-</t>
    <phoneticPr fontId="2"/>
  </si>
  <si>
    <t>法適</t>
    <rPh sb="0" eb="1">
      <t>ホウ</t>
    </rPh>
    <rPh sb="1" eb="2">
      <t>テキ</t>
    </rPh>
    <phoneticPr fontId="2"/>
  </si>
  <si>
    <t>-</t>
    <phoneticPr fontId="2"/>
  </si>
  <si>
    <t>-</t>
    <phoneticPr fontId="2"/>
  </si>
  <si>
    <t>(地域福祉基金　(R02年度末現在))</t>
    <phoneticPr fontId="5"/>
  </si>
  <si>
    <t>(ふるさと応援基金　(R02年度末現在))</t>
    <phoneticPr fontId="5"/>
  </si>
  <si>
    <t>(ふるさと振興基金　(R02年度末現在))</t>
    <phoneticPr fontId="5"/>
  </si>
  <si>
    <t>(鉱害復旧施設等維持管理基金　(R02年度末現在))</t>
    <phoneticPr fontId="5"/>
  </si>
  <si>
    <t>(町営住宅基金　(R02年度末現在))</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</si>
  <si>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</si>
  <si>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</si>
  <si>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</si>
  <si>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充当可能財源が将来負担額を上回っているため、将来負担比率が算出されていない状況である。
　本町の有形固定資産の多くは整備後30年以上を経過している状況であることから、平成29年3月に策定した公共施設等総合管理計画や令和2年度に策定した個別施設計画に基づき維持管理や修繕、長寿命化等を計画的に行っていくこととしている。</t>
    <rPh sb="46" eb="48">
      <t>ホンチョウ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</si>
  <si>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</si>
  <si>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</si>
  <si>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</si>
  <si>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</si>
  <si>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</si>
  <si>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</si>
  <si>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</si>
  <si>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充当可能財源が将来負担額を上回っているため、将来負担比率が算出されていない状況である。
　実質公債費比率については、類似団体内平均値と比較して高い傾向で推移している。大型事業の償還開始に伴い、今後も実質公債費比率は今後上昇していくものと想定している。今後は地方債の新規発行を抑えるなど、これまで以上に公債費の適正化に取り組んでいく必要がある。</t>
    <phoneticPr fontId="5"/>
  </si>
  <si>
    <t>実質公債費比率</t>
    <phoneticPr fontId="5"/>
  </si>
  <si>
    <t>実質公債費比率</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</si>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</sst>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A1FA-4FE0-B70B-88D75C755C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29050</c:v>
                </c:pt>
                <c:pt idx="1">
                  <c:v>24850</c:v>
                </c:pt>
                <c:pt idx="2">
                  <c:v>93347</c:v>
                </c:pt>
                <c:pt idx="3">
                  <c:v>106558</c:v>
                </c:pt>
                <c:pt idx="4">
                  <c:v>69353</c:v>
                </c:pt>
              </c:numCache>
            </c:numRef>
          </c:val>
          <c:smooth val="0"/>
          <c:extLst>
            <c:ext xmlns:c16="http://schemas.microsoft.com/office/drawing/2014/chart" uri="{C3380CC4-5D6E-409C-BE32-E72D297353CC}">
              <c16:uniqueId val="{00000001-A1FA-4FE0-B70B-88D75C755C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6.29</c:v>
                </c:pt>
                <c:pt idx="1">
                  <c:v>6.27</c:v>
                </c:pt>
                <c:pt idx="2">
                  <c:v>6.8</c:v>
                </c:pt>
                <c:pt idx="3">
                  <c:v>6.06</c:v>
                </c:pt>
                <c:pt idx="4">
                  <c:v>6.89</c:v>
                </c:pt>
              </c:numCache>
            </c:numRef>
          </c:val>
          <c:extLst>
            <c:ext xmlns:c16="http://schemas.microsoft.com/office/drawing/2014/chart" uri="{C3380CC4-5D6E-409C-BE32-E72D297353CC}">
              <c16:uniqueId val="{00000000-482B-4F62-A4A6-AFE16F4086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29.43</c:v>
                </c:pt>
                <c:pt idx="1">
                  <c:v>28.23</c:v>
                </c:pt>
                <c:pt idx="2">
                  <c:v>28.09</c:v>
                </c:pt>
                <c:pt idx="3">
                  <c:v>27.74</c:v>
                </c:pt>
                <c:pt idx="4">
                  <c:v>26.28</c:v>
                </c:pt>
              </c:numCache>
            </c:numRef>
          </c:val>
          <c:extLst>
            <c:ext xmlns:c16="http://schemas.microsoft.com/office/drawing/2014/chart" uri="{C3380CC4-5D6E-409C-BE32-E72D297353CC}">
              <c16:uniqueId val="{00000001-482B-4F62-A4A6-AFE16F4086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-11.18</c:v>
                </c:pt>
                <c:pt idx="1">
                  <c:v>-4.22</c:v>
                </c:pt>
                <c:pt idx="2">
                  <c:v>-2.38</c:v>
                </c:pt>
                <c:pt idx="3">
                  <c:v>-4.84</c:v>
                </c:pt>
                <c:pt idx="4">
                  <c:v>-1.66</c:v>
                </c:pt>
              </c:numCache>
            </c:numRef>
          </c:val>
          <c:smooth val="0"/>
          <c:extLst>
            <c:ext xmlns:c16="http://schemas.microsoft.com/office/drawing/2014/chart" uri="{C3380CC4-5D6E-409C-BE32-E72D297353CC}">
              <c16:uniqueId val="{00000002-482B-4F62-A4A6-AFE16F4086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15.73</c:v>
                </c:pt>
                <c:pt idx="2">
                  <c:v>#N/A</c:v>
                </c:pt>
                <c:pt idx="3">
                  <c:v>16.39</c:v>
                </c:pt>
                <c:pt idx="4">
                  <c:v>#N/A</c:v>
                </c:pt>
                <c:pt idx="5">
                  <c:v>12.37</c:v>
                </c:pt>
                <c:pt idx="6">
                  <c:v>#N/A</c:v>
                </c:pt>
                <c:pt idx="7">
                  <c:v>11.4</c:v>
                </c:pt>
                <c:pt idx="8">
                  <c:v>0</c:v>
                </c:pt>
                <c:pt idx="9">
                  <c:v>0</c:v>
                </c:pt>
              </c:numCache>
            </c:numRef>
          </c:val>
          <c:extLst>
            <c:ext xmlns:c16="http://schemas.microsoft.com/office/drawing/2014/chart" uri="{C3380CC4-5D6E-409C-BE32-E72D297353CC}">
              <c16:uniqueId val="{00000000-51B0-4C2B-9366-575B02CD20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B0-4C2B-9366-575B02CD200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B0-4C2B-9366-575B02CD200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1B0-4C2B-9366-575B02CD200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1B0-4C2B-9366-575B02CD200B}"/>
            </c:ext>
          </c:extLst>
        </c:ser>
        <c:ser>
          <c:idx val="5"/>
          <c:order val="5"/>
          <c:tx>
            <c:strRef>
              <c:f>データシート!$A$32</c:f>
              <c:strCache>
                <c:ptCount val="1"/>
                <c:pt idx="0">
                  <c:v>江北町後期高齢者医療特別会計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51B0-4C2B-9366-575B02CD200B}"/>
            </c:ext>
          </c:extLst>
        </c:ser>
        <c:ser>
          <c:idx val="6"/>
          <c:order val="6"/>
          <c:tx>
            <c:strRef>
              <c:f>データシート!$A$33</c:f>
              <c:strCache>
                <c:ptCount val="1"/>
                <c:pt idx="0">
                  <c:v>江北町無資力臨鉱ポンプ等維持管理事業特別会計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0.14000000000000001</c:v>
                </c:pt>
                <c:pt idx="2">
                  <c:v>#N/A</c:v>
                </c:pt>
                <c:pt idx="3">
                  <c:v>0.22</c:v>
                </c:pt>
                <c:pt idx="4">
                  <c:v>#N/A</c:v>
                </c:pt>
                <c:pt idx="5">
                  <c:v>0.17</c:v>
                </c:pt>
                <c:pt idx="6">
                  <c:v>#N/A</c:v>
                </c:pt>
                <c:pt idx="7">
                  <c:v>0.08</c:v>
                </c:pt>
                <c:pt idx="8">
                  <c:v>#N/A</c:v>
                </c:pt>
                <c:pt idx="9">
                  <c:v>0.08</c:v>
                </c:pt>
              </c:numCache>
            </c:numRef>
          </c:val>
          <c:extLst>
            <c:ext xmlns:c16="http://schemas.microsoft.com/office/drawing/2014/chart" uri="{C3380CC4-5D6E-409C-BE32-E72D297353CC}">
              <c16:uniqueId val="{00000006-51B0-4C2B-9366-575B02CD200B}"/>
            </c:ext>
          </c:extLst>
        </c:ser>
        <c:ser>
          <c:idx val="7"/>
          <c:order val="7"/>
          <c:tx>
            <c:strRef>
              <c:f>データシート!$A$34</c:f>
              <c:strCache>
                <c:ptCount val="1"/>
                <c:pt idx="0">
                  <c:v>江北町下水道事業特別会計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0.63</c:v>
                </c:pt>
                <c:pt idx="2">
                  <c:v>#N/A</c:v>
                </c:pt>
                <c:pt idx="3">
                  <c:v>0.22</c:v>
                </c:pt>
                <c:pt idx="4">
                  <c:v>#N/A</c:v>
                </c:pt>
                <c:pt idx="5">
                  <c:v>0.56000000000000005</c:v>
                </c:pt>
                <c:pt idx="6">
                  <c:v>#N/A</c:v>
                </c:pt>
                <c:pt idx="7">
                  <c:v>0.31</c:v>
                </c:pt>
                <c:pt idx="8">
                  <c:v>#N/A</c:v>
                </c:pt>
                <c:pt idx="9">
                  <c:v>0.39</c:v>
                </c:pt>
              </c:numCache>
            </c:numRef>
          </c:val>
          <c:extLst>
            <c:ext xmlns:c16="http://schemas.microsoft.com/office/drawing/2014/chart" uri="{C3380CC4-5D6E-409C-BE32-E72D297353CC}">
              <c16:uniqueId val="{00000007-51B0-4C2B-9366-575B02CD200B}"/>
            </c:ext>
          </c:extLst>
        </c:ser>
        <c:ser>
          <c:idx val="8"/>
          <c:order val="8"/>
          <c:tx>
            <c:strRef>
              <c:f>データシート!$A$35</c:f>
              <c:strCache>
                <c:ptCount val="1"/>
                <c:pt idx="0">
                  <c:v>江北町国民健康保険事業特別会計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0.15</c:v>
                </c:pt>
                <c:pt idx="1">
                  <c:v>#N/A</c:v>
                </c:pt>
                <c:pt idx="2">
                  <c:v>#N/A</c:v>
                </c:pt>
                <c:pt idx="3">
                  <c:v>1.71</c:v>
                </c:pt>
                <c:pt idx="4">
                  <c:v>#N/A</c:v>
                </c:pt>
                <c:pt idx="5">
                  <c:v>1.88</c:v>
                </c:pt>
                <c:pt idx="6">
                  <c:v>#N/A</c:v>
                </c:pt>
                <c:pt idx="7">
                  <c:v>1.68</c:v>
                </c:pt>
                <c:pt idx="8">
                  <c:v>#N/A</c:v>
                </c:pt>
                <c:pt idx="9">
                  <c:v>2.82</c:v>
                </c:pt>
              </c:numCache>
            </c:numRef>
          </c:val>
          <c:extLst>
            <c:ext xmlns:c16="http://schemas.microsoft.com/office/drawing/2014/chart" uri="{C3380CC4-5D6E-409C-BE32-E72D297353CC}">
              <c16:uniqueId val="{00000008-51B0-4C2B-9366-575B02CD200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6.14</c:v>
                </c:pt>
                <c:pt idx="2">
                  <c:v>#N/A</c:v>
                </c:pt>
                <c:pt idx="3">
                  <c:v>6.04</c:v>
                </c:pt>
                <c:pt idx="4">
                  <c:v>#N/A</c:v>
                </c:pt>
                <c:pt idx="5">
                  <c:v>6.62</c:v>
                </c:pt>
                <c:pt idx="6">
                  <c:v>#N/A</c:v>
                </c:pt>
                <c:pt idx="7">
                  <c:v>5.97</c:v>
                </c:pt>
                <c:pt idx="8">
                  <c:v>#N/A</c:v>
                </c:pt>
                <c:pt idx="9">
                  <c:v>6.8</c:v>
                </c:pt>
              </c:numCache>
            </c:numRef>
          </c:val>
          <c:extLst>
            <c:ext xmlns:c16="http://schemas.microsoft.com/office/drawing/2014/chart" uri="{C3380CC4-5D6E-409C-BE32-E72D297353CC}">
              <c16:uniqueId val="{00000009-51B0-4C2B-9366-575B02CD20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560</c:v>
                </c:pt>
                <c:pt idx="5">
                  <c:v>563</c:v>
                </c:pt>
                <c:pt idx="8">
                  <c:v>563</c:v>
                </c:pt>
                <c:pt idx="11">
                  <c:v>567</c:v>
                </c:pt>
                <c:pt idx="14">
                  <c:v>556</c:v>
                </c:pt>
              </c:numCache>
            </c:numRef>
          </c:val>
          <c:extLst>
            <c:ext xmlns:c16="http://schemas.microsoft.com/office/drawing/2014/chart" uri="{C3380CC4-5D6E-409C-BE32-E72D297353CC}">
              <c16:uniqueId val="{00000000-B055-41B4-B85D-AF78A05562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55-41B4-B85D-AF78A05562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55-41B4-B85D-AF78A05562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17</c:v>
                </c:pt>
                <c:pt idx="6">
                  <c:v>42</c:v>
                </c:pt>
                <c:pt idx="9">
                  <c:v>52</c:v>
                </c:pt>
                <c:pt idx="12">
                  <c:v>50</c:v>
                </c:pt>
              </c:numCache>
            </c:numRef>
          </c:val>
          <c:extLst>
            <c:ext xmlns:c16="http://schemas.microsoft.com/office/drawing/2014/chart" uri="{C3380CC4-5D6E-409C-BE32-E72D297353CC}">
              <c16:uniqueId val="{00000003-B055-41B4-B85D-AF78A05562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352</c:v>
                </c:pt>
                <c:pt idx="3">
                  <c:v>355</c:v>
                </c:pt>
                <c:pt idx="6">
                  <c:v>377</c:v>
                </c:pt>
                <c:pt idx="9">
                  <c:v>384</c:v>
                </c:pt>
                <c:pt idx="12">
                  <c:v>395</c:v>
                </c:pt>
              </c:numCache>
            </c:numRef>
          </c:val>
          <c:extLst>
            <c:ext xmlns:c16="http://schemas.microsoft.com/office/drawing/2014/chart" uri="{C3380CC4-5D6E-409C-BE32-E72D297353CC}">
              <c16:uniqueId val="{00000004-B055-41B4-B85D-AF78A05562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55-41B4-B85D-AF78A05562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55-41B4-B85D-AF78A05562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398</c:v>
                </c:pt>
                <c:pt idx="3">
                  <c:v>416</c:v>
                </c:pt>
                <c:pt idx="6">
                  <c:v>417</c:v>
                </c:pt>
                <c:pt idx="9">
                  <c:v>431</c:v>
                </c:pt>
                <c:pt idx="12">
                  <c:v>429</c:v>
                </c:pt>
              </c:numCache>
            </c:numRef>
          </c:val>
          <c:extLst>
            <c:ext xmlns:c16="http://schemas.microsoft.com/office/drawing/2014/chart" uri="{C3380CC4-5D6E-409C-BE32-E72D297353CC}">
              <c16:uniqueId val="{00000007-B055-41B4-B85D-AF78A05562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206</c:v>
                </c:pt>
                <c:pt idx="2">
                  <c:v>#N/A</c:v>
                </c:pt>
                <c:pt idx="3">
                  <c:v>#N/A</c:v>
                </c:pt>
                <c:pt idx="4">
                  <c:v>225</c:v>
                </c:pt>
                <c:pt idx="5">
                  <c:v>#N/A</c:v>
                </c:pt>
                <c:pt idx="6">
                  <c:v>#N/A</c:v>
                </c:pt>
                <c:pt idx="7">
                  <c:v>273</c:v>
                </c:pt>
                <c:pt idx="8">
                  <c:v>#N/A</c:v>
                </c:pt>
                <c:pt idx="9">
                  <c:v>#N/A</c:v>
                </c:pt>
                <c:pt idx="10">
                  <c:v>300</c:v>
                </c:pt>
                <c:pt idx="11">
                  <c:v>#N/A</c:v>
                </c:pt>
                <c:pt idx="12">
                  <c:v>#N/A</c:v>
                </c:pt>
                <c:pt idx="13">
                  <c:v>318</c:v>
                </c:pt>
                <c:pt idx="14">
                  <c:v>#N/A</c:v>
                </c:pt>
              </c:numCache>
            </c:numRef>
          </c:val>
          <c:smooth val="0"/>
          <c:extLst>
            <c:ext xmlns:c16="http://schemas.microsoft.com/office/drawing/2014/chart" uri="{C3380CC4-5D6E-409C-BE32-E72D297353CC}">
              <c16:uniqueId val="{00000008-B055-41B4-B85D-AF78A05562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6175</c:v>
                </c:pt>
                <c:pt idx="5">
                  <c:v>5776</c:v>
                </c:pt>
                <c:pt idx="8">
                  <c:v>5767</c:v>
                </c:pt>
                <c:pt idx="11">
                  <c:v>5445</c:v>
                </c:pt>
                <c:pt idx="14">
                  <c:v>5485</c:v>
                </c:pt>
              </c:numCache>
            </c:numRef>
          </c:val>
          <c:extLst>
            <c:ext xmlns:c16="http://schemas.microsoft.com/office/drawing/2014/chart" uri="{C3380CC4-5D6E-409C-BE32-E72D297353CC}">
              <c16:uniqueId val="{00000000-B7F8-40EA-9369-152BC8311B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84</c:v>
                </c:pt>
                <c:pt idx="5">
                  <c:v>34</c:v>
                </c:pt>
                <c:pt idx="8">
                  <c:v>29</c:v>
                </c:pt>
                <c:pt idx="11">
                  <c:v>98</c:v>
                </c:pt>
                <c:pt idx="14">
                  <c:v>85</c:v>
                </c:pt>
              </c:numCache>
            </c:numRef>
          </c:val>
          <c:extLst>
            <c:ext xmlns:c16="http://schemas.microsoft.com/office/drawing/2014/chart" uri="{C3380CC4-5D6E-409C-BE32-E72D297353CC}">
              <c16:uniqueId val="{00000001-B7F8-40EA-9369-152BC8311B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12045</c:v>
                </c:pt>
                <c:pt idx="5">
                  <c:v>12463</c:v>
                </c:pt>
                <c:pt idx="8">
                  <c:v>12793</c:v>
                </c:pt>
                <c:pt idx="11">
                  <c:v>12619</c:v>
                </c:pt>
                <c:pt idx="14">
                  <c:v>12759</c:v>
                </c:pt>
              </c:numCache>
            </c:numRef>
          </c:val>
          <c:extLst>
            <c:ext xmlns:c16="http://schemas.microsoft.com/office/drawing/2014/chart" uri="{C3380CC4-5D6E-409C-BE32-E72D297353CC}">
              <c16:uniqueId val="{00000002-B7F8-40EA-9369-152BC8311B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F8-40EA-9369-152BC8311B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F8-40EA-9369-152BC8311B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F8-40EA-9369-152BC8311B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890</c:v>
                </c:pt>
                <c:pt idx="3">
                  <c:v>854</c:v>
                </c:pt>
                <c:pt idx="6">
                  <c:v>800</c:v>
                </c:pt>
                <c:pt idx="9">
                  <c:v>763</c:v>
                </c:pt>
                <c:pt idx="12">
                  <c:v>735</c:v>
                </c:pt>
              </c:numCache>
            </c:numRef>
          </c:val>
          <c:extLst>
            <c:ext xmlns:c16="http://schemas.microsoft.com/office/drawing/2014/chart" uri="{C3380CC4-5D6E-409C-BE32-E72D297353CC}">
              <c16:uniqueId val="{00000006-B7F8-40EA-9369-152BC8311B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578</c:v>
                </c:pt>
                <c:pt idx="3">
                  <c:v>565</c:v>
                </c:pt>
                <c:pt idx="6">
                  <c:v>553</c:v>
                </c:pt>
                <c:pt idx="9">
                  <c:v>505</c:v>
                </c:pt>
                <c:pt idx="12">
                  <c:v>457</c:v>
                </c:pt>
              </c:numCache>
            </c:numRef>
          </c:val>
          <c:extLst>
            <c:ext xmlns:c16="http://schemas.microsoft.com/office/drawing/2014/chart" uri="{C3380CC4-5D6E-409C-BE32-E72D297353CC}">
              <c16:uniqueId val="{00000007-B7F8-40EA-9369-152BC8311B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5369</c:v>
                </c:pt>
                <c:pt idx="3">
                  <c:v>5237</c:v>
                </c:pt>
                <c:pt idx="6">
                  <c:v>5127</c:v>
                </c:pt>
                <c:pt idx="9">
                  <c:v>4934</c:v>
                </c:pt>
                <c:pt idx="12">
                  <c:v>4854</c:v>
                </c:pt>
              </c:numCache>
            </c:numRef>
          </c:val>
          <c:extLst>
            <c:ext xmlns:c16="http://schemas.microsoft.com/office/drawing/2014/chart" uri="{C3380CC4-5D6E-409C-BE32-E72D297353CC}">
              <c16:uniqueId val="{00000008-B7F8-40EA-9369-152BC8311B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45</c:v>
                </c:pt>
                <c:pt idx="3">
                  <c:v>7</c:v>
                </c:pt>
                <c:pt idx="6">
                  <c:v>7</c:v>
                </c:pt>
                <c:pt idx="9">
                  <c:v>7</c:v>
                </c:pt>
                <c:pt idx="12">
                  <c:v>7</c:v>
                </c:pt>
              </c:numCache>
            </c:numRef>
          </c:val>
          <c:extLst>
            <c:ext xmlns:c16="http://schemas.microsoft.com/office/drawing/2014/chart" uri="{C3380CC4-5D6E-409C-BE32-E72D297353CC}">
              <c16:uniqueId val="{00000009-B7F8-40EA-9369-152BC8311B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4502</c:v>
                </c:pt>
                <c:pt idx="3">
                  <c:v>4322</c:v>
                </c:pt>
                <c:pt idx="6">
                  <c:v>4411</c:v>
                </c:pt>
                <c:pt idx="9">
                  <c:v>4698</c:v>
                </c:pt>
                <c:pt idx="12">
                  <c:v>4870</c:v>
                </c:pt>
              </c:numCache>
            </c:numRef>
          </c:val>
          <c:extLst>
            <c:ext xmlns:c16="http://schemas.microsoft.com/office/drawing/2014/chart" uri="{C3380CC4-5D6E-409C-BE32-E72D297353CC}">
              <c16:uniqueId val="{0000000A-B7F8-40EA-9369-152BC8311B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F8-40EA-9369-152BC8311B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811</c:v>
                </c:pt>
                <c:pt idx="1">
                  <c:v>795</c:v>
                </c:pt>
                <c:pt idx="2">
                  <c:v>798</c:v>
                </c:pt>
              </c:numCache>
            </c:numRef>
          </c:val>
          <c:extLst>
            <c:ext xmlns:c16="http://schemas.microsoft.com/office/drawing/2014/chart" uri="{C3380CC4-5D6E-409C-BE32-E72D297353CC}">
              <c16:uniqueId val="{00000000-8F9D-401F-92B8-2B9BF7F93C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1061</c:v>
                </c:pt>
                <c:pt idx="1">
                  <c:v>921</c:v>
                </c:pt>
                <c:pt idx="2">
                  <c:v>902</c:v>
                </c:pt>
              </c:numCache>
            </c:numRef>
          </c:val>
          <c:extLst>
            <c:ext xmlns:c16="http://schemas.microsoft.com/office/drawing/2014/chart" uri="{C3380CC4-5D6E-409C-BE32-E72D297353CC}">
              <c16:uniqueId val="{00000001-8F9D-401F-92B8-2B9BF7F93C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10183</c:v>
                </c:pt>
                <c:pt idx="1">
                  <c:v>10156</c:v>
                </c:pt>
                <c:pt idx="2">
                  <c:v>10302</c:v>
                </c:pt>
              </c:numCache>
            </c:numRef>
          </c:val>
          <c:extLst>
            <c:ext xmlns:c16="http://schemas.microsoft.com/office/drawing/2014/chart" uri="{C3380CC4-5D6E-409C-BE32-E72D297353CC}">
              <c16:uniqueId val="{00000002-8F9D-401F-92B8-2B9BF7F93C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{745F01BC-4537-4BDD-BE34-44675C337633}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495-4127-863B-5D35B6B043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{9A42EFFE-ED5F-46DF-BD53-BF882D411E1D}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95-4127-863B-5D35B6B043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{FDE03B66-EA6E-4403-9A4A-E40352ABCAAF}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95-4127-863B-5D35B6B043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{221078E9-B11A-41AD-BF4C-85CB8470EE43}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95-4127-863B-5D35B6B043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{5E5608F7-9D60-4B5B-91E1-AF74318FC2CD}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95-4127-863B-5D35B6B043C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{1D70E37C-84CF-46E1-85A6-A49809A9501A}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495-4127-863B-5D35B6B043C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{17790E5F-18C5-44A9-A857-9BDCFF5C1B70}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495-4127-863B-5D35B6B043C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{9F14B3D4-5EBD-4AA9-95CF-F37AA2064C8B}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495-4127-863B-5D35B6B043C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{4BE37116-94C3-43CD-8416-0EF83B5E3E5A}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495-4127-863B-5D35B6B043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61</c:v>
                </c:pt>
                <c:pt idx="16">
                  <c:v>62.5</c:v>
                </c:pt>
                <c:pt idx="24">
                  <c:v>62.8</c:v>
                </c:pt>
                <c:pt idx="32">
                  <c:v>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495-4127-863B-5D35B6B043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{74594EBD-0DB4-4E36-95D6-16E51310BF5C}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495-4127-863B-5D35B6B043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{FD575C61-0E0B-4434-B567-76543383CBDB}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95-4127-863B-5D35B6B043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{70C77321-5368-4C3A-B637-023E011ED137}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95-4127-863B-5D35B6B043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{5FA08369-B291-4BA7-B2C9-A2FE433E7E62}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95-4127-863B-5D35B6B043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{1D513896-3E3E-4F44-8EAA-4CADE0ABACB3}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95-4127-863B-5D35B6B043C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{951ACA58-232C-4785-8780-9F8E7F006ECC}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495-4127-863B-5D35B6B043C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{3BCF7E62-A700-441B-9BD6-AA883D49DC26}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495-4127-863B-5D35B6B043C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{00E2B056-E24F-4792-B8B7-1E947C0076EF}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495-4127-863B-5D35B6B043C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{2C30FC61-906A-4E68-9F79-2A5A94D87F1D}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495-4127-863B-5D35B6B043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B495-4127-863B-5D35B6B043C0}"/>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{4E995B7B-27A0-4116-9CA5-BFD3D757E64E}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D78-4B38-B053-BAE9943A11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{8F824CF9-ADF1-4273-B778-0FE92058FF94}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78-4B38-B053-BAE9943A11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{27044A40-418D-4B1A-9CDC-ED9BCC7A6B0B}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78-4B38-B053-BAE9943A11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{56904E22-3701-43E3-8BA7-CF95B53E549D}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78-4B38-B053-BAE9943A11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{5D95455B-7A2A-4BA3-ABE4-275A10DC947F}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78-4B38-B053-BAE9943A115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{3EB35EEA-1B5C-4D86-BEB6-EC2F2487EE21}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D78-4B38-B053-BAE9943A115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{55B11EC6-463D-43D5-92D3-317754CE8B5A}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D78-4B38-B053-BAE9943A115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{7ECC19E5-0C80-4A3C-ABE8-74A0687D4B74}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D78-4B38-B053-BAE9943A115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{9E70714B-2ED1-4DCF-BFBD-86919646E8EA}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D78-4B38-B053-BAE9943A11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9.3000000000000007</c:v>
                </c:pt>
                <c:pt idx="16">
                  <c:v>10.1</c:v>
                </c:pt>
                <c:pt idx="24">
                  <c:v>11.4</c:v>
                </c:pt>
                <c:pt idx="32">
                  <c:v>12.4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D78-4B38-B053-BAE9943A11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{330CC67E-F4AA-4FEF-800B-566A002A54CB}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D78-4B38-B053-BAE9943A11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{B969ED3E-4233-4C3A-AD7E-F0781D720A4C}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78-4B38-B053-BAE9943A11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{08531578-0618-4A44-BFBD-7EE4C7FE9CAE}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78-4B38-B053-BAE9943A11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{E9CDE066-2D6A-4C9C-BF6F-AD5869210D7F}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78-4B38-B053-BAE9943A11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{19E0EAD8-3B4A-46FD-8BB2-181E7D94A6DD}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78-4B38-B053-BAE9943A115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{D4F2A50D-2DD8-41F8-981A-389A777A2C95}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D78-4B38-B053-BAE9943A115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{F40BC0D2-75CA-480A-BB68-6EF5C1A1BE2F}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D78-4B38-B053-BAE9943A1153}"/>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{47931738-7B2E-4CFE-8BAC-E9B9864A1459}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D78-4B38-B053-BAE9943A1153}"/>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{2DE31549-5FBA-4CED-9887-2F7F97C1E5EE}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D78-4B38-B053-BAE9943A11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AD78-4B38-B053-BAE9943A1153}"/>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普通会計における元利償還金については、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年に発効した臨時地方道整備事業等に係る償還終了に伴い微減となったが、</a:t>
          </a:r>
          <a:r>
            <a:rPr kumimoji="1" lang="ja-JP" altLang="ja-JP" sz="1100">
              <a:solidFill>
                <a:schemeClr val="dk1"/>
              </a:solidFill>
              <a:effectLst/>
              <a:latin typeface="+mn-lt"/>
              <a:ea typeface="+mn-ea"/>
              <a:cs typeface="+mn-cs"/>
            </a:rPr>
            <a:t>下水道事業債の償還に対する繰出金が年々増加傾向となっていること、組合等が起こした地方債についても、ごみ処理センター建設に係る償還等によりさらに多額となる見込みである。</a:t>
          </a:r>
          <a:endParaRPr lang="ja-JP" altLang="ja-JP" sz="1400">
            <a:effectLst/>
          </a:endParaRPr>
        </a:p>
        <a:p>
          <a:r>
            <a:rPr kumimoji="1" lang="ja-JP" altLang="en-US" sz="1100">
              <a:solidFill>
                <a:schemeClr val="dk1"/>
              </a:solidFill>
              <a:effectLst/>
              <a:latin typeface="+mn-lt"/>
              <a:ea typeface="+mn-ea"/>
              <a:cs typeface="+mn-cs"/>
            </a:rPr>
            <a:t>また、近年実施した</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の償還が始まり令和</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年にかけてピークを迎えることから</a:t>
          </a:r>
          <a:r>
            <a:rPr kumimoji="1" lang="ja-JP" altLang="ja-JP" sz="1100">
              <a:solidFill>
                <a:schemeClr val="dk1"/>
              </a:solidFill>
              <a:effectLst/>
              <a:latin typeface="+mn-lt"/>
              <a:ea typeface="+mn-ea"/>
              <a:cs typeface="+mn-cs"/>
            </a:rPr>
            <a:t>、元利償還金・算入公債費等共に増加し、分子も大きくなると見込まれる。</a:t>
          </a:r>
          <a:endParaRPr lang="ja-JP" altLang="ja-JP" sz="1400">
            <a:effectLst/>
          </a:endParaRPr>
        </a:p>
        <a:p>
          <a:r>
            <a:rPr kumimoji="1" lang="ja-JP" altLang="ja-JP" sz="1100">
              <a:solidFill>
                <a:schemeClr val="dk1"/>
              </a:solidFill>
              <a:effectLst/>
              <a:latin typeface="+mn-lt"/>
              <a:ea typeface="+mn-ea"/>
              <a:cs typeface="+mn-cs"/>
            </a:rPr>
            <a:t>こうした状況において、財源確保に努めるとともに町全体の状況を把握し、健全財政に努めていかなければならない。</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将来負担比率については、将来負担額を充当可能基金が上回ったため、今年度も算定されなかった。</a:t>
          </a:r>
          <a:endParaRPr lang="ja-JP" altLang="ja-JP" sz="1400">
            <a:effectLst/>
          </a:endParaRPr>
        </a:p>
        <a:p>
          <a:r>
            <a:rPr kumimoji="1" lang="ja-JP" altLang="ja-JP" sz="1100">
              <a:solidFill>
                <a:schemeClr val="dk1"/>
              </a:solidFill>
              <a:effectLst/>
              <a:latin typeface="+mn-lt"/>
              <a:ea typeface="+mn-ea"/>
              <a:cs typeface="+mn-cs"/>
            </a:rPr>
            <a:t>一般会計等に係る地方債残高は平成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増加傾向となっており、今後も当面、増加傾向が続く見込みである。公営企業債等繰入見込額については、下水道整備による借入であり、今後の更新計画などにより減少傾向とはなりにくいと考える。</a:t>
          </a:r>
          <a:endParaRPr lang="ja-JP" altLang="ja-JP" sz="1400">
            <a:effectLst/>
          </a:endParaRPr>
        </a:p>
        <a:p>
          <a:r>
            <a:rPr kumimoji="1" lang="ja-JP" altLang="ja-JP" sz="1100">
              <a:solidFill>
                <a:schemeClr val="dk1"/>
              </a:solidFill>
              <a:effectLst/>
              <a:latin typeface="+mn-lt"/>
              <a:ea typeface="+mn-ea"/>
              <a:cs typeface="+mn-cs"/>
            </a:rPr>
            <a:t>充当可能基金については、</a:t>
          </a:r>
          <a:r>
            <a:rPr kumimoji="1" lang="ja-JP" altLang="en-US" sz="1100">
              <a:solidFill>
                <a:schemeClr val="dk1"/>
              </a:solidFill>
              <a:effectLst/>
              <a:latin typeface="+mn-lt"/>
              <a:ea typeface="+mn-ea"/>
              <a:cs typeface="+mn-cs"/>
            </a:rPr>
            <a:t>今後の償還ピークに向け基金残高の確保に努めているため</a:t>
          </a:r>
          <a:r>
            <a:rPr kumimoji="1" lang="ja-JP" altLang="ja-JP" sz="1100">
              <a:solidFill>
                <a:schemeClr val="dk1"/>
              </a:solidFill>
              <a:effectLst/>
              <a:latin typeface="+mn-lt"/>
              <a:ea typeface="+mn-ea"/>
              <a:cs typeface="+mn-cs"/>
            </a:rPr>
            <a:t>微増</a:t>
          </a:r>
          <a:r>
            <a:rPr kumimoji="1" lang="ja-JP" altLang="en-US" sz="1100">
              <a:solidFill>
                <a:schemeClr val="dk1"/>
              </a:solidFill>
              <a:effectLst/>
              <a:latin typeface="+mn-lt"/>
              <a:ea typeface="+mn-ea"/>
              <a:cs typeface="+mn-cs"/>
            </a:rPr>
            <a:t>となった。</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佐賀県江北町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全体の積立額は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285,541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千円、うち</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利子積立は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102,840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、基金の取崩総額が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244,446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基金全体としては</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131,095</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ふるさと応援寄付金の積立を行っている「ふるさと応援基金」は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積立を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156,575</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千円、利子を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223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千円積み立て、各種事業への財源として</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68,255</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取崩したことで、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88,543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今後の学校</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ICT</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更新整備にかかる経費の財源として学校</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ICT</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環境整備基金を創設し、</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10,000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千円の積立を行っている。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財政調整基金については、災害への備えや財源不足が生じたときの財源として、現状程度は維持できるように努める。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減債基金については、今後地方債の償還が増加していく見込みであることから、積み立てていくことを予定している。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各特定目的基金については、それぞれの基金の目的に応じた事業の実施等に活用していくため、中長期的には減少する見込みである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・鉱害復旧施設等維持管理基金：江北町鉱害復旧施設の維持管理及び維持管理に附随する事業の資金を積み立てる</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・ふるさと振興基金：ふるさと振興の財源を積み立てる</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江北町のまちづくりを応援していただける人々から広く寄附金を募り、その寄附金を財源として、寄附者の意向を反映した施策の展開を図ることにより、多様な人々の参加による個性豊かで、活気にあふれる住みよいまちづくりに資するため</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・地域福祉基金：地域における保健福祉活動の推進を図り、活力ある豊かな長寿社会の形成に寄与するため</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・町営住宅基金：町営住宅の建設及び改修に要する費用、町営住宅の建設及び改修に要した費用の起債等の元利償還金の費用に充てるため</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2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・鉱害復旧施設等維持管理基金：事業実施のため</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40,544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千円取崩し利子を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85,766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千円積み立てたことで、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45,222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千円の増</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・ふるさと振興基金：各種事業への財源として</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14,750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千円取崩し、利子を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432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千円、一般寄付金の一部を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541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千円積み立てたことで、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13,777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千円の減</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・ふるさと応援基金：事業経費を除いたふるさと応援寄附金</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156,575</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及び</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利子を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223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千円積み立て、各種事業への財源として</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68,255</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千円取崩したことで、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88,543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・地域福祉基金：事業充当のため</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792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千円を取崩し、運用利子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1,857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千円を積立てたことで、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1,066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千円の増</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・町営住宅基金：積立計画を基に、町営住宅基金に</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14,442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千円と利子分</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14,552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千円の増</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鉱害復旧施設等維持管理基金は、基金利息をもって排水施設等の維持管理を行っているが、施設の更新となると数億円規模の費用が見込まれることから、今後も安全で有利な基金運用を行い、基金残高の確保に努めていく。ふるさと応援基金やふるさと振興基金については、各種事業への財源として活用する見込み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財源調整による取崩を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90,000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千円、歳計剰余金処分による積立を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90,000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千円、利子を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3,906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千円積み立てたことで、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3,906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災害への備えや財源不足が生じたときの財源として、現状程度は維持していく。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一般会計及び下水道事業での地方債償還に充当するため取崩を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30,000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千円、利子を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10,574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千円積み立てたため、</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19,426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度にかけて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地方債償還が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増加する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ことを見込み、積立を行ってい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また、</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財政健全化のために、利率の高い起債は繰上償還することも検討しているため、今後基金残高は減少傾向となる見込みである。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9,629
24.49
7,205,233
6,930,492
209,460
3,038,718
4,869,616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年度における有形固定資産減価償却率は、前年度より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ポイント増加したものの、類似団体平均値及び佐賀県平均とほぼ同水準となっている。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公共施設等総合管理計画及び令和２年度策定した個別施設計画に基づき、公共施設等の適正管理に努めていく。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39158</xdr:rowOff>
    </xdr:from>
    <xdr:to>
      <xdr:col>23</xdr:col>
      <xdr:colOff>136525</xdr:colOff>
      <xdr:row>31</xdr:row>
      <xdr:rowOff>140758</xdr:rowOff>
    </xdr:to>
    <xdr:sp macro="" textlink="">
      <xdr:nvSpPr>
        <xdr:cNvPr id="91" name="楕円 90"/>
        <xdr:cNvSpPr/>
      </xdr:nvSpPr>
      <xdr:spPr>
        <a:xfrm>
          <a:off x="4711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17585</xdr:rowOff>
    </xdr:from>
    <xdr:ext cx="405111" cy="259045"/>
    <xdr:sp macro="" textlink="">
      <xdr:nvSpPr>
        <xdr:cNvPr id="92" name="有形固定資産減価償却率該当値テキスト"/>
        <xdr:cNvSpPr txBox="1"/>
      </xdr:nvSpPr>
      <xdr:spPr>
        <a:xfrm>
          <a:off x="4813300" y="6104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93" name="楕円 92"/>
        <xdr:cNvSpPr/>
      </xdr:nvSpPr>
      <xdr:spPr>
        <a:xfrm>
          <a:off x="4000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89958</xdr:rowOff>
    </xdr:to>
    <xdr:cxnSp macro="">
      <xdr:nvCxnSpPr>
        <xdr:cNvPr id="94" name="直線コネクタ 93"/>
        <xdr:cNvCxnSpPr/>
      </xdr:nvCxnSpPr>
      <xdr:spPr>
        <a:xfrm>
          <a:off x="4051300" y="613325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95" name="楕円 94"/>
        <xdr:cNvSpPr/>
      </xdr:nvSpPr>
      <xdr:spPr>
        <a:xfrm>
          <a:off x="3238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46778</xdr:rowOff>
    </xdr:to>
    <xdr:cxnSp macro="">
      <xdr:nvCxnSpPr>
        <xdr:cNvPr id="96" name="直線コネクタ 95"/>
        <xdr:cNvCxnSpPr/>
      </xdr:nvCxnSpPr>
      <xdr:spPr>
        <a:xfrm>
          <a:off x="3289300" y="612245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97" name="楕円 96"/>
        <xdr:cNvSpPr/>
      </xdr:nvSpPr>
      <xdr:spPr>
        <a:xfrm>
          <a:off x="2476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153458</xdr:rowOff>
    </xdr:from>
    <xdr:to>
      <xdr:col>15</xdr:col>
      <xdr:colOff>136525</xdr:colOff>
      <xdr:row>31</xdr:row>
      <xdr:rowOff>35983</xdr:rowOff>
    </xdr:to>
    <xdr:cxnSp macro="">
      <xdr:nvCxnSpPr>
        <xdr:cNvPr id="98" name="直線コネクタ 97"/>
        <xdr:cNvCxnSpPr/>
      </xdr:nvCxnSpPr>
      <xdr:spPr>
        <a:xfrm>
          <a:off x="2527300" y="606848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54610</xdr:rowOff>
    </xdr:from>
    <xdr:to>
      <xdr:col>7</xdr:col>
      <xdr:colOff>187325</xdr:colOff>
      <xdr:row>29</xdr:row>
      <xdr:rowOff>156210</xdr:rowOff>
    </xdr:to>
    <xdr:sp macro="" textlink="">
      <xdr:nvSpPr>
        <xdr:cNvPr id="99" name="楕円 98"/>
        <xdr:cNvSpPr/>
      </xdr:nvSpPr>
      <xdr:spPr>
        <a:xfrm>
          <a:off x="1714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105410</xdr:rowOff>
    </xdr:from>
    <xdr:to>
      <xdr:col>11</xdr:col>
      <xdr:colOff>136525</xdr:colOff>
      <xdr:row>30</xdr:row>
      <xdr:rowOff>153458</xdr:rowOff>
    </xdr:to>
    <xdr:cxnSp macro="">
      <xdr:nvCxnSpPr>
        <xdr:cNvPr id="100" name="直線コネクタ 99"/>
        <xdr:cNvCxnSpPr/>
      </xdr:nvCxnSpPr>
      <xdr:spPr>
        <a:xfrm>
          <a:off x="1765300" y="5848985"/>
          <a:ext cx="762000" cy="21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101" name="n_1ave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102" name="n_2aveValue有形固定資産減価償却率"/>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103" name="n_3aveValue有形固定資産減価償却率"/>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4"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114105</xdr:rowOff>
    </xdr:from>
    <xdr:ext cx="405111" cy="259045"/>
    <xdr:sp macro="" textlink="">
      <xdr:nvSpPr>
        <xdr:cNvPr id="105" name="n_1main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103310</xdr:rowOff>
    </xdr:from>
    <xdr:ext cx="405111" cy="259045"/>
    <xdr:sp macro="" textlink="">
      <xdr:nvSpPr>
        <xdr:cNvPr id="106" name="n_2mainValue有形固定資産減価償却率"/>
        <xdr:cNvSpPr txBox="1"/>
      </xdr:nvSpPr>
      <xdr:spPr>
        <a:xfrm>
          <a:off x="3086744" y="58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23935</xdr:rowOff>
    </xdr:from>
    <xdr:ext cx="405111" cy="259045"/>
    <xdr:sp macro="" textlink="">
      <xdr:nvSpPr>
        <xdr:cNvPr id="107" name="n_3mainValue有形固定資産減価償却率"/>
        <xdr:cNvSpPr txBox="1"/>
      </xdr:nvSpPr>
      <xdr:spPr>
        <a:xfrm>
          <a:off x="23247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1287</xdr:rowOff>
    </xdr:from>
    <xdr:ext cx="405111" cy="259045"/>
    <xdr:sp macro="" textlink="">
      <xdr:nvSpPr>
        <xdr:cNvPr id="108" name="n_4mainValue有形固定資産減価償却率"/>
        <xdr:cNvSpPr txBox="1"/>
      </xdr:nvSpPr>
      <xdr:spPr>
        <a:xfrm>
          <a:off x="1562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年度においても、充当可能金額が将来負担額を上回ったことから、算出されなかった。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102826</xdr:rowOff>
    </xdr:from>
    <xdr:ext cx="469744" cy="259045"/>
    <xdr:sp macro="" textlink="">
      <xdr:nvSpPr>
        <xdr:cNvPr id="155" name="n_1aveValue債務償還比率"/>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9,629
24.49
7,205,233
6,930,492
209,460
3,038,718
4,869,616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3" name="楕円 72"/>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4" name="【道路】&#10;有形固定資産減価償却率該当値テキスト"/>
        <xdr:cNvSpPr txBox="1"/>
      </xdr:nvSpPr>
      <xdr:spPr>
        <a:xfrm>
          <a:off x="4673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5" name="楕円 74"/>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60960</xdr:rowOff>
    </xdr:to>
    <xdr:cxnSp macro="">
      <xdr:nvCxnSpPr>
        <xdr:cNvPr id="76" name="直線コネクタ 75"/>
        <xdr:cNvCxnSpPr/>
      </xdr:nvCxnSpPr>
      <xdr:spPr>
        <a:xfrm flipV="1">
          <a:off x="3797300" y="6400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168275</xdr:rowOff>
    </xdr:from>
    <xdr:to>
      <xdr:col>15</xdr:col>
      <xdr:colOff>101600</xdr:colOff>
      <xdr:row>37</xdr:row>
      <xdr:rowOff>98425</xdr:rowOff>
    </xdr:to>
    <xdr:sp macro="" textlink="">
      <xdr:nvSpPr>
        <xdr:cNvPr id="77" name="楕円 76"/>
        <xdr:cNvSpPr/>
      </xdr:nvSpPr>
      <xdr:spPr>
        <a:xfrm>
          <a:off x="2857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47625</xdr:rowOff>
    </xdr:from>
    <xdr:to>
      <xdr:col>19</xdr:col>
      <xdr:colOff>177800</xdr:colOff>
      <xdr:row>37</xdr:row>
      <xdr:rowOff>60960</xdr:rowOff>
    </xdr:to>
    <xdr:cxnSp macro="">
      <xdr:nvCxnSpPr>
        <xdr:cNvPr id="78" name="直線コネクタ 77"/>
        <xdr:cNvCxnSpPr/>
      </xdr:nvCxnSpPr>
      <xdr:spPr>
        <a:xfrm>
          <a:off x="2908300" y="63912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79" name="楕円 78"/>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47625</xdr:rowOff>
    </xdr:to>
    <xdr:cxnSp macro="">
      <xdr:nvCxnSpPr>
        <xdr:cNvPr id="80" name="直線コネクタ 79"/>
        <xdr:cNvCxnSpPr/>
      </xdr:nvCxnSpPr>
      <xdr:spPr>
        <a:xfrm>
          <a:off x="2019300" y="6351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99695</xdr:rowOff>
    </xdr:from>
    <xdr:to>
      <xdr:col>6</xdr:col>
      <xdr:colOff>38100</xdr:colOff>
      <xdr:row>37</xdr:row>
      <xdr:rowOff>29845</xdr:rowOff>
    </xdr:to>
    <xdr:sp macro="" textlink="">
      <xdr:nvSpPr>
        <xdr:cNvPr id="81" name="楕円 80"/>
        <xdr:cNvSpPr/>
      </xdr:nvSpPr>
      <xdr:spPr>
        <a:xfrm>
          <a:off x="1079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150495</xdr:rowOff>
    </xdr:from>
    <xdr:to>
      <xdr:col>10</xdr:col>
      <xdr:colOff>114300</xdr:colOff>
      <xdr:row>37</xdr:row>
      <xdr:rowOff>7620</xdr:rowOff>
    </xdr:to>
    <xdr:cxnSp macro="">
      <xdr:nvCxnSpPr>
        <xdr:cNvPr id="82" name="直線コネクタ 81"/>
        <xdr:cNvCxnSpPr/>
      </xdr:nvCxnSpPr>
      <xdr:spPr>
        <a:xfrm>
          <a:off x="1130300" y="63226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128287</xdr:rowOff>
    </xdr:from>
    <xdr:ext cx="405111" cy="259045"/>
    <xdr:sp macro="" textlink="">
      <xdr:nvSpPr>
        <xdr:cNvPr id="87" name="n_1mainValue【道路】&#10;有形固定資産減価償却率"/>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88" name="n_2mainValue【道路】&#10;有形固定資産減価償却率"/>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89" name="n_3mainValue【道路】&#10;有形固定資産減価償却率"/>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90" name="n_4main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161637</xdr:rowOff>
    </xdr:from>
    <xdr:to>
      <xdr:col>55</xdr:col>
      <xdr:colOff>50800</xdr:colOff>
      <xdr:row>41</xdr:row>
      <xdr:rowOff>91787</xdr:rowOff>
    </xdr:to>
    <xdr:sp macro="" textlink="">
      <xdr:nvSpPr>
        <xdr:cNvPr id="128" name="楕円 127"/>
        <xdr:cNvSpPr/>
      </xdr:nvSpPr>
      <xdr:spPr>
        <a:xfrm>
          <a:off x="10426700" y="7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76564</xdr:rowOff>
    </xdr:from>
    <xdr:ext cx="534377" cy="259045"/>
    <xdr:sp macro="" textlink="">
      <xdr:nvSpPr>
        <xdr:cNvPr id="129" name="【道路】&#10;一人当たり延長該当値テキスト"/>
        <xdr:cNvSpPr txBox="1"/>
      </xdr:nvSpPr>
      <xdr:spPr>
        <a:xfrm>
          <a:off x="10515600" y="693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161938</xdr:rowOff>
    </xdr:from>
    <xdr:to>
      <xdr:col>50</xdr:col>
      <xdr:colOff>165100</xdr:colOff>
      <xdr:row>41</xdr:row>
      <xdr:rowOff>92088</xdr:rowOff>
    </xdr:to>
    <xdr:sp macro="" textlink="">
      <xdr:nvSpPr>
        <xdr:cNvPr id="130" name="楕円 129"/>
        <xdr:cNvSpPr/>
      </xdr:nvSpPr>
      <xdr:spPr>
        <a:xfrm>
          <a:off x="9588500" y="70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40987</xdr:rowOff>
    </xdr:from>
    <xdr:to>
      <xdr:col>55</xdr:col>
      <xdr:colOff>0</xdr:colOff>
      <xdr:row>41</xdr:row>
      <xdr:rowOff>41288</xdr:rowOff>
    </xdr:to>
    <xdr:cxnSp macro="">
      <xdr:nvCxnSpPr>
        <xdr:cNvPr id="131" name="直線コネクタ 130"/>
        <xdr:cNvCxnSpPr/>
      </xdr:nvCxnSpPr>
      <xdr:spPr>
        <a:xfrm flipV="1">
          <a:off x="9639300" y="7070437"/>
          <a:ext cx="8382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161353</xdr:rowOff>
    </xdr:from>
    <xdr:to>
      <xdr:col>46</xdr:col>
      <xdr:colOff>38100</xdr:colOff>
      <xdr:row>41</xdr:row>
      <xdr:rowOff>91503</xdr:rowOff>
    </xdr:to>
    <xdr:sp macro="" textlink="">
      <xdr:nvSpPr>
        <xdr:cNvPr id="132" name="楕円 131"/>
        <xdr:cNvSpPr/>
      </xdr:nvSpPr>
      <xdr:spPr>
        <a:xfrm>
          <a:off x="8699500" y="70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40703</xdr:rowOff>
    </xdr:from>
    <xdr:to>
      <xdr:col>50</xdr:col>
      <xdr:colOff>114300</xdr:colOff>
      <xdr:row>41</xdr:row>
      <xdr:rowOff>41288</xdr:rowOff>
    </xdr:to>
    <xdr:cxnSp macro="">
      <xdr:nvCxnSpPr>
        <xdr:cNvPr id="133" name="直線コネクタ 132"/>
        <xdr:cNvCxnSpPr/>
      </xdr:nvCxnSpPr>
      <xdr:spPr>
        <a:xfrm>
          <a:off x="8750300" y="7070153"/>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163072</xdr:rowOff>
    </xdr:from>
    <xdr:to>
      <xdr:col>41</xdr:col>
      <xdr:colOff>101600</xdr:colOff>
      <xdr:row>41</xdr:row>
      <xdr:rowOff>93222</xdr:rowOff>
    </xdr:to>
    <xdr:sp macro="" textlink="">
      <xdr:nvSpPr>
        <xdr:cNvPr id="134" name="楕円 133"/>
        <xdr:cNvSpPr/>
      </xdr:nvSpPr>
      <xdr:spPr>
        <a:xfrm>
          <a:off x="7810500" y="702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40703</xdr:rowOff>
    </xdr:from>
    <xdr:to>
      <xdr:col>45</xdr:col>
      <xdr:colOff>177800</xdr:colOff>
      <xdr:row>41</xdr:row>
      <xdr:rowOff>42422</xdr:rowOff>
    </xdr:to>
    <xdr:cxnSp macro="">
      <xdr:nvCxnSpPr>
        <xdr:cNvPr id="135" name="直線コネクタ 134"/>
        <xdr:cNvCxnSpPr/>
      </xdr:nvCxnSpPr>
      <xdr:spPr>
        <a:xfrm flipV="1">
          <a:off x="7861300" y="7070153"/>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163475</xdr:rowOff>
    </xdr:from>
    <xdr:to>
      <xdr:col>36</xdr:col>
      <xdr:colOff>165100</xdr:colOff>
      <xdr:row>41</xdr:row>
      <xdr:rowOff>93625</xdr:rowOff>
    </xdr:to>
    <xdr:sp macro="" textlink="">
      <xdr:nvSpPr>
        <xdr:cNvPr id="136" name="楕円 135"/>
        <xdr:cNvSpPr/>
      </xdr:nvSpPr>
      <xdr:spPr>
        <a:xfrm>
          <a:off x="6921500" y="70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42422</xdr:rowOff>
    </xdr:from>
    <xdr:to>
      <xdr:col>41</xdr:col>
      <xdr:colOff>50800</xdr:colOff>
      <xdr:row>41</xdr:row>
      <xdr:rowOff>42825</xdr:rowOff>
    </xdr:to>
    <xdr:cxnSp macro="">
      <xdr:nvCxnSpPr>
        <xdr:cNvPr id="137" name="直線コネクタ 136"/>
        <xdr:cNvCxnSpPr/>
      </xdr:nvCxnSpPr>
      <xdr:spPr>
        <a:xfrm flipV="1">
          <a:off x="6972300" y="7071872"/>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83215</xdr:rowOff>
    </xdr:from>
    <xdr:ext cx="534377" cy="259045"/>
    <xdr:sp macro="" textlink="">
      <xdr:nvSpPr>
        <xdr:cNvPr id="142" name="n_1mainValue【道路】&#10;一人当たり延長"/>
        <xdr:cNvSpPr txBox="1"/>
      </xdr:nvSpPr>
      <xdr:spPr>
        <a:xfrm>
          <a:off x="9359411" y="71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82630</xdr:rowOff>
    </xdr:from>
    <xdr:ext cx="534377" cy="259045"/>
    <xdr:sp macro="" textlink="">
      <xdr:nvSpPr>
        <xdr:cNvPr id="143" name="n_2mainValue【道路】&#10;一人当たり延長"/>
        <xdr:cNvSpPr txBox="1"/>
      </xdr:nvSpPr>
      <xdr:spPr>
        <a:xfrm>
          <a:off x="8483111" y="71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84349</xdr:rowOff>
    </xdr:from>
    <xdr:ext cx="469744" cy="259045"/>
    <xdr:sp macro="" textlink="">
      <xdr:nvSpPr>
        <xdr:cNvPr id="144" name="n_3mainValue【道路】&#10;一人当たり延長"/>
        <xdr:cNvSpPr txBox="1"/>
      </xdr:nvSpPr>
      <xdr:spPr>
        <a:xfrm>
          <a:off x="7626427" y="711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84752</xdr:rowOff>
    </xdr:from>
    <xdr:ext cx="469744" cy="259045"/>
    <xdr:sp macro="" textlink="">
      <xdr:nvSpPr>
        <xdr:cNvPr id="145" name="n_4mainValue【道路】&#10;一人当たり延長"/>
        <xdr:cNvSpPr txBox="1"/>
      </xdr:nvSpPr>
      <xdr:spPr>
        <a:xfrm>
          <a:off x="6737427" y="71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xdr:rowOff>
    </xdr:from>
    <xdr:to>
      <xdr:col>24</xdr:col>
      <xdr:colOff>114300</xdr:colOff>
      <xdr:row>60</xdr:row>
      <xdr:rowOff>104684</xdr:rowOff>
    </xdr:to>
    <xdr:sp macro="" textlink="">
      <xdr:nvSpPr>
        <xdr:cNvPr id="187" name="楕円 186"/>
        <xdr:cNvSpPr/>
      </xdr:nvSpPr>
      <xdr:spPr>
        <a:xfrm>
          <a:off x="45847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25961</xdr:rowOff>
    </xdr:from>
    <xdr:ext cx="405111" cy="259045"/>
    <xdr:sp macro="" textlink="">
      <xdr:nvSpPr>
        <xdr:cNvPr id="188" name="【橋りょう・トンネル】&#10;有形固定資産減価償却率該当値テキスト"/>
        <xdr:cNvSpPr txBox="1"/>
      </xdr:nvSpPr>
      <xdr:spPr>
        <a:xfrm>
          <a:off x="4673600" y="1014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146776</xdr:rowOff>
    </xdr:from>
    <xdr:to>
      <xdr:col>20</xdr:col>
      <xdr:colOff>38100</xdr:colOff>
      <xdr:row>60</xdr:row>
      <xdr:rowOff>76926</xdr:rowOff>
    </xdr:to>
    <xdr:sp macro="" textlink="">
      <xdr:nvSpPr>
        <xdr:cNvPr id="189" name="楕円 188"/>
        <xdr:cNvSpPr/>
      </xdr:nvSpPr>
      <xdr:spPr>
        <a:xfrm>
          <a:off x="3746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26126</xdr:rowOff>
    </xdr:from>
    <xdr:to>
      <xdr:col>24</xdr:col>
      <xdr:colOff>63500</xdr:colOff>
      <xdr:row>60</xdr:row>
      <xdr:rowOff>53884</xdr:rowOff>
    </xdr:to>
    <xdr:cxnSp macro="">
      <xdr:nvCxnSpPr>
        <xdr:cNvPr id="190" name="直線コネクタ 189"/>
        <xdr:cNvCxnSpPr/>
      </xdr:nvCxnSpPr>
      <xdr:spPr>
        <a:xfrm>
          <a:off x="3797300" y="1031312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117384</xdr:rowOff>
    </xdr:from>
    <xdr:to>
      <xdr:col>15</xdr:col>
      <xdr:colOff>101600</xdr:colOff>
      <xdr:row>60</xdr:row>
      <xdr:rowOff>47534</xdr:rowOff>
    </xdr:to>
    <xdr:sp macro="" textlink="">
      <xdr:nvSpPr>
        <xdr:cNvPr id="191" name="楕円 190"/>
        <xdr:cNvSpPr/>
      </xdr:nvSpPr>
      <xdr:spPr>
        <a:xfrm>
          <a:off x="2857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168184</xdr:rowOff>
    </xdr:from>
    <xdr:to>
      <xdr:col>19</xdr:col>
      <xdr:colOff>177800</xdr:colOff>
      <xdr:row>60</xdr:row>
      <xdr:rowOff>26126</xdr:rowOff>
    </xdr:to>
    <xdr:cxnSp macro="">
      <xdr:nvCxnSpPr>
        <xdr:cNvPr id="192" name="直線コネクタ 191"/>
        <xdr:cNvCxnSpPr/>
      </xdr:nvCxnSpPr>
      <xdr:spPr>
        <a:xfrm>
          <a:off x="2908300" y="102837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94524</xdr:rowOff>
    </xdr:from>
    <xdr:to>
      <xdr:col>10</xdr:col>
      <xdr:colOff>165100</xdr:colOff>
      <xdr:row>60</xdr:row>
      <xdr:rowOff>24674</xdr:rowOff>
    </xdr:to>
    <xdr:sp macro="" textlink="">
      <xdr:nvSpPr>
        <xdr:cNvPr id="193" name="楕円 192"/>
        <xdr:cNvSpPr/>
      </xdr:nvSpPr>
      <xdr:spPr>
        <a:xfrm>
          <a:off x="1968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145324</xdr:rowOff>
    </xdr:from>
    <xdr:to>
      <xdr:col>15</xdr:col>
      <xdr:colOff>50800</xdr:colOff>
      <xdr:row>59</xdr:row>
      <xdr:rowOff>168184</xdr:rowOff>
    </xdr:to>
    <xdr:cxnSp macro="">
      <xdr:nvCxnSpPr>
        <xdr:cNvPr id="194" name="直線コネクタ 193"/>
        <xdr:cNvCxnSpPr/>
      </xdr:nvCxnSpPr>
      <xdr:spPr>
        <a:xfrm>
          <a:off x="2019300" y="102608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73297</xdr:rowOff>
    </xdr:from>
    <xdr:to>
      <xdr:col>6</xdr:col>
      <xdr:colOff>38100</xdr:colOff>
      <xdr:row>60</xdr:row>
      <xdr:rowOff>3447</xdr:rowOff>
    </xdr:to>
    <xdr:sp macro="" textlink="">
      <xdr:nvSpPr>
        <xdr:cNvPr id="195" name="楕円 194"/>
        <xdr:cNvSpPr/>
      </xdr:nvSpPr>
      <xdr:spPr>
        <a:xfrm>
          <a:off x="1079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124097</xdr:rowOff>
    </xdr:from>
    <xdr:to>
      <xdr:col>10</xdr:col>
      <xdr:colOff>114300</xdr:colOff>
      <xdr:row>59</xdr:row>
      <xdr:rowOff>145324</xdr:rowOff>
    </xdr:to>
    <xdr:cxnSp macro="">
      <xdr:nvCxnSpPr>
        <xdr:cNvPr id="196" name="直線コネクタ 195"/>
        <xdr:cNvCxnSpPr/>
      </xdr:nvCxnSpPr>
      <xdr:spPr>
        <a:xfrm>
          <a:off x="1130300" y="102396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93453</xdr:rowOff>
    </xdr:from>
    <xdr:ext cx="405111" cy="259045"/>
    <xdr:sp macro="" textlink="">
      <xdr:nvSpPr>
        <xdr:cNvPr id="201" name="n_1mainValue【橋りょう・トンネル】&#10;有形固定資産減価償却率"/>
        <xdr:cNvSpPr txBox="1"/>
      </xdr:nvSpPr>
      <xdr:spPr>
        <a:xfrm>
          <a:off x="35820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64061</xdr:rowOff>
    </xdr:from>
    <xdr:ext cx="405111" cy="259045"/>
    <xdr:sp macro="" textlink="">
      <xdr:nvSpPr>
        <xdr:cNvPr id="202" name="n_2mainValue【橋りょう・トンネル】&#10;有形固定資産減価償却率"/>
        <xdr:cNvSpPr txBox="1"/>
      </xdr:nvSpPr>
      <xdr:spPr>
        <a:xfrm>
          <a:off x="2705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41201</xdr:rowOff>
    </xdr:from>
    <xdr:ext cx="405111" cy="259045"/>
    <xdr:sp macro="" textlink="">
      <xdr:nvSpPr>
        <xdr:cNvPr id="203" name="n_3mainValue【橋りょう・トンネル】&#10;有形固定資産減価償却率"/>
        <xdr:cNvSpPr txBox="1"/>
      </xdr:nvSpPr>
      <xdr:spPr>
        <a:xfrm>
          <a:off x="1816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19974</xdr:rowOff>
    </xdr:from>
    <xdr:ext cx="405111" cy="259045"/>
    <xdr:sp macro="" textlink="">
      <xdr:nvSpPr>
        <xdr:cNvPr id="204" name="n_4mainValue【橋りょう・トンネル】&#10;有形固定資産減価償却率"/>
        <xdr:cNvSpPr txBox="1"/>
      </xdr:nvSpPr>
      <xdr:spPr>
        <a:xfrm>
          <a:off x="927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97563</xdr:rowOff>
    </xdr:from>
    <xdr:to>
      <xdr:col>55</xdr:col>
      <xdr:colOff>50800</xdr:colOff>
      <xdr:row>64</xdr:row>
      <xdr:rowOff>27713</xdr:rowOff>
    </xdr:to>
    <xdr:sp macro="" textlink="">
      <xdr:nvSpPr>
        <xdr:cNvPr id="244" name="楕円 243"/>
        <xdr:cNvSpPr/>
      </xdr:nvSpPr>
      <xdr:spPr>
        <a:xfrm>
          <a:off x="10426700" y="108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12490</xdr:rowOff>
    </xdr:from>
    <xdr:ext cx="599010" cy="259045"/>
    <xdr:sp macro="" textlink="">
      <xdr:nvSpPr>
        <xdr:cNvPr id="245" name="【橋りょう・トンネル】&#10;一人当たり有形固定資産（償却資産）額該当値テキスト"/>
        <xdr:cNvSpPr txBox="1"/>
      </xdr:nvSpPr>
      <xdr:spPr>
        <a:xfrm>
          <a:off x="10515600" y="1081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97889</xdr:rowOff>
    </xdr:from>
    <xdr:to>
      <xdr:col>50</xdr:col>
      <xdr:colOff>165100</xdr:colOff>
      <xdr:row>64</xdr:row>
      <xdr:rowOff>28039</xdr:rowOff>
    </xdr:to>
    <xdr:sp macro="" textlink="">
      <xdr:nvSpPr>
        <xdr:cNvPr id="246" name="楕円 245"/>
        <xdr:cNvSpPr/>
      </xdr:nvSpPr>
      <xdr:spPr>
        <a:xfrm>
          <a:off x="9588500" y="108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148363</xdr:rowOff>
    </xdr:from>
    <xdr:to>
      <xdr:col>55</xdr:col>
      <xdr:colOff>0</xdr:colOff>
      <xdr:row>63</xdr:row>
      <xdr:rowOff>148689</xdr:rowOff>
    </xdr:to>
    <xdr:cxnSp macro="">
      <xdr:nvCxnSpPr>
        <xdr:cNvPr id="247" name="直線コネクタ 246"/>
        <xdr:cNvCxnSpPr/>
      </xdr:nvCxnSpPr>
      <xdr:spPr>
        <a:xfrm flipV="1">
          <a:off x="9639300" y="10949713"/>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97255</xdr:rowOff>
    </xdr:from>
    <xdr:to>
      <xdr:col>46</xdr:col>
      <xdr:colOff>38100</xdr:colOff>
      <xdr:row>64</xdr:row>
      <xdr:rowOff>27405</xdr:rowOff>
    </xdr:to>
    <xdr:sp macro="" textlink="">
      <xdr:nvSpPr>
        <xdr:cNvPr id="248" name="楕円 247"/>
        <xdr:cNvSpPr/>
      </xdr:nvSpPr>
      <xdr:spPr>
        <a:xfrm>
          <a:off x="8699500" y="108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148055</xdr:rowOff>
    </xdr:from>
    <xdr:to>
      <xdr:col>50</xdr:col>
      <xdr:colOff>114300</xdr:colOff>
      <xdr:row>63</xdr:row>
      <xdr:rowOff>148689</xdr:rowOff>
    </xdr:to>
    <xdr:cxnSp macro="">
      <xdr:nvCxnSpPr>
        <xdr:cNvPr id="249" name="直線コネクタ 248"/>
        <xdr:cNvCxnSpPr/>
      </xdr:nvCxnSpPr>
      <xdr:spPr>
        <a:xfrm>
          <a:off x="8750300" y="10949405"/>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97147</xdr:rowOff>
    </xdr:from>
    <xdr:to>
      <xdr:col>41</xdr:col>
      <xdr:colOff>101600</xdr:colOff>
      <xdr:row>64</xdr:row>
      <xdr:rowOff>27297</xdr:rowOff>
    </xdr:to>
    <xdr:sp macro="" textlink="">
      <xdr:nvSpPr>
        <xdr:cNvPr id="250" name="楕円 249"/>
        <xdr:cNvSpPr/>
      </xdr:nvSpPr>
      <xdr:spPr>
        <a:xfrm>
          <a:off x="7810500" y="108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147947</xdr:rowOff>
    </xdr:from>
    <xdr:to>
      <xdr:col>45</xdr:col>
      <xdr:colOff>177800</xdr:colOff>
      <xdr:row>63</xdr:row>
      <xdr:rowOff>148055</xdr:rowOff>
    </xdr:to>
    <xdr:cxnSp macro="">
      <xdr:nvCxnSpPr>
        <xdr:cNvPr id="251" name="直線コネクタ 250"/>
        <xdr:cNvCxnSpPr/>
      </xdr:nvCxnSpPr>
      <xdr:spPr>
        <a:xfrm>
          <a:off x="7861300" y="10949297"/>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98427</xdr:rowOff>
    </xdr:from>
    <xdr:to>
      <xdr:col>36</xdr:col>
      <xdr:colOff>165100</xdr:colOff>
      <xdr:row>64</xdr:row>
      <xdr:rowOff>28577</xdr:rowOff>
    </xdr:to>
    <xdr:sp macro="" textlink="">
      <xdr:nvSpPr>
        <xdr:cNvPr id="252" name="楕円 251"/>
        <xdr:cNvSpPr/>
      </xdr:nvSpPr>
      <xdr:spPr>
        <a:xfrm>
          <a:off x="6921500" y="108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147947</xdr:rowOff>
    </xdr:from>
    <xdr:to>
      <xdr:col>41</xdr:col>
      <xdr:colOff>50800</xdr:colOff>
      <xdr:row>63</xdr:row>
      <xdr:rowOff>149227</xdr:rowOff>
    </xdr:to>
    <xdr:cxnSp macro="">
      <xdr:nvCxnSpPr>
        <xdr:cNvPr id="253" name="直線コネクタ 252"/>
        <xdr:cNvCxnSpPr/>
      </xdr:nvCxnSpPr>
      <xdr:spPr>
        <a:xfrm flipV="1">
          <a:off x="6972300" y="1094929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19166</xdr:rowOff>
    </xdr:from>
    <xdr:ext cx="599010" cy="259045"/>
    <xdr:sp macro="" textlink="">
      <xdr:nvSpPr>
        <xdr:cNvPr id="258" name="n_1mainValue【橋りょう・トンネル】&#10;一人当たり有形固定資産（償却資産）額"/>
        <xdr:cNvSpPr txBox="1"/>
      </xdr:nvSpPr>
      <xdr:spPr>
        <a:xfrm>
          <a:off x="9327095" y="1099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18532</xdr:rowOff>
    </xdr:from>
    <xdr:ext cx="599010" cy="259045"/>
    <xdr:sp macro="" textlink="">
      <xdr:nvSpPr>
        <xdr:cNvPr id="259" name="n_2mainValue【橋りょう・トンネル】&#10;一人当たり有形固定資産（償却資産）額"/>
        <xdr:cNvSpPr txBox="1"/>
      </xdr:nvSpPr>
      <xdr:spPr>
        <a:xfrm>
          <a:off x="8450795" y="1099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18424</xdr:rowOff>
    </xdr:from>
    <xdr:ext cx="599010" cy="259045"/>
    <xdr:sp macro="" textlink="">
      <xdr:nvSpPr>
        <xdr:cNvPr id="260" name="n_3mainValue【橋りょう・トンネル】&#10;一人当たり有形固定資産（償却資産）額"/>
        <xdr:cNvSpPr txBox="1"/>
      </xdr:nvSpPr>
      <xdr:spPr>
        <a:xfrm>
          <a:off x="7561795" y="1099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19704</xdr:rowOff>
    </xdr:from>
    <xdr:ext cx="599010" cy="259045"/>
    <xdr:sp macro="" textlink="">
      <xdr:nvSpPr>
        <xdr:cNvPr id="261" name="n_4mainValue【橋りょう・トンネル】&#10;一人当たり有形固定資産（償却資産）額"/>
        <xdr:cNvSpPr txBox="1"/>
      </xdr:nvSpPr>
      <xdr:spPr>
        <a:xfrm>
          <a:off x="6672795" y="1099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2"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303" name="楕円 302"/>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304" name="【公営住宅】&#10;有形固定資産減価償却率該当値テキスト"/>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49349</xdr:rowOff>
    </xdr:from>
    <xdr:to>
      <xdr:col>20</xdr:col>
      <xdr:colOff>38100</xdr:colOff>
      <xdr:row>80</xdr:row>
      <xdr:rowOff>150949</xdr:rowOff>
    </xdr:to>
    <xdr:sp macro="" textlink="">
      <xdr:nvSpPr>
        <xdr:cNvPr id="305" name="楕円 304"/>
        <xdr:cNvSpPr/>
      </xdr:nvSpPr>
      <xdr:spPr>
        <a:xfrm>
          <a:off x="3746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100149</xdr:rowOff>
    </xdr:from>
    <xdr:to>
      <xdr:col>24</xdr:col>
      <xdr:colOff>63500</xdr:colOff>
      <xdr:row>80</xdr:row>
      <xdr:rowOff>140970</xdr:rowOff>
    </xdr:to>
    <xdr:cxnSp macro="">
      <xdr:nvCxnSpPr>
        <xdr:cNvPr id="306" name="直線コネクタ 305"/>
        <xdr:cNvCxnSpPr/>
      </xdr:nvCxnSpPr>
      <xdr:spPr>
        <a:xfrm>
          <a:off x="3797300" y="1381614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8527</xdr:rowOff>
    </xdr:from>
    <xdr:to>
      <xdr:col>15</xdr:col>
      <xdr:colOff>101600</xdr:colOff>
      <xdr:row>80</xdr:row>
      <xdr:rowOff>110127</xdr:rowOff>
    </xdr:to>
    <xdr:sp macro="" textlink="">
      <xdr:nvSpPr>
        <xdr:cNvPr id="307" name="楕円 306"/>
        <xdr:cNvSpPr/>
      </xdr:nvSpPr>
      <xdr:spPr>
        <a:xfrm>
          <a:off x="2857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59327</xdr:rowOff>
    </xdr:from>
    <xdr:to>
      <xdr:col>19</xdr:col>
      <xdr:colOff>177800</xdr:colOff>
      <xdr:row>80</xdr:row>
      <xdr:rowOff>100149</xdr:rowOff>
    </xdr:to>
    <xdr:cxnSp macro="">
      <xdr:nvCxnSpPr>
        <xdr:cNvPr id="308" name="直線コネクタ 307"/>
        <xdr:cNvCxnSpPr/>
      </xdr:nvCxnSpPr>
      <xdr:spPr>
        <a:xfrm>
          <a:off x="2908300" y="137753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139156</xdr:rowOff>
    </xdr:from>
    <xdr:to>
      <xdr:col>10</xdr:col>
      <xdr:colOff>165100</xdr:colOff>
      <xdr:row>80</xdr:row>
      <xdr:rowOff>69306</xdr:rowOff>
    </xdr:to>
    <xdr:sp macro="" textlink="">
      <xdr:nvSpPr>
        <xdr:cNvPr id="309" name="楕円 308"/>
        <xdr:cNvSpPr/>
      </xdr:nvSpPr>
      <xdr:spPr>
        <a:xfrm>
          <a:off x="1968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18506</xdr:rowOff>
    </xdr:from>
    <xdr:to>
      <xdr:col>15</xdr:col>
      <xdr:colOff>50800</xdr:colOff>
      <xdr:row>80</xdr:row>
      <xdr:rowOff>59327</xdr:rowOff>
    </xdr:to>
    <xdr:cxnSp macro="">
      <xdr:nvCxnSpPr>
        <xdr:cNvPr id="310" name="直線コネクタ 309"/>
        <xdr:cNvCxnSpPr/>
      </xdr:nvCxnSpPr>
      <xdr:spPr>
        <a:xfrm>
          <a:off x="2019300" y="1373450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98334</xdr:rowOff>
    </xdr:from>
    <xdr:to>
      <xdr:col>6</xdr:col>
      <xdr:colOff>38100</xdr:colOff>
      <xdr:row>80</xdr:row>
      <xdr:rowOff>28484</xdr:rowOff>
    </xdr:to>
    <xdr:sp macro="" textlink="">
      <xdr:nvSpPr>
        <xdr:cNvPr id="311" name="楕円 310"/>
        <xdr:cNvSpPr/>
      </xdr:nvSpPr>
      <xdr:spPr>
        <a:xfrm>
          <a:off x="1079500" y="136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149134</xdr:rowOff>
    </xdr:from>
    <xdr:to>
      <xdr:col>10</xdr:col>
      <xdr:colOff>114300</xdr:colOff>
      <xdr:row>80</xdr:row>
      <xdr:rowOff>18506</xdr:rowOff>
    </xdr:to>
    <xdr:cxnSp macro="">
      <xdr:nvCxnSpPr>
        <xdr:cNvPr id="312" name="直線コネクタ 311"/>
        <xdr:cNvCxnSpPr/>
      </xdr:nvCxnSpPr>
      <xdr:spPr>
        <a:xfrm>
          <a:off x="1130300" y="136936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313" name="n_1aveValue【公営住宅】&#10;有形固定資産減価償却率"/>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315" name="n_3aveValue【公営住宅】&#10;有形固定資産減価償却率"/>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16" name="n_4aveValue【公営住宅】&#10;有形固定資産減価償却率"/>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167476</xdr:rowOff>
    </xdr:from>
    <xdr:ext cx="405111" cy="259045"/>
    <xdr:sp macro="" textlink="">
      <xdr:nvSpPr>
        <xdr:cNvPr id="317" name="n_1mainValue【公営住宅】&#10;有形固定資産減価償却率"/>
        <xdr:cNvSpPr txBox="1"/>
      </xdr:nvSpPr>
      <xdr:spPr>
        <a:xfrm>
          <a:off x="35820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126654</xdr:rowOff>
    </xdr:from>
    <xdr:ext cx="405111" cy="259045"/>
    <xdr:sp macro="" textlink="">
      <xdr:nvSpPr>
        <xdr:cNvPr id="318" name="n_2mainValue【公営住宅】&#10;有形固定資産減価償却率"/>
        <xdr:cNvSpPr txBox="1"/>
      </xdr:nvSpPr>
      <xdr:spPr>
        <a:xfrm>
          <a:off x="27057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85833</xdr:rowOff>
    </xdr:from>
    <xdr:ext cx="405111" cy="259045"/>
    <xdr:sp macro="" textlink="">
      <xdr:nvSpPr>
        <xdr:cNvPr id="319" name="n_3mainValue【公営住宅】&#10;有形固定資産減価償却率"/>
        <xdr:cNvSpPr txBox="1"/>
      </xdr:nvSpPr>
      <xdr:spPr>
        <a:xfrm>
          <a:off x="1816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45011</xdr:rowOff>
    </xdr:from>
    <xdr:ext cx="405111" cy="259045"/>
    <xdr:sp macro="" textlink="">
      <xdr:nvSpPr>
        <xdr:cNvPr id="320" name="n_4mainValue【公営住宅】&#10;有形固定資産減価償却率"/>
        <xdr:cNvSpPr txBox="1"/>
      </xdr:nvSpPr>
      <xdr:spPr>
        <a:xfrm>
          <a:off x="927744" y="1341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65596</xdr:rowOff>
    </xdr:from>
    <xdr:to>
      <xdr:col>55</xdr:col>
      <xdr:colOff>50800</xdr:colOff>
      <xdr:row>85</xdr:row>
      <xdr:rowOff>167196</xdr:rowOff>
    </xdr:to>
    <xdr:sp macro="" textlink="">
      <xdr:nvSpPr>
        <xdr:cNvPr id="360" name="楕円 359"/>
        <xdr:cNvSpPr/>
      </xdr:nvSpPr>
      <xdr:spPr>
        <a:xfrm>
          <a:off x="10426700" y="146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44023</xdr:rowOff>
    </xdr:from>
    <xdr:ext cx="469744" cy="259045"/>
    <xdr:sp macro="" textlink="">
      <xdr:nvSpPr>
        <xdr:cNvPr id="361" name="【公営住宅】&#10;一人当たり面積該当値テキスト"/>
        <xdr:cNvSpPr txBox="1"/>
      </xdr:nvSpPr>
      <xdr:spPr>
        <a:xfrm>
          <a:off x="10515600" y="1461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24448</xdr:rowOff>
    </xdr:from>
    <xdr:to>
      <xdr:col>50</xdr:col>
      <xdr:colOff>165100</xdr:colOff>
      <xdr:row>85</xdr:row>
      <xdr:rowOff>126048</xdr:rowOff>
    </xdr:to>
    <xdr:sp macro="" textlink="">
      <xdr:nvSpPr>
        <xdr:cNvPr id="362" name="楕円 361"/>
        <xdr:cNvSpPr/>
      </xdr:nvSpPr>
      <xdr:spPr>
        <a:xfrm>
          <a:off x="9588500" y="145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75248</xdr:rowOff>
    </xdr:from>
    <xdr:to>
      <xdr:col>55</xdr:col>
      <xdr:colOff>0</xdr:colOff>
      <xdr:row>85</xdr:row>
      <xdr:rowOff>116396</xdr:rowOff>
    </xdr:to>
    <xdr:cxnSp macro="">
      <xdr:nvCxnSpPr>
        <xdr:cNvPr id="363" name="直線コネクタ 362"/>
        <xdr:cNvCxnSpPr/>
      </xdr:nvCxnSpPr>
      <xdr:spPr>
        <a:xfrm>
          <a:off x="9639300" y="1464849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65024</xdr:rowOff>
    </xdr:from>
    <xdr:to>
      <xdr:col>46</xdr:col>
      <xdr:colOff>38100</xdr:colOff>
      <xdr:row>85</xdr:row>
      <xdr:rowOff>166624</xdr:rowOff>
    </xdr:to>
    <xdr:sp macro="" textlink="">
      <xdr:nvSpPr>
        <xdr:cNvPr id="364" name="楕円 363"/>
        <xdr:cNvSpPr/>
      </xdr:nvSpPr>
      <xdr:spPr>
        <a:xfrm>
          <a:off x="8699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75248</xdr:rowOff>
    </xdr:from>
    <xdr:to>
      <xdr:col>50</xdr:col>
      <xdr:colOff>114300</xdr:colOff>
      <xdr:row>85</xdr:row>
      <xdr:rowOff>115824</xdr:rowOff>
    </xdr:to>
    <xdr:cxnSp macro="">
      <xdr:nvCxnSpPr>
        <xdr:cNvPr id="365" name="直線コネクタ 364"/>
        <xdr:cNvCxnSpPr/>
      </xdr:nvCxnSpPr>
      <xdr:spPr>
        <a:xfrm flipV="1">
          <a:off x="8750300" y="14648498"/>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64072</xdr:rowOff>
    </xdr:from>
    <xdr:to>
      <xdr:col>41</xdr:col>
      <xdr:colOff>101600</xdr:colOff>
      <xdr:row>85</xdr:row>
      <xdr:rowOff>165672</xdr:rowOff>
    </xdr:to>
    <xdr:sp macro="" textlink="">
      <xdr:nvSpPr>
        <xdr:cNvPr id="366" name="楕円 365"/>
        <xdr:cNvSpPr/>
      </xdr:nvSpPr>
      <xdr:spPr>
        <a:xfrm>
          <a:off x="7810500" y="146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114872</xdr:rowOff>
    </xdr:from>
    <xdr:to>
      <xdr:col>45</xdr:col>
      <xdr:colOff>177800</xdr:colOff>
      <xdr:row>85</xdr:row>
      <xdr:rowOff>115824</xdr:rowOff>
    </xdr:to>
    <xdr:cxnSp macro="">
      <xdr:nvCxnSpPr>
        <xdr:cNvPr id="367" name="直線コネクタ 366"/>
        <xdr:cNvCxnSpPr/>
      </xdr:nvCxnSpPr>
      <xdr:spPr>
        <a:xfrm>
          <a:off x="7861300" y="1468812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64833</xdr:rowOff>
    </xdr:from>
    <xdr:to>
      <xdr:col>36</xdr:col>
      <xdr:colOff>165100</xdr:colOff>
      <xdr:row>85</xdr:row>
      <xdr:rowOff>166433</xdr:rowOff>
    </xdr:to>
    <xdr:sp macro="" textlink="">
      <xdr:nvSpPr>
        <xdr:cNvPr id="368" name="楕円 367"/>
        <xdr:cNvSpPr/>
      </xdr:nvSpPr>
      <xdr:spPr>
        <a:xfrm>
          <a:off x="6921500" y="1463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114872</xdr:rowOff>
    </xdr:from>
    <xdr:to>
      <xdr:col>41</xdr:col>
      <xdr:colOff>50800</xdr:colOff>
      <xdr:row>85</xdr:row>
      <xdr:rowOff>115633</xdr:rowOff>
    </xdr:to>
    <xdr:cxnSp macro="">
      <xdr:nvCxnSpPr>
        <xdr:cNvPr id="369" name="直線コネクタ 368"/>
        <xdr:cNvCxnSpPr/>
      </xdr:nvCxnSpPr>
      <xdr:spPr>
        <a:xfrm flipV="1">
          <a:off x="6972300" y="1468812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117175</xdr:rowOff>
    </xdr:from>
    <xdr:ext cx="469744" cy="259045"/>
    <xdr:sp macro="" textlink="">
      <xdr:nvSpPr>
        <xdr:cNvPr id="374" name="n_1mainValue【公営住宅】&#10;一人当たり面積"/>
        <xdr:cNvSpPr txBox="1"/>
      </xdr:nvSpPr>
      <xdr:spPr>
        <a:xfrm>
          <a:off x="9391727" y="1469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157751</xdr:rowOff>
    </xdr:from>
    <xdr:ext cx="469744" cy="259045"/>
    <xdr:sp macro="" textlink="">
      <xdr:nvSpPr>
        <xdr:cNvPr id="375" name="n_2mainValue【公営住宅】&#10;一人当たり面積"/>
        <xdr:cNvSpPr txBox="1"/>
      </xdr:nvSpPr>
      <xdr:spPr>
        <a:xfrm>
          <a:off x="8515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156799</xdr:rowOff>
    </xdr:from>
    <xdr:ext cx="469744" cy="259045"/>
    <xdr:sp macro="" textlink="">
      <xdr:nvSpPr>
        <xdr:cNvPr id="376" name="n_3mainValue【公営住宅】&#10;一人当たり面積"/>
        <xdr:cNvSpPr txBox="1"/>
      </xdr:nvSpPr>
      <xdr:spPr>
        <a:xfrm>
          <a:off x="7626427" y="1473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157560</xdr:rowOff>
    </xdr:from>
    <xdr:ext cx="469744" cy="259045"/>
    <xdr:sp macro="" textlink="">
      <xdr:nvSpPr>
        <xdr:cNvPr id="377" name="n_4mainValue【公営住宅】&#10;一人当たり面積"/>
        <xdr:cNvSpPr txBox="1"/>
      </xdr:nvSpPr>
      <xdr:spPr>
        <a:xfrm>
          <a:off x="6737427" y="1473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137795</xdr:rowOff>
    </xdr:from>
    <xdr:to>
      <xdr:col>85</xdr:col>
      <xdr:colOff>177800</xdr:colOff>
      <xdr:row>40</xdr:row>
      <xdr:rowOff>67945</xdr:rowOff>
    </xdr:to>
    <xdr:sp macro="" textlink="">
      <xdr:nvSpPr>
        <xdr:cNvPr id="434" name="楕円 433"/>
        <xdr:cNvSpPr/>
      </xdr:nvSpPr>
      <xdr:spPr>
        <a:xfrm>
          <a:off x="162687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116222</xdr:rowOff>
    </xdr:from>
    <xdr:ext cx="405111" cy="259045"/>
    <xdr:sp macro="" textlink="">
      <xdr:nvSpPr>
        <xdr:cNvPr id="435" name="【認定こども園・幼稚園・保育所】&#10;有形固定資産減価償却率該当値テキスト"/>
        <xdr:cNvSpPr txBox="1"/>
      </xdr:nvSpPr>
      <xdr:spPr>
        <a:xfrm>
          <a:off x="163576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90170</xdr:rowOff>
    </xdr:from>
    <xdr:to>
      <xdr:col>81</xdr:col>
      <xdr:colOff>101600</xdr:colOff>
      <xdr:row>40</xdr:row>
      <xdr:rowOff>20320</xdr:rowOff>
    </xdr:to>
    <xdr:sp macro="" textlink="">
      <xdr:nvSpPr>
        <xdr:cNvPr id="436" name="楕円 435"/>
        <xdr:cNvSpPr/>
      </xdr:nvSpPr>
      <xdr:spPr>
        <a:xfrm>
          <a:off x="1543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140970</xdr:rowOff>
    </xdr:from>
    <xdr:to>
      <xdr:col>85</xdr:col>
      <xdr:colOff>127000</xdr:colOff>
      <xdr:row>40</xdr:row>
      <xdr:rowOff>17145</xdr:rowOff>
    </xdr:to>
    <xdr:cxnSp macro="">
      <xdr:nvCxnSpPr>
        <xdr:cNvPr id="437" name="直線コネクタ 436"/>
        <xdr:cNvCxnSpPr/>
      </xdr:nvCxnSpPr>
      <xdr:spPr>
        <a:xfrm>
          <a:off x="15481300" y="68275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44450</xdr:rowOff>
    </xdr:from>
    <xdr:to>
      <xdr:col>76</xdr:col>
      <xdr:colOff>165100</xdr:colOff>
      <xdr:row>39</xdr:row>
      <xdr:rowOff>146050</xdr:rowOff>
    </xdr:to>
    <xdr:sp macro="" textlink="">
      <xdr:nvSpPr>
        <xdr:cNvPr id="438" name="楕円 437"/>
        <xdr:cNvSpPr/>
      </xdr:nvSpPr>
      <xdr:spPr>
        <a:xfrm>
          <a:off x="1454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95250</xdr:rowOff>
    </xdr:from>
    <xdr:to>
      <xdr:col>81</xdr:col>
      <xdr:colOff>50800</xdr:colOff>
      <xdr:row>39</xdr:row>
      <xdr:rowOff>140970</xdr:rowOff>
    </xdr:to>
    <xdr:cxnSp macro="">
      <xdr:nvCxnSpPr>
        <xdr:cNvPr id="439" name="直線コネクタ 438"/>
        <xdr:cNvCxnSpPr/>
      </xdr:nvCxnSpPr>
      <xdr:spPr>
        <a:xfrm>
          <a:off x="14592300" y="6781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154940</xdr:rowOff>
    </xdr:from>
    <xdr:to>
      <xdr:col>72</xdr:col>
      <xdr:colOff>38100</xdr:colOff>
      <xdr:row>39</xdr:row>
      <xdr:rowOff>85090</xdr:rowOff>
    </xdr:to>
    <xdr:sp macro="" textlink="">
      <xdr:nvSpPr>
        <xdr:cNvPr id="440" name="楕円 439"/>
        <xdr:cNvSpPr/>
      </xdr:nvSpPr>
      <xdr:spPr>
        <a:xfrm>
          <a:off x="1365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34290</xdr:rowOff>
    </xdr:from>
    <xdr:to>
      <xdr:col>76</xdr:col>
      <xdr:colOff>114300</xdr:colOff>
      <xdr:row>39</xdr:row>
      <xdr:rowOff>95250</xdr:rowOff>
    </xdr:to>
    <xdr:cxnSp macro="">
      <xdr:nvCxnSpPr>
        <xdr:cNvPr id="441" name="直線コネクタ 440"/>
        <xdr:cNvCxnSpPr/>
      </xdr:nvCxnSpPr>
      <xdr:spPr>
        <a:xfrm>
          <a:off x="13703300" y="6720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99695</xdr:rowOff>
    </xdr:from>
    <xdr:to>
      <xdr:col>67</xdr:col>
      <xdr:colOff>101600</xdr:colOff>
      <xdr:row>39</xdr:row>
      <xdr:rowOff>29845</xdr:rowOff>
    </xdr:to>
    <xdr:sp macro="" textlink="">
      <xdr:nvSpPr>
        <xdr:cNvPr id="442" name="楕円 441"/>
        <xdr:cNvSpPr/>
      </xdr:nvSpPr>
      <xdr:spPr>
        <a:xfrm>
          <a:off x="12763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150495</xdr:rowOff>
    </xdr:from>
    <xdr:to>
      <xdr:col>71</xdr:col>
      <xdr:colOff>177800</xdr:colOff>
      <xdr:row>39</xdr:row>
      <xdr:rowOff>34290</xdr:rowOff>
    </xdr:to>
    <xdr:cxnSp macro="">
      <xdr:nvCxnSpPr>
        <xdr:cNvPr id="443" name="直線コネクタ 442"/>
        <xdr:cNvCxnSpPr/>
      </xdr:nvCxnSpPr>
      <xdr:spPr>
        <a:xfrm>
          <a:off x="12814300" y="66655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7"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11447</xdr:rowOff>
    </xdr:from>
    <xdr:ext cx="405111" cy="259045"/>
    <xdr:sp macro="" textlink="">
      <xdr:nvSpPr>
        <xdr:cNvPr id="448" name="n_1mainValue【認定こども園・幼稚園・保育所】&#10;有形固定資産減価償却率"/>
        <xdr:cNvSpPr txBox="1"/>
      </xdr:nvSpPr>
      <xdr:spPr>
        <a:xfrm>
          <a:off x="152660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137177</xdr:rowOff>
    </xdr:from>
    <xdr:ext cx="405111" cy="259045"/>
    <xdr:sp macro="" textlink="">
      <xdr:nvSpPr>
        <xdr:cNvPr id="449" name="n_2mainValue【認定こども園・幼稚園・保育所】&#10;有形固定資産減価償却率"/>
        <xdr:cNvSpPr txBox="1"/>
      </xdr:nvSpPr>
      <xdr:spPr>
        <a:xfrm>
          <a:off x="14389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76217</xdr:rowOff>
    </xdr:from>
    <xdr:ext cx="405111" cy="259045"/>
    <xdr:sp macro="" textlink="">
      <xdr:nvSpPr>
        <xdr:cNvPr id="450" name="n_3mainValue【認定こども園・幼稚園・保育所】&#10;有形固定資産減価償却率"/>
        <xdr:cNvSpPr txBox="1"/>
      </xdr:nvSpPr>
      <xdr:spPr>
        <a:xfrm>
          <a:off x="13500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20972</xdr:rowOff>
    </xdr:from>
    <xdr:ext cx="405111" cy="259045"/>
    <xdr:sp macro="" textlink="">
      <xdr:nvSpPr>
        <xdr:cNvPr id="451" name="n_4mainValue【認定こども園・幼稚園・保育所】&#10;有形固定資産減価償却率"/>
        <xdr:cNvSpPr txBox="1"/>
      </xdr:nvSpPr>
      <xdr:spPr>
        <a:xfrm>
          <a:off x="12611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119583</xdr:rowOff>
    </xdr:from>
    <xdr:to>
      <xdr:col>116</xdr:col>
      <xdr:colOff>114300</xdr:colOff>
      <xdr:row>41</xdr:row>
      <xdr:rowOff>49733</xdr:rowOff>
    </xdr:to>
    <xdr:sp macro="" textlink="">
      <xdr:nvSpPr>
        <xdr:cNvPr id="489" name="楕円 488"/>
        <xdr:cNvSpPr/>
      </xdr:nvSpPr>
      <xdr:spPr>
        <a:xfrm>
          <a:off x="22110700" y="69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34510</xdr:rowOff>
    </xdr:from>
    <xdr:ext cx="469744" cy="259045"/>
    <xdr:sp macro="" textlink="">
      <xdr:nvSpPr>
        <xdr:cNvPr id="490" name="【認定こども園・幼稚園・保育所】&#10;一人当たり面積該当値テキスト"/>
        <xdr:cNvSpPr txBox="1"/>
      </xdr:nvSpPr>
      <xdr:spPr>
        <a:xfrm>
          <a:off x="22199600" y="68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120497</xdr:rowOff>
    </xdr:from>
    <xdr:to>
      <xdr:col>112</xdr:col>
      <xdr:colOff>38100</xdr:colOff>
      <xdr:row>41</xdr:row>
      <xdr:rowOff>50647</xdr:rowOff>
    </xdr:to>
    <xdr:sp macro="" textlink="">
      <xdr:nvSpPr>
        <xdr:cNvPr id="491" name="楕円 490"/>
        <xdr:cNvSpPr/>
      </xdr:nvSpPr>
      <xdr:spPr>
        <a:xfrm>
          <a:off x="21272500" y="69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170383</xdr:rowOff>
    </xdr:from>
    <xdr:to>
      <xdr:col>116</xdr:col>
      <xdr:colOff>63500</xdr:colOff>
      <xdr:row>40</xdr:row>
      <xdr:rowOff>171297</xdr:rowOff>
    </xdr:to>
    <xdr:cxnSp macro="">
      <xdr:nvCxnSpPr>
        <xdr:cNvPr id="492" name="直線コネクタ 491"/>
        <xdr:cNvCxnSpPr/>
      </xdr:nvCxnSpPr>
      <xdr:spPr>
        <a:xfrm flipV="1">
          <a:off x="21323300" y="702838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119583</xdr:rowOff>
    </xdr:from>
    <xdr:to>
      <xdr:col>107</xdr:col>
      <xdr:colOff>101600</xdr:colOff>
      <xdr:row>41</xdr:row>
      <xdr:rowOff>49733</xdr:rowOff>
    </xdr:to>
    <xdr:sp macro="" textlink="">
      <xdr:nvSpPr>
        <xdr:cNvPr id="493" name="楕円 492"/>
        <xdr:cNvSpPr/>
      </xdr:nvSpPr>
      <xdr:spPr>
        <a:xfrm>
          <a:off x="20383500" y="69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170383</xdr:rowOff>
    </xdr:from>
    <xdr:to>
      <xdr:col>111</xdr:col>
      <xdr:colOff>177800</xdr:colOff>
      <xdr:row>40</xdr:row>
      <xdr:rowOff>171297</xdr:rowOff>
    </xdr:to>
    <xdr:cxnSp macro="">
      <xdr:nvCxnSpPr>
        <xdr:cNvPr id="494" name="直線コネクタ 493"/>
        <xdr:cNvCxnSpPr/>
      </xdr:nvCxnSpPr>
      <xdr:spPr>
        <a:xfrm>
          <a:off x="20434300" y="702838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118669</xdr:rowOff>
    </xdr:from>
    <xdr:to>
      <xdr:col>102</xdr:col>
      <xdr:colOff>165100</xdr:colOff>
      <xdr:row>41</xdr:row>
      <xdr:rowOff>48819</xdr:rowOff>
    </xdr:to>
    <xdr:sp macro="" textlink="">
      <xdr:nvSpPr>
        <xdr:cNvPr id="495" name="楕円 494"/>
        <xdr:cNvSpPr/>
      </xdr:nvSpPr>
      <xdr:spPr>
        <a:xfrm>
          <a:off x="19494500" y="69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169469</xdr:rowOff>
    </xdr:from>
    <xdr:to>
      <xdr:col>107</xdr:col>
      <xdr:colOff>50800</xdr:colOff>
      <xdr:row>40</xdr:row>
      <xdr:rowOff>170383</xdr:rowOff>
    </xdr:to>
    <xdr:cxnSp macro="">
      <xdr:nvCxnSpPr>
        <xdr:cNvPr id="496" name="直線コネクタ 495"/>
        <xdr:cNvCxnSpPr/>
      </xdr:nvCxnSpPr>
      <xdr:spPr>
        <a:xfrm>
          <a:off x="19545300" y="702746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118669</xdr:rowOff>
    </xdr:from>
    <xdr:to>
      <xdr:col>98</xdr:col>
      <xdr:colOff>38100</xdr:colOff>
      <xdr:row>41</xdr:row>
      <xdr:rowOff>48819</xdr:rowOff>
    </xdr:to>
    <xdr:sp macro="" textlink="">
      <xdr:nvSpPr>
        <xdr:cNvPr id="497" name="楕円 496"/>
        <xdr:cNvSpPr/>
      </xdr:nvSpPr>
      <xdr:spPr>
        <a:xfrm>
          <a:off x="18605500" y="69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169469</xdr:rowOff>
    </xdr:from>
    <xdr:to>
      <xdr:col>102</xdr:col>
      <xdr:colOff>114300</xdr:colOff>
      <xdr:row>40</xdr:row>
      <xdr:rowOff>169469</xdr:rowOff>
    </xdr:to>
    <xdr:cxnSp macro="">
      <xdr:nvCxnSpPr>
        <xdr:cNvPr id="498" name="直線コネクタ 497"/>
        <xdr:cNvCxnSpPr/>
      </xdr:nvCxnSpPr>
      <xdr:spPr>
        <a:xfrm>
          <a:off x="18656300" y="7027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2" name="n_4aveValue【認定こども園・幼稚園・保育所】&#10;一人当たり面積"/>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41774</xdr:rowOff>
    </xdr:from>
    <xdr:ext cx="469744" cy="259045"/>
    <xdr:sp macro="" textlink="">
      <xdr:nvSpPr>
        <xdr:cNvPr id="503" name="n_1mainValue【認定こども園・幼稚園・保育所】&#10;一人当たり面積"/>
        <xdr:cNvSpPr txBox="1"/>
      </xdr:nvSpPr>
      <xdr:spPr>
        <a:xfrm>
          <a:off x="21075727" y="707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40860</xdr:rowOff>
    </xdr:from>
    <xdr:ext cx="469744" cy="259045"/>
    <xdr:sp macro="" textlink="">
      <xdr:nvSpPr>
        <xdr:cNvPr id="504" name="n_2mainValue【認定こども園・幼稚園・保育所】&#10;一人当たり面積"/>
        <xdr:cNvSpPr txBox="1"/>
      </xdr:nvSpPr>
      <xdr:spPr>
        <a:xfrm>
          <a:off x="20199427"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39946</xdr:rowOff>
    </xdr:from>
    <xdr:ext cx="469744" cy="259045"/>
    <xdr:sp macro="" textlink="">
      <xdr:nvSpPr>
        <xdr:cNvPr id="505" name="n_3mainValue【認定こども園・幼稚園・保育所】&#10;一人当たり面積"/>
        <xdr:cNvSpPr txBox="1"/>
      </xdr:nvSpPr>
      <xdr:spPr>
        <a:xfrm>
          <a:off x="19310427" y="70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39946</xdr:rowOff>
    </xdr:from>
    <xdr:ext cx="469744" cy="259045"/>
    <xdr:sp macro="" textlink="">
      <xdr:nvSpPr>
        <xdr:cNvPr id="506" name="n_4mainValue【認定こども園・幼稚園・保育所】&#10;一人当たり面積"/>
        <xdr:cNvSpPr txBox="1"/>
      </xdr:nvSpPr>
      <xdr:spPr>
        <a:xfrm>
          <a:off x="18421427" y="70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94524</xdr:rowOff>
    </xdr:from>
    <xdr:to>
      <xdr:col>85</xdr:col>
      <xdr:colOff>177800</xdr:colOff>
      <xdr:row>62</xdr:row>
      <xdr:rowOff>24674</xdr:rowOff>
    </xdr:to>
    <xdr:sp macro="" textlink="">
      <xdr:nvSpPr>
        <xdr:cNvPr id="548" name="楕円 547"/>
        <xdr:cNvSpPr/>
      </xdr:nvSpPr>
      <xdr:spPr>
        <a:xfrm>
          <a:off x="16268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72951</xdr:rowOff>
    </xdr:from>
    <xdr:ext cx="405111" cy="259045"/>
    <xdr:sp macro="" textlink="">
      <xdr:nvSpPr>
        <xdr:cNvPr id="549" name="【学校施設】&#10;有形固定資産減価償却率該当値テキスト"/>
        <xdr:cNvSpPr txBox="1"/>
      </xdr:nvSpPr>
      <xdr:spPr>
        <a:xfrm>
          <a:off x="1635760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53703</xdr:rowOff>
    </xdr:from>
    <xdr:to>
      <xdr:col>81</xdr:col>
      <xdr:colOff>101600</xdr:colOff>
      <xdr:row>61</xdr:row>
      <xdr:rowOff>155303</xdr:rowOff>
    </xdr:to>
    <xdr:sp macro="" textlink="">
      <xdr:nvSpPr>
        <xdr:cNvPr id="550" name="楕円 549"/>
        <xdr:cNvSpPr/>
      </xdr:nvSpPr>
      <xdr:spPr>
        <a:xfrm>
          <a:off x="15430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104503</xdr:rowOff>
    </xdr:from>
    <xdr:to>
      <xdr:col>85</xdr:col>
      <xdr:colOff>127000</xdr:colOff>
      <xdr:row>61</xdr:row>
      <xdr:rowOff>145324</xdr:rowOff>
    </xdr:to>
    <xdr:cxnSp macro="">
      <xdr:nvCxnSpPr>
        <xdr:cNvPr id="551" name="直線コネクタ 550"/>
        <xdr:cNvCxnSpPr/>
      </xdr:nvCxnSpPr>
      <xdr:spPr>
        <a:xfrm>
          <a:off x="15481300" y="1056295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12881</xdr:rowOff>
    </xdr:from>
    <xdr:to>
      <xdr:col>76</xdr:col>
      <xdr:colOff>165100</xdr:colOff>
      <xdr:row>61</xdr:row>
      <xdr:rowOff>114481</xdr:rowOff>
    </xdr:to>
    <xdr:sp macro="" textlink="">
      <xdr:nvSpPr>
        <xdr:cNvPr id="552" name="楕円 551"/>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63681</xdr:rowOff>
    </xdr:from>
    <xdr:to>
      <xdr:col>81</xdr:col>
      <xdr:colOff>50800</xdr:colOff>
      <xdr:row>61</xdr:row>
      <xdr:rowOff>104503</xdr:rowOff>
    </xdr:to>
    <xdr:cxnSp macro="">
      <xdr:nvCxnSpPr>
        <xdr:cNvPr id="553" name="直線コネクタ 552"/>
        <xdr:cNvCxnSpPr/>
      </xdr:nvCxnSpPr>
      <xdr:spPr>
        <a:xfrm>
          <a:off x="14592300" y="1052213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141877</xdr:rowOff>
    </xdr:from>
    <xdr:to>
      <xdr:col>72</xdr:col>
      <xdr:colOff>38100</xdr:colOff>
      <xdr:row>61</xdr:row>
      <xdr:rowOff>72027</xdr:rowOff>
    </xdr:to>
    <xdr:sp macro="" textlink="">
      <xdr:nvSpPr>
        <xdr:cNvPr id="554" name="楕円 553"/>
        <xdr:cNvSpPr/>
      </xdr:nvSpPr>
      <xdr:spPr>
        <a:xfrm>
          <a:off x="13652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21227</xdr:rowOff>
    </xdr:from>
    <xdr:to>
      <xdr:col>76</xdr:col>
      <xdr:colOff>114300</xdr:colOff>
      <xdr:row>61</xdr:row>
      <xdr:rowOff>63681</xdr:rowOff>
    </xdr:to>
    <xdr:cxnSp macro="">
      <xdr:nvCxnSpPr>
        <xdr:cNvPr id="555" name="直線コネクタ 554"/>
        <xdr:cNvCxnSpPr/>
      </xdr:nvCxnSpPr>
      <xdr:spPr>
        <a:xfrm>
          <a:off x="13703300" y="104796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107587</xdr:rowOff>
    </xdr:from>
    <xdr:to>
      <xdr:col>67</xdr:col>
      <xdr:colOff>101600</xdr:colOff>
      <xdr:row>61</xdr:row>
      <xdr:rowOff>37737</xdr:rowOff>
    </xdr:to>
    <xdr:sp macro="" textlink="">
      <xdr:nvSpPr>
        <xdr:cNvPr id="556" name="楕円 555"/>
        <xdr:cNvSpPr/>
      </xdr:nvSpPr>
      <xdr:spPr>
        <a:xfrm>
          <a:off x="12763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158387</xdr:rowOff>
    </xdr:from>
    <xdr:to>
      <xdr:col>71</xdr:col>
      <xdr:colOff>177800</xdr:colOff>
      <xdr:row>61</xdr:row>
      <xdr:rowOff>21227</xdr:rowOff>
    </xdr:to>
    <xdr:cxnSp macro="">
      <xdr:nvCxnSpPr>
        <xdr:cNvPr id="557" name="直線コネクタ 556"/>
        <xdr:cNvCxnSpPr/>
      </xdr:nvCxnSpPr>
      <xdr:spPr>
        <a:xfrm>
          <a:off x="12814300" y="104453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1" name="n_4aveValue【学校施設】&#10;有形固定資産減価償却率"/>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146430</xdr:rowOff>
    </xdr:from>
    <xdr:ext cx="405111" cy="259045"/>
    <xdr:sp macro="" textlink="">
      <xdr:nvSpPr>
        <xdr:cNvPr id="562" name="n_1mainValue【学校施設】&#10;有形固定資産減価償却率"/>
        <xdr:cNvSpPr txBox="1"/>
      </xdr:nvSpPr>
      <xdr:spPr>
        <a:xfrm>
          <a:off x="15266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563" name="n_2mainValue【学校施設】&#10;有形固定資産減価償却率"/>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63154</xdr:rowOff>
    </xdr:from>
    <xdr:ext cx="405111" cy="259045"/>
    <xdr:sp macro="" textlink="">
      <xdr:nvSpPr>
        <xdr:cNvPr id="564" name="n_3mainValue【学校施設】&#10;有形固定資産減価償却率"/>
        <xdr:cNvSpPr txBox="1"/>
      </xdr:nvSpPr>
      <xdr:spPr>
        <a:xfrm>
          <a:off x="13500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28864</xdr:rowOff>
    </xdr:from>
    <xdr:ext cx="405111" cy="259045"/>
    <xdr:sp macro="" textlink="">
      <xdr:nvSpPr>
        <xdr:cNvPr id="565" name="n_4mainValue【学校施設】&#10;有形固定資産減価償却率"/>
        <xdr:cNvSpPr txBox="1"/>
      </xdr:nvSpPr>
      <xdr:spPr>
        <a:xfrm>
          <a:off x="12611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102171</xdr:rowOff>
    </xdr:from>
    <xdr:to>
      <xdr:col>116</xdr:col>
      <xdr:colOff>114300</xdr:colOff>
      <xdr:row>63</xdr:row>
      <xdr:rowOff>32321</xdr:rowOff>
    </xdr:to>
    <xdr:sp macro="" textlink="">
      <xdr:nvSpPr>
        <xdr:cNvPr id="605" name="楕円 604"/>
        <xdr:cNvSpPr/>
      </xdr:nvSpPr>
      <xdr:spPr>
        <a:xfrm>
          <a:off x="22110700" y="1073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17098</xdr:rowOff>
    </xdr:from>
    <xdr:ext cx="469744" cy="259045"/>
    <xdr:sp macro="" textlink="">
      <xdr:nvSpPr>
        <xdr:cNvPr id="606" name="【学校施設】&#10;一人当たり面積該当値テキスト"/>
        <xdr:cNvSpPr txBox="1"/>
      </xdr:nvSpPr>
      <xdr:spPr>
        <a:xfrm>
          <a:off x="22199600" y="1064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88265</xdr:rowOff>
    </xdr:from>
    <xdr:to>
      <xdr:col>112</xdr:col>
      <xdr:colOff>38100</xdr:colOff>
      <xdr:row>63</xdr:row>
      <xdr:rowOff>18415</xdr:rowOff>
    </xdr:to>
    <xdr:sp macro="" textlink="">
      <xdr:nvSpPr>
        <xdr:cNvPr id="607" name="楕円 606"/>
        <xdr:cNvSpPr/>
      </xdr:nvSpPr>
      <xdr:spPr>
        <a:xfrm>
          <a:off x="21272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139065</xdr:rowOff>
    </xdr:from>
    <xdr:to>
      <xdr:col>116</xdr:col>
      <xdr:colOff>63500</xdr:colOff>
      <xdr:row>62</xdr:row>
      <xdr:rowOff>152971</xdr:rowOff>
    </xdr:to>
    <xdr:cxnSp macro="">
      <xdr:nvCxnSpPr>
        <xdr:cNvPr id="608" name="直線コネクタ 607"/>
        <xdr:cNvCxnSpPr/>
      </xdr:nvCxnSpPr>
      <xdr:spPr>
        <a:xfrm>
          <a:off x="21323300" y="10768965"/>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94361</xdr:rowOff>
    </xdr:from>
    <xdr:to>
      <xdr:col>107</xdr:col>
      <xdr:colOff>101600</xdr:colOff>
      <xdr:row>63</xdr:row>
      <xdr:rowOff>24511</xdr:rowOff>
    </xdr:to>
    <xdr:sp macro="" textlink="">
      <xdr:nvSpPr>
        <xdr:cNvPr id="609" name="楕円 608"/>
        <xdr:cNvSpPr/>
      </xdr:nvSpPr>
      <xdr:spPr>
        <a:xfrm>
          <a:off x="20383500" y="107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139065</xdr:rowOff>
    </xdr:from>
    <xdr:to>
      <xdr:col>111</xdr:col>
      <xdr:colOff>177800</xdr:colOff>
      <xdr:row>62</xdr:row>
      <xdr:rowOff>145161</xdr:rowOff>
    </xdr:to>
    <xdr:cxnSp macro="">
      <xdr:nvCxnSpPr>
        <xdr:cNvPr id="610" name="直線コネクタ 609"/>
        <xdr:cNvCxnSpPr/>
      </xdr:nvCxnSpPr>
      <xdr:spPr>
        <a:xfrm flipV="1">
          <a:off x="20434300" y="1076896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92646</xdr:rowOff>
    </xdr:from>
    <xdr:to>
      <xdr:col>102</xdr:col>
      <xdr:colOff>165100</xdr:colOff>
      <xdr:row>63</xdr:row>
      <xdr:rowOff>22796</xdr:rowOff>
    </xdr:to>
    <xdr:sp macro="" textlink="">
      <xdr:nvSpPr>
        <xdr:cNvPr id="611" name="楕円 610"/>
        <xdr:cNvSpPr/>
      </xdr:nvSpPr>
      <xdr:spPr>
        <a:xfrm>
          <a:off x="19494500" y="1072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143446</xdr:rowOff>
    </xdr:from>
    <xdr:to>
      <xdr:col>107</xdr:col>
      <xdr:colOff>50800</xdr:colOff>
      <xdr:row>62</xdr:row>
      <xdr:rowOff>145161</xdr:rowOff>
    </xdr:to>
    <xdr:cxnSp macro="">
      <xdr:nvCxnSpPr>
        <xdr:cNvPr id="612" name="直線コネクタ 611"/>
        <xdr:cNvCxnSpPr/>
      </xdr:nvCxnSpPr>
      <xdr:spPr>
        <a:xfrm>
          <a:off x="19545300" y="1077334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101029</xdr:rowOff>
    </xdr:from>
    <xdr:to>
      <xdr:col>98</xdr:col>
      <xdr:colOff>38100</xdr:colOff>
      <xdr:row>63</xdr:row>
      <xdr:rowOff>31179</xdr:rowOff>
    </xdr:to>
    <xdr:sp macro="" textlink="">
      <xdr:nvSpPr>
        <xdr:cNvPr id="613" name="楕円 612"/>
        <xdr:cNvSpPr/>
      </xdr:nvSpPr>
      <xdr:spPr>
        <a:xfrm>
          <a:off x="18605500" y="10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143446</xdr:rowOff>
    </xdr:from>
    <xdr:to>
      <xdr:col>102</xdr:col>
      <xdr:colOff>114300</xdr:colOff>
      <xdr:row>62</xdr:row>
      <xdr:rowOff>151829</xdr:rowOff>
    </xdr:to>
    <xdr:cxnSp macro="">
      <xdr:nvCxnSpPr>
        <xdr:cNvPr id="614" name="直線コネクタ 613"/>
        <xdr:cNvCxnSpPr/>
      </xdr:nvCxnSpPr>
      <xdr:spPr>
        <a:xfrm flipV="1">
          <a:off x="18656300" y="10773346"/>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9542</xdr:rowOff>
    </xdr:from>
    <xdr:ext cx="469744" cy="259045"/>
    <xdr:sp macro="" textlink="">
      <xdr:nvSpPr>
        <xdr:cNvPr id="619" name="n_1mainValue【学校施設】&#10;一人当たり面積"/>
        <xdr:cNvSpPr txBox="1"/>
      </xdr:nvSpPr>
      <xdr:spPr>
        <a:xfrm>
          <a:off x="210757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15638</xdr:rowOff>
    </xdr:from>
    <xdr:ext cx="469744" cy="259045"/>
    <xdr:sp macro="" textlink="">
      <xdr:nvSpPr>
        <xdr:cNvPr id="620" name="n_2mainValue【学校施設】&#10;一人当たり面積"/>
        <xdr:cNvSpPr txBox="1"/>
      </xdr:nvSpPr>
      <xdr:spPr>
        <a:xfrm>
          <a:off x="20199427" y="108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13923</xdr:rowOff>
    </xdr:from>
    <xdr:ext cx="469744" cy="259045"/>
    <xdr:sp macro="" textlink="">
      <xdr:nvSpPr>
        <xdr:cNvPr id="621" name="n_3mainValue【学校施設】&#10;一人当たり面積"/>
        <xdr:cNvSpPr txBox="1"/>
      </xdr:nvSpPr>
      <xdr:spPr>
        <a:xfrm>
          <a:off x="19310427" y="1081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22306</xdr:rowOff>
    </xdr:from>
    <xdr:ext cx="469744" cy="259045"/>
    <xdr:sp macro="" textlink="">
      <xdr:nvSpPr>
        <xdr:cNvPr id="622" name="n_4mainValue【学校施設】&#10;一人当たり面積"/>
        <xdr:cNvSpPr txBox="1"/>
      </xdr:nvSpPr>
      <xdr:spPr>
        <a:xfrm>
          <a:off x="18421427" y="1082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47641</xdr:rowOff>
    </xdr:from>
    <xdr:ext cx="405111" cy="259045"/>
    <xdr:sp macro="" textlink="">
      <xdr:nvSpPr>
        <xdr:cNvPr id="652" name="【児童館】&#10;有形固定資産減価償却率平均値テキスト"/>
        <xdr:cNvSpPr txBox="1"/>
      </xdr:nvSpPr>
      <xdr:spPr>
        <a:xfrm>
          <a:off x="16357600" y="1427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4" name="フローチャート: 判断 653"/>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5" name="フローチャート: 判断 654"/>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6" name="フローチャート: 判断 655"/>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7" name="フローチャート: 判断 656"/>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147320</xdr:rowOff>
    </xdr:from>
    <xdr:to>
      <xdr:col>85</xdr:col>
      <xdr:colOff>177800</xdr:colOff>
      <xdr:row>79</xdr:row>
      <xdr:rowOff>77470</xdr:rowOff>
    </xdr:to>
    <xdr:sp macro="" textlink="">
      <xdr:nvSpPr>
        <xdr:cNvPr id="663" name="楕円 662"/>
        <xdr:cNvSpPr/>
      </xdr:nvSpPr>
      <xdr:spPr>
        <a:xfrm>
          <a:off x="16268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170197</xdr:rowOff>
    </xdr:from>
    <xdr:ext cx="405111" cy="259045"/>
    <xdr:sp macro="" textlink="">
      <xdr:nvSpPr>
        <xdr:cNvPr id="664" name="【児童館】&#10;有形固定資産減価償却率該当値テキスト"/>
        <xdr:cNvSpPr txBox="1"/>
      </xdr:nvSpPr>
      <xdr:spPr>
        <a:xfrm>
          <a:off x="163576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67311</xdr:rowOff>
    </xdr:from>
    <xdr:to>
      <xdr:col>81</xdr:col>
      <xdr:colOff>101600</xdr:colOff>
      <xdr:row>78</xdr:row>
      <xdr:rowOff>168911</xdr:rowOff>
    </xdr:to>
    <xdr:sp macro="" textlink="">
      <xdr:nvSpPr>
        <xdr:cNvPr id="665" name="楕円 664"/>
        <xdr:cNvSpPr/>
      </xdr:nvSpPr>
      <xdr:spPr>
        <a:xfrm>
          <a:off x="15430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118111</xdr:rowOff>
    </xdr:from>
    <xdr:to>
      <xdr:col>85</xdr:col>
      <xdr:colOff>127000</xdr:colOff>
      <xdr:row>79</xdr:row>
      <xdr:rowOff>26670</xdr:rowOff>
    </xdr:to>
    <xdr:cxnSp macro="">
      <xdr:nvCxnSpPr>
        <xdr:cNvPr id="666" name="直線コネクタ 665"/>
        <xdr:cNvCxnSpPr/>
      </xdr:nvCxnSpPr>
      <xdr:spPr>
        <a:xfrm>
          <a:off x="15481300" y="134912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166370</xdr:rowOff>
    </xdr:from>
    <xdr:to>
      <xdr:col>76</xdr:col>
      <xdr:colOff>165100</xdr:colOff>
      <xdr:row>78</xdr:row>
      <xdr:rowOff>96520</xdr:rowOff>
    </xdr:to>
    <xdr:sp macro="" textlink="">
      <xdr:nvSpPr>
        <xdr:cNvPr id="667" name="楕円 666"/>
        <xdr:cNvSpPr/>
      </xdr:nvSpPr>
      <xdr:spPr>
        <a:xfrm>
          <a:off x="14541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45720</xdr:rowOff>
    </xdr:from>
    <xdr:to>
      <xdr:col>81</xdr:col>
      <xdr:colOff>50800</xdr:colOff>
      <xdr:row>78</xdr:row>
      <xdr:rowOff>118111</xdr:rowOff>
    </xdr:to>
    <xdr:cxnSp macro="">
      <xdr:nvCxnSpPr>
        <xdr:cNvPr id="668" name="直線コネクタ 667"/>
        <xdr:cNvCxnSpPr/>
      </xdr:nvCxnSpPr>
      <xdr:spPr>
        <a:xfrm>
          <a:off x="14592300" y="134188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88264</xdr:rowOff>
    </xdr:from>
    <xdr:to>
      <xdr:col>72</xdr:col>
      <xdr:colOff>38100</xdr:colOff>
      <xdr:row>78</xdr:row>
      <xdr:rowOff>18414</xdr:rowOff>
    </xdr:to>
    <xdr:sp macro="" textlink="">
      <xdr:nvSpPr>
        <xdr:cNvPr id="669" name="楕円 668"/>
        <xdr:cNvSpPr/>
      </xdr:nvSpPr>
      <xdr:spPr>
        <a:xfrm>
          <a:off x="13652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139064</xdr:rowOff>
    </xdr:from>
    <xdr:to>
      <xdr:col>76</xdr:col>
      <xdr:colOff>114300</xdr:colOff>
      <xdr:row>78</xdr:row>
      <xdr:rowOff>45720</xdr:rowOff>
    </xdr:to>
    <xdr:cxnSp macro="">
      <xdr:nvCxnSpPr>
        <xdr:cNvPr id="670" name="直線コネクタ 669"/>
        <xdr:cNvCxnSpPr/>
      </xdr:nvCxnSpPr>
      <xdr:spPr>
        <a:xfrm>
          <a:off x="13703300" y="13340714"/>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10161</xdr:rowOff>
    </xdr:from>
    <xdr:to>
      <xdr:col>67</xdr:col>
      <xdr:colOff>101600</xdr:colOff>
      <xdr:row>77</xdr:row>
      <xdr:rowOff>111761</xdr:rowOff>
    </xdr:to>
    <xdr:sp macro="" textlink="">
      <xdr:nvSpPr>
        <xdr:cNvPr id="671" name="楕円 670"/>
        <xdr:cNvSpPr/>
      </xdr:nvSpPr>
      <xdr:spPr>
        <a:xfrm>
          <a:off x="12763500" y="132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60961</xdr:rowOff>
    </xdr:from>
    <xdr:to>
      <xdr:col>71</xdr:col>
      <xdr:colOff>177800</xdr:colOff>
      <xdr:row>77</xdr:row>
      <xdr:rowOff>139064</xdr:rowOff>
    </xdr:to>
    <xdr:cxnSp macro="">
      <xdr:nvCxnSpPr>
        <xdr:cNvPr id="672" name="直線コネクタ 671"/>
        <xdr:cNvCxnSpPr/>
      </xdr:nvCxnSpPr>
      <xdr:spPr>
        <a:xfrm>
          <a:off x="12814300" y="1326261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13352</xdr:rowOff>
    </xdr:from>
    <xdr:ext cx="405111" cy="259045"/>
    <xdr:sp macro="" textlink="">
      <xdr:nvSpPr>
        <xdr:cNvPr id="673" name="n_1aveValue【児童館】&#10;有形固定資産減価償却率"/>
        <xdr:cNvSpPr txBox="1"/>
      </xdr:nvSpPr>
      <xdr:spPr>
        <a:xfrm>
          <a:off x="15266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4" name="n_2aveValue【児童館】&#10;有形固定資産減価償却率"/>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116222</xdr:rowOff>
    </xdr:from>
    <xdr:ext cx="405111" cy="259045"/>
    <xdr:sp macro="" textlink="">
      <xdr:nvSpPr>
        <xdr:cNvPr id="675" name="n_3aveValue【児童館】&#10;有形固定資産減価償却率"/>
        <xdr:cNvSpPr txBox="1"/>
      </xdr:nvSpPr>
      <xdr:spPr>
        <a:xfrm>
          <a:off x="13500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91457</xdr:rowOff>
    </xdr:from>
    <xdr:ext cx="405111" cy="259045"/>
    <xdr:sp macro="" textlink="">
      <xdr:nvSpPr>
        <xdr:cNvPr id="676" name="n_4aveValue【児童館】&#10;有形固定資産減価償却率"/>
        <xdr:cNvSpPr txBox="1"/>
      </xdr:nvSpPr>
      <xdr:spPr>
        <a:xfrm>
          <a:off x="12611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13988</xdr:rowOff>
    </xdr:from>
    <xdr:ext cx="405111" cy="259045"/>
    <xdr:sp macro="" textlink="">
      <xdr:nvSpPr>
        <xdr:cNvPr id="677" name="n_1mainValue【児童館】&#10;有形固定資産減価償却率"/>
        <xdr:cNvSpPr txBox="1"/>
      </xdr:nvSpPr>
      <xdr:spPr>
        <a:xfrm>
          <a:off x="152660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113047</xdr:rowOff>
    </xdr:from>
    <xdr:ext cx="405111" cy="259045"/>
    <xdr:sp macro="" textlink="">
      <xdr:nvSpPr>
        <xdr:cNvPr id="678" name="n_2mainValue【児童館】&#10;有形固定資産減価償却率"/>
        <xdr:cNvSpPr txBox="1"/>
      </xdr:nvSpPr>
      <xdr:spPr>
        <a:xfrm>
          <a:off x="143897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34941</xdr:rowOff>
    </xdr:from>
    <xdr:ext cx="405111" cy="259045"/>
    <xdr:sp macro="" textlink="">
      <xdr:nvSpPr>
        <xdr:cNvPr id="679" name="n_3mainValue【児童館】&#10;有形固定資産減価償却率"/>
        <xdr:cNvSpPr txBox="1"/>
      </xdr:nvSpPr>
      <xdr:spPr>
        <a:xfrm>
          <a:off x="135007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128288</xdr:rowOff>
    </xdr:from>
    <xdr:ext cx="405111" cy="259045"/>
    <xdr:sp macro="" textlink="">
      <xdr:nvSpPr>
        <xdr:cNvPr id="680" name="n_4mainValue【児童館】&#10;有形固定資産減価償却率"/>
        <xdr:cNvSpPr txBox="1"/>
      </xdr:nvSpPr>
      <xdr:spPr>
        <a:xfrm>
          <a:off x="12611744" y="1298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07" name="【児童館】&#10;一人当たり面積平均値テキスト"/>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9" name="フローチャート: 判断 708"/>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10" name="フローチャート: 判断 709"/>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2" name="フローチャート: 判断 711"/>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718" name="楕円 717"/>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43959</xdr:rowOff>
    </xdr:from>
    <xdr:ext cx="469744" cy="259045"/>
    <xdr:sp macro="" textlink="">
      <xdr:nvSpPr>
        <xdr:cNvPr id="719" name="【児童館】&#10;一人当たり面積該当値テキスト"/>
        <xdr:cNvSpPr txBox="1"/>
      </xdr:nvSpPr>
      <xdr:spPr>
        <a:xfrm>
          <a:off x="22199600" y="144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720" name="楕円 719"/>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8382</xdr:rowOff>
    </xdr:to>
    <xdr:cxnSp macro="">
      <xdr:nvCxnSpPr>
        <xdr:cNvPr id="721" name="直線コネクタ 720"/>
        <xdr:cNvCxnSpPr/>
      </xdr:nvCxnSpPr>
      <xdr:spPr>
        <a:xfrm>
          <a:off x="21323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22" name="楕円 721"/>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8382</xdr:rowOff>
    </xdr:to>
    <xdr:cxnSp macro="">
      <xdr:nvCxnSpPr>
        <xdr:cNvPr id="723" name="直線コネクタ 722"/>
        <xdr:cNvCxnSpPr/>
      </xdr:nvCxnSpPr>
      <xdr:spPr>
        <a:xfrm>
          <a:off x="20434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24" name="楕円 723"/>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8382</xdr:rowOff>
    </xdr:to>
    <xdr:cxnSp macro="">
      <xdr:nvCxnSpPr>
        <xdr:cNvPr id="725" name="直線コネクタ 724"/>
        <xdr:cNvCxnSpPr/>
      </xdr:nvCxnSpPr>
      <xdr:spPr>
        <a:xfrm>
          <a:off x="19545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26" name="楕円 725"/>
        <xdr:cNvSpPr/>
      </xdr:nvSpPr>
      <xdr:spPr>
        <a:xfrm>
          <a:off x="18605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8382</xdr:rowOff>
    </xdr:to>
    <xdr:cxnSp macro="">
      <xdr:nvCxnSpPr>
        <xdr:cNvPr id="727" name="直線コネクタ 726"/>
        <xdr:cNvCxnSpPr/>
      </xdr:nvCxnSpPr>
      <xdr:spPr>
        <a:xfrm flipV="1">
          <a:off x="18656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8" name="n_1aveValue【児童館】&#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160290</xdr:rowOff>
    </xdr:from>
    <xdr:ext cx="469744" cy="259045"/>
    <xdr:sp macro="" textlink="">
      <xdr:nvSpPr>
        <xdr:cNvPr id="729" name="n_2aveValue【児童館】&#10;一人当たり面積"/>
        <xdr:cNvSpPr txBox="1"/>
      </xdr:nvSpPr>
      <xdr:spPr>
        <a:xfrm>
          <a:off x="20199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1"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732" name="n_1mainValue【児童館】&#10;一人当たり面積"/>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733" name="n_2mainValue【児童館】&#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34" name="n_3mainValue【児童館】&#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735" name="n_4mainValue【児童館】&#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1" name="直線コネクタ 760"/>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4"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5" name="直線コネクタ 764"/>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766" name="【公民館】&#10;有形固定資産減価償却率平均値テキスト"/>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7" name="フローチャート: 判断 766"/>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8" name="フローチャート: 判断 767"/>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69" name="フローチャート: 判断 768"/>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0" name="フローチャート: 判断 769"/>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1" name="フローチャート: 判断 770"/>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62956</xdr:rowOff>
    </xdr:from>
    <xdr:to>
      <xdr:col>85</xdr:col>
      <xdr:colOff>177800</xdr:colOff>
      <xdr:row>106</xdr:row>
      <xdr:rowOff>164556</xdr:rowOff>
    </xdr:to>
    <xdr:sp macro="" textlink="">
      <xdr:nvSpPr>
        <xdr:cNvPr id="777" name="楕円 776"/>
        <xdr:cNvSpPr/>
      </xdr:nvSpPr>
      <xdr:spPr>
        <a:xfrm>
          <a:off x="162687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41383</xdr:rowOff>
    </xdr:from>
    <xdr:ext cx="405111" cy="259045"/>
    <xdr:sp macro="" textlink="">
      <xdr:nvSpPr>
        <xdr:cNvPr id="778" name="【公民館】&#10;有形固定資産減価償却率該当値テキスト"/>
        <xdr:cNvSpPr txBox="1"/>
      </xdr:nvSpPr>
      <xdr:spPr>
        <a:xfrm>
          <a:off x="16357600"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30299</xdr:rowOff>
    </xdr:from>
    <xdr:to>
      <xdr:col>81</xdr:col>
      <xdr:colOff>101600</xdr:colOff>
      <xdr:row>106</xdr:row>
      <xdr:rowOff>131899</xdr:rowOff>
    </xdr:to>
    <xdr:sp macro="" textlink="">
      <xdr:nvSpPr>
        <xdr:cNvPr id="779" name="楕円 778"/>
        <xdr:cNvSpPr/>
      </xdr:nvSpPr>
      <xdr:spPr>
        <a:xfrm>
          <a:off x="15430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81099</xdr:rowOff>
    </xdr:from>
    <xdr:to>
      <xdr:col>85</xdr:col>
      <xdr:colOff>127000</xdr:colOff>
      <xdr:row>106</xdr:row>
      <xdr:rowOff>113756</xdr:rowOff>
    </xdr:to>
    <xdr:cxnSp macro="">
      <xdr:nvCxnSpPr>
        <xdr:cNvPr id="780" name="直線コネクタ 779"/>
        <xdr:cNvCxnSpPr/>
      </xdr:nvCxnSpPr>
      <xdr:spPr>
        <a:xfrm>
          <a:off x="15481300" y="182547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169092</xdr:rowOff>
    </xdr:from>
    <xdr:to>
      <xdr:col>76</xdr:col>
      <xdr:colOff>165100</xdr:colOff>
      <xdr:row>106</xdr:row>
      <xdr:rowOff>99242</xdr:rowOff>
    </xdr:to>
    <xdr:sp macro="" textlink="">
      <xdr:nvSpPr>
        <xdr:cNvPr id="781" name="楕円 780"/>
        <xdr:cNvSpPr/>
      </xdr:nvSpPr>
      <xdr:spPr>
        <a:xfrm>
          <a:off x="14541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48442</xdr:rowOff>
    </xdr:from>
    <xdr:to>
      <xdr:col>81</xdr:col>
      <xdr:colOff>50800</xdr:colOff>
      <xdr:row>106</xdr:row>
      <xdr:rowOff>81099</xdr:rowOff>
    </xdr:to>
    <xdr:cxnSp macro="">
      <xdr:nvCxnSpPr>
        <xdr:cNvPr id="782" name="直線コネクタ 781"/>
        <xdr:cNvCxnSpPr/>
      </xdr:nvCxnSpPr>
      <xdr:spPr>
        <a:xfrm>
          <a:off x="14592300" y="182221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783" name="楕円 782"/>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48442</xdr:rowOff>
    </xdr:to>
    <xdr:cxnSp macro="">
      <xdr:nvCxnSpPr>
        <xdr:cNvPr id="784" name="直線コネクタ 783"/>
        <xdr:cNvCxnSpPr/>
      </xdr:nvCxnSpPr>
      <xdr:spPr>
        <a:xfrm>
          <a:off x="13703300" y="181894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103777</xdr:rowOff>
    </xdr:from>
    <xdr:to>
      <xdr:col>67</xdr:col>
      <xdr:colOff>101600</xdr:colOff>
      <xdr:row>106</xdr:row>
      <xdr:rowOff>33927</xdr:rowOff>
    </xdr:to>
    <xdr:sp macro="" textlink="">
      <xdr:nvSpPr>
        <xdr:cNvPr id="785" name="楕円 784"/>
        <xdr:cNvSpPr/>
      </xdr:nvSpPr>
      <xdr:spPr>
        <a:xfrm>
          <a:off x="1276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154577</xdr:rowOff>
    </xdr:from>
    <xdr:to>
      <xdr:col>71</xdr:col>
      <xdr:colOff>177800</xdr:colOff>
      <xdr:row>106</xdr:row>
      <xdr:rowOff>15784</xdr:rowOff>
    </xdr:to>
    <xdr:cxnSp macro="">
      <xdr:nvCxnSpPr>
        <xdr:cNvPr id="786" name="直線コネクタ 785"/>
        <xdr:cNvCxnSpPr/>
      </xdr:nvCxnSpPr>
      <xdr:spPr>
        <a:xfrm>
          <a:off x="12814300" y="181568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787" name="n_1aveValue【公民館】&#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788" name="n_2aveValue【公民館】&#10;有形固定資産減価償却率"/>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789" name="n_3aveValue【公民館】&#10;有形固定資産減価償却率"/>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790" name="n_4aveValue【公民館】&#10;有形固定資産減価償却率"/>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148426</xdr:rowOff>
    </xdr:from>
    <xdr:ext cx="405111" cy="259045"/>
    <xdr:sp macro="" textlink="">
      <xdr:nvSpPr>
        <xdr:cNvPr id="791" name="n_1mainValue【公民館】&#10;有形固定資産減価償却率"/>
        <xdr:cNvSpPr txBox="1"/>
      </xdr:nvSpPr>
      <xdr:spPr>
        <a:xfrm>
          <a:off x="15266044" y="1797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115769</xdr:rowOff>
    </xdr:from>
    <xdr:ext cx="405111" cy="259045"/>
    <xdr:sp macro="" textlink="">
      <xdr:nvSpPr>
        <xdr:cNvPr id="792" name="n_2mainValue【公民館】&#10;有形固定資産減価償却率"/>
        <xdr:cNvSpPr txBox="1"/>
      </xdr:nvSpPr>
      <xdr:spPr>
        <a:xfrm>
          <a:off x="143897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83111</xdr:rowOff>
    </xdr:from>
    <xdr:ext cx="405111" cy="259045"/>
    <xdr:sp macro="" textlink="">
      <xdr:nvSpPr>
        <xdr:cNvPr id="793" name="n_3mainValue【公民館】&#10;有形固定資産減価償却率"/>
        <xdr:cNvSpPr txBox="1"/>
      </xdr:nvSpPr>
      <xdr:spPr>
        <a:xfrm>
          <a:off x="13500744" y="1791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50454</xdr:rowOff>
    </xdr:from>
    <xdr:ext cx="405111" cy="259045"/>
    <xdr:sp macro="" textlink="">
      <xdr:nvSpPr>
        <xdr:cNvPr id="794" name="n_4mainValue【公民館】&#10;有形固定資産減価償却率"/>
        <xdr:cNvSpPr txBox="1"/>
      </xdr:nvSpPr>
      <xdr:spPr>
        <a:xfrm>
          <a:off x="12611744" y="1788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6" name="テキスト ボックス 80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4" name="直線コネクタ 813"/>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5"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6" name="直線コネクタ 815"/>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7"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8" name="直線コネクタ 817"/>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19"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0" name="フローチャート: 判断 819"/>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1" name="フローチャート: 判断 820"/>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2" name="フローチャート: 判断 821"/>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3" name="フローチャート: 判断 822"/>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4" name="フローチャート: 判断 823"/>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21400</xdr:rowOff>
    </xdr:from>
    <xdr:to>
      <xdr:col>116</xdr:col>
      <xdr:colOff>114300</xdr:colOff>
      <xdr:row>107</xdr:row>
      <xdr:rowOff>123000</xdr:rowOff>
    </xdr:to>
    <xdr:sp macro="" textlink="">
      <xdr:nvSpPr>
        <xdr:cNvPr id="830" name="楕円 829"/>
        <xdr:cNvSpPr/>
      </xdr:nvSpPr>
      <xdr:spPr>
        <a:xfrm>
          <a:off x="22110700" y="183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107777</xdr:rowOff>
    </xdr:from>
    <xdr:ext cx="469744" cy="259045"/>
    <xdr:sp macro="" textlink="">
      <xdr:nvSpPr>
        <xdr:cNvPr id="831" name="【公民館】&#10;一人当たり面積該当値テキスト"/>
        <xdr:cNvSpPr txBox="1"/>
      </xdr:nvSpPr>
      <xdr:spPr>
        <a:xfrm>
          <a:off x="22199600" y="182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21400</xdr:rowOff>
    </xdr:from>
    <xdr:to>
      <xdr:col>112</xdr:col>
      <xdr:colOff>38100</xdr:colOff>
      <xdr:row>107</xdr:row>
      <xdr:rowOff>123000</xdr:rowOff>
    </xdr:to>
    <xdr:sp macro="" textlink="">
      <xdr:nvSpPr>
        <xdr:cNvPr id="832" name="楕円 831"/>
        <xdr:cNvSpPr/>
      </xdr:nvSpPr>
      <xdr:spPr>
        <a:xfrm>
          <a:off x="21272500" y="183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72200</xdr:rowOff>
    </xdr:from>
    <xdr:to>
      <xdr:col>116</xdr:col>
      <xdr:colOff>63500</xdr:colOff>
      <xdr:row>107</xdr:row>
      <xdr:rowOff>72200</xdr:rowOff>
    </xdr:to>
    <xdr:cxnSp macro="">
      <xdr:nvCxnSpPr>
        <xdr:cNvPr id="833" name="直線コネクタ 832"/>
        <xdr:cNvCxnSpPr/>
      </xdr:nvCxnSpPr>
      <xdr:spPr>
        <a:xfrm>
          <a:off x="21323300" y="18417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21400</xdr:rowOff>
    </xdr:from>
    <xdr:to>
      <xdr:col>107</xdr:col>
      <xdr:colOff>101600</xdr:colOff>
      <xdr:row>107</xdr:row>
      <xdr:rowOff>123000</xdr:rowOff>
    </xdr:to>
    <xdr:sp macro="" textlink="">
      <xdr:nvSpPr>
        <xdr:cNvPr id="834" name="楕円 833"/>
        <xdr:cNvSpPr/>
      </xdr:nvSpPr>
      <xdr:spPr>
        <a:xfrm>
          <a:off x="20383500" y="183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72200</xdr:rowOff>
    </xdr:from>
    <xdr:to>
      <xdr:col>111</xdr:col>
      <xdr:colOff>177800</xdr:colOff>
      <xdr:row>107</xdr:row>
      <xdr:rowOff>72200</xdr:rowOff>
    </xdr:to>
    <xdr:cxnSp macro="">
      <xdr:nvCxnSpPr>
        <xdr:cNvPr id="835" name="直線コネクタ 834"/>
        <xdr:cNvCxnSpPr/>
      </xdr:nvCxnSpPr>
      <xdr:spPr>
        <a:xfrm>
          <a:off x="20434300" y="18417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20828</xdr:rowOff>
    </xdr:from>
    <xdr:to>
      <xdr:col>102</xdr:col>
      <xdr:colOff>165100</xdr:colOff>
      <xdr:row>107</xdr:row>
      <xdr:rowOff>122428</xdr:rowOff>
    </xdr:to>
    <xdr:sp macro="" textlink="">
      <xdr:nvSpPr>
        <xdr:cNvPr id="836" name="楕円 835"/>
        <xdr:cNvSpPr/>
      </xdr:nvSpPr>
      <xdr:spPr>
        <a:xfrm>
          <a:off x="19494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71628</xdr:rowOff>
    </xdr:from>
    <xdr:to>
      <xdr:col>107</xdr:col>
      <xdr:colOff>50800</xdr:colOff>
      <xdr:row>107</xdr:row>
      <xdr:rowOff>72200</xdr:rowOff>
    </xdr:to>
    <xdr:cxnSp macro="">
      <xdr:nvCxnSpPr>
        <xdr:cNvPr id="837" name="直線コネクタ 836"/>
        <xdr:cNvCxnSpPr/>
      </xdr:nvCxnSpPr>
      <xdr:spPr>
        <a:xfrm>
          <a:off x="19545300" y="1841677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21400</xdr:rowOff>
    </xdr:from>
    <xdr:to>
      <xdr:col>98</xdr:col>
      <xdr:colOff>38100</xdr:colOff>
      <xdr:row>107</xdr:row>
      <xdr:rowOff>123000</xdr:rowOff>
    </xdr:to>
    <xdr:sp macro="" textlink="">
      <xdr:nvSpPr>
        <xdr:cNvPr id="838" name="楕円 837"/>
        <xdr:cNvSpPr/>
      </xdr:nvSpPr>
      <xdr:spPr>
        <a:xfrm>
          <a:off x="18605500" y="183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71628</xdr:rowOff>
    </xdr:from>
    <xdr:to>
      <xdr:col>102</xdr:col>
      <xdr:colOff>114300</xdr:colOff>
      <xdr:row>107</xdr:row>
      <xdr:rowOff>72200</xdr:rowOff>
    </xdr:to>
    <xdr:cxnSp macro="">
      <xdr:nvCxnSpPr>
        <xdr:cNvPr id="839" name="直線コネクタ 838"/>
        <xdr:cNvCxnSpPr/>
      </xdr:nvCxnSpPr>
      <xdr:spPr>
        <a:xfrm flipV="1">
          <a:off x="18656300" y="1841677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40" name="n_1aveValue【公民館】&#10;一人当たり面積"/>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41" name="n_2aveValue【公民館】&#10;一人当たり面積"/>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42" name="n_3aveValue【公民館】&#10;一人当たり面積"/>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43" name="n_4aveValue【公民館】&#10;一人当たり面積"/>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114127</xdr:rowOff>
    </xdr:from>
    <xdr:ext cx="469744" cy="259045"/>
    <xdr:sp macro="" textlink="">
      <xdr:nvSpPr>
        <xdr:cNvPr id="844" name="n_1mainValue【公民館】&#10;一人当たり面積"/>
        <xdr:cNvSpPr txBox="1"/>
      </xdr:nvSpPr>
      <xdr:spPr>
        <a:xfrm>
          <a:off x="21075727" y="1845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114127</xdr:rowOff>
    </xdr:from>
    <xdr:ext cx="469744" cy="259045"/>
    <xdr:sp macro="" textlink="">
      <xdr:nvSpPr>
        <xdr:cNvPr id="845" name="n_2mainValue【公民館】&#10;一人当たり面積"/>
        <xdr:cNvSpPr txBox="1"/>
      </xdr:nvSpPr>
      <xdr:spPr>
        <a:xfrm>
          <a:off x="20199427" y="1845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113555</xdr:rowOff>
    </xdr:from>
    <xdr:ext cx="469744" cy="259045"/>
    <xdr:sp macro="" textlink="">
      <xdr:nvSpPr>
        <xdr:cNvPr id="846" name="n_3mainValue【公民館】&#10;一人当たり面積"/>
        <xdr:cNvSpPr txBox="1"/>
      </xdr:nvSpPr>
      <xdr:spPr>
        <a:xfrm>
          <a:off x="193104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114127</xdr:rowOff>
    </xdr:from>
    <xdr:ext cx="469744" cy="259045"/>
    <xdr:sp macro="" textlink="">
      <xdr:nvSpPr>
        <xdr:cNvPr id="847" name="n_4mainValue【公民館】&#10;一人当たり面積"/>
        <xdr:cNvSpPr txBox="1"/>
      </xdr:nvSpPr>
      <xdr:spPr>
        <a:xfrm>
          <a:off x="18421427" y="1845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表の有形固定資産減価償却率については、ほとんどの類型にて類似団体平均を下回っているものの、「認定こども園・幼稚園・保育所」については、類似団体や全国平均を大きく上回る水準にある。公立保育園（木造建築）の法定耐用年数の経過によるものが大きく、保育所の今後の整備等の方針については、町内に民間保育所が整備されている状況を踏まえて検討を行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また、「公営住宅」及び「児童館」については減価償却率が類似団体平均を大きく下回っている。「公営住宅」は、３か所のうち１か所について平成２７年に建替・移転を行っているため、減価償却率が低い要因となっている。他の２か所については、法定耐用年数を超えての使用となっているため、今後の施設の在り方について長寿命化等の検討・対処が必要である。「児童館」は、平成２４年度に整備したため減価償却率が低くなっている。</a:t>
          </a:r>
          <a:endParaRPr lang="ja-JP" altLang="ja-JP" sz="1400">
            <a:effectLst/>
          </a:endParaRPr>
        </a:p>
        <a:p>
          <a:r>
            <a:rPr kumimoji="1" lang="ja-JP" altLang="ja-JP" sz="1100">
              <a:solidFill>
                <a:schemeClr val="dk1"/>
              </a:solidFill>
              <a:effectLst/>
              <a:latin typeface="+mn-lt"/>
              <a:ea typeface="+mn-ea"/>
              <a:cs typeface="+mn-cs"/>
            </a:rPr>
            <a:t>今後の施設の維持・管理等については、平成２９年に策定した公共施設等総合管理計画及び令和２年度に策定した個別施設計画に基づき、計画的に修繕等を行い、施設の健全な管理運営に努める。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9,629
24.49
7,205,233
6,930,492
209,460
3,038,718
4,869,616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87" name="楕円 86"/>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88" name="【体育館・プール】&#10;有形固定資産減価償却率該当値テキスト"/>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xdr:rowOff>
    </xdr:from>
    <xdr:to>
      <xdr:col>20</xdr:col>
      <xdr:colOff>38100</xdr:colOff>
      <xdr:row>60</xdr:row>
      <xdr:rowOff>110236</xdr:rowOff>
    </xdr:to>
    <xdr:sp macro="" textlink="">
      <xdr:nvSpPr>
        <xdr:cNvPr id="89" name="楕円 88"/>
        <xdr:cNvSpPr/>
      </xdr:nvSpPr>
      <xdr:spPr>
        <a:xfrm>
          <a:off x="3746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59436</xdr:rowOff>
    </xdr:from>
    <xdr:to>
      <xdr:col>24</xdr:col>
      <xdr:colOff>63500</xdr:colOff>
      <xdr:row>60</xdr:row>
      <xdr:rowOff>114300</xdr:rowOff>
    </xdr:to>
    <xdr:cxnSp macro="">
      <xdr:nvCxnSpPr>
        <xdr:cNvPr id="90" name="直線コネクタ 89"/>
        <xdr:cNvCxnSpPr/>
      </xdr:nvCxnSpPr>
      <xdr:spPr>
        <a:xfrm>
          <a:off x="3797300" y="103464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125222</xdr:rowOff>
    </xdr:from>
    <xdr:to>
      <xdr:col>15</xdr:col>
      <xdr:colOff>101600</xdr:colOff>
      <xdr:row>60</xdr:row>
      <xdr:rowOff>55372</xdr:rowOff>
    </xdr:to>
    <xdr:sp macro="" textlink="">
      <xdr:nvSpPr>
        <xdr:cNvPr id="91" name="楕円 90"/>
        <xdr:cNvSpPr/>
      </xdr:nvSpPr>
      <xdr:spPr>
        <a:xfrm>
          <a:off x="2857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xdr:rowOff>
    </xdr:from>
    <xdr:to>
      <xdr:col>19</xdr:col>
      <xdr:colOff>177800</xdr:colOff>
      <xdr:row>60</xdr:row>
      <xdr:rowOff>59436</xdr:rowOff>
    </xdr:to>
    <xdr:cxnSp macro="">
      <xdr:nvCxnSpPr>
        <xdr:cNvPr id="92" name="直線コネクタ 91"/>
        <xdr:cNvCxnSpPr/>
      </xdr:nvCxnSpPr>
      <xdr:spPr>
        <a:xfrm>
          <a:off x="2908300" y="102915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68072</xdr:rowOff>
    </xdr:from>
    <xdr:to>
      <xdr:col>10</xdr:col>
      <xdr:colOff>165100</xdr:colOff>
      <xdr:row>59</xdr:row>
      <xdr:rowOff>169672</xdr:rowOff>
    </xdr:to>
    <xdr:sp macro="" textlink="">
      <xdr:nvSpPr>
        <xdr:cNvPr id="93" name="楕円 92"/>
        <xdr:cNvSpPr/>
      </xdr:nvSpPr>
      <xdr:spPr>
        <a:xfrm>
          <a:off x="1968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118872</xdr:rowOff>
    </xdr:from>
    <xdr:to>
      <xdr:col>15</xdr:col>
      <xdr:colOff>50800</xdr:colOff>
      <xdr:row>60</xdr:row>
      <xdr:rowOff>4572</xdr:rowOff>
    </xdr:to>
    <xdr:cxnSp macro="">
      <xdr:nvCxnSpPr>
        <xdr:cNvPr id="94" name="直線コネクタ 93"/>
        <xdr:cNvCxnSpPr/>
      </xdr:nvCxnSpPr>
      <xdr:spPr>
        <a:xfrm>
          <a:off x="2019300" y="1023442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15494</xdr:rowOff>
    </xdr:from>
    <xdr:to>
      <xdr:col>6</xdr:col>
      <xdr:colOff>38100</xdr:colOff>
      <xdr:row>59</xdr:row>
      <xdr:rowOff>117094</xdr:rowOff>
    </xdr:to>
    <xdr:sp macro="" textlink="">
      <xdr:nvSpPr>
        <xdr:cNvPr id="95" name="楕円 94"/>
        <xdr:cNvSpPr/>
      </xdr:nvSpPr>
      <xdr:spPr>
        <a:xfrm>
          <a:off x="1079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66294</xdr:rowOff>
    </xdr:from>
    <xdr:to>
      <xdr:col>10</xdr:col>
      <xdr:colOff>114300</xdr:colOff>
      <xdr:row>59</xdr:row>
      <xdr:rowOff>118872</xdr:rowOff>
    </xdr:to>
    <xdr:cxnSp macro="">
      <xdr:nvCxnSpPr>
        <xdr:cNvPr id="96" name="直線コネクタ 95"/>
        <xdr:cNvCxnSpPr/>
      </xdr:nvCxnSpPr>
      <xdr:spPr>
        <a:xfrm>
          <a:off x="1130300" y="1018184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101363</xdr:rowOff>
    </xdr:from>
    <xdr:ext cx="405111" cy="259045"/>
    <xdr:sp macro="" textlink="">
      <xdr:nvSpPr>
        <xdr:cNvPr id="101" name="n_1mainValue【体育館・プール】&#10;有形固定資産減価償却率"/>
        <xdr:cNvSpPr txBox="1"/>
      </xdr:nvSpPr>
      <xdr:spPr>
        <a:xfrm>
          <a:off x="3582044" y="1038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46499</xdr:rowOff>
    </xdr:from>
    <xdr:ext cx="405111" cy="259045"/>
    <xdr:sp macro="" textlink="">
      <xdr:nvSpPr>
        <xdr:cNvPr id="102" name="n_2mainValue【体育館・プール】&#10;有形固定資産減価償却率"/>
        <xdr:cNvSpPr txBox="1"/>
      </xdr:nvSpPr>
      <xdr:spPr>
        <a:xfrm>
          <a:off x="2705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160799</xdr:rowOff>
    </xdr:from>
    <xdr:ext cx="405111" cy="259045"/>
    <xdr:sp macro="" textlink="">
      <xdr:nvSpPr>
        <xdr:cNvPr id="103" name="n_3mainValue【体育館・プール】&#10;有形固定資産減価償却率"/>
        <xdr:cNvSpPr txBox="1"/>
      </xdr:nvSpPr>
      <xdr:spPr>
        <a:xfrm>
          <a:off x="1816744"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108221</xdr:rowOff>
    </xdr:from>
    <xdr:ext cx="405111" cy="259045"/>
    <xdr:sp macro="" textlink="">
      <xdr:nvSpPr>
        <xdr:cNvPr id="104" name="n_4mainValue【体育館・プール】&#10;有形固定資産減価償却率"/>
        <xdr:cNvSpPr txBox="1"/>
      </xdr:nvSpPr>
      <xdr:spPr>
        <a:xfrm>
          <a:off x="927744" y="1022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3" name="【体育館・プール】&#10;一人当たり面積平均値テキスト"/>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71501</xdr:rowOff>
    </xdr:from>
    <xdr:to>
      <xdr:col>55</xdr:col>
      <xdr:colOff>50800</xdr:colOff>
      <xdr:row>64</xdr:row>
      <xdr:rowOff>1651</xdr:rowOff>
    </xdr:to>
    <xdr:sp macro="" textlink="">
      <xdr:nvSpPr>
        <xdr:cNvPr id="144" name="楕円 143"/>
        <xdr:cNvSpPr/>
      </xdr:nvSpPr>
      <xdr:spPr>
        <a:xfrm>
          <a:off x="10426700" y="1087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157878</xdr:rowOff>
    </xdr:from>
    <xdr:ext cx="469744" cy="259045"/>
    <xdr:sp macro="" textlink="">
      <xdr:nvSpPr>
        <xdr:cNvPr id="145" name="【体育館・プール】&#10;一人当たり面積該当値テキスト"/>
        <xdr:cNvSpPr txBox="1"/>
      </xdr:nvSpPr>
      <xdr:spPr>
        <a:xfrm>
          <a:off x="10515600" y="1078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71882</xdr:rowOff>
    </xdr:from>
    <xdr:to>
      <xdr:col>50</xdr:col>
      <xdr:colOff>165100</xdr:colOff>
      <xdr:row>64</xdr:row>
      <xdr:rowOff>2032</xdr:rowOff>
    </xdr:to>
    <xdr:sp macro="" textlink="">
      <xdr:nvSpPr>
        <xdr:cNvPr id="146" name="楕円 145"/>
        <xdr:cNvSpPr/>
      </xdr:nvSpPr>
      <xdr:spPr>
        <a:xfrm>
          <a:off x="9588500" y="108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122301</xdr:rowOff>
    </xdr:from>
    <xdr:to>
      <xdr:col>55</xdr:col>
      <xdr:colOff>0</xdr:colOff>
      <xdr:row>63</xdr:row>
      <xdr:rowOff>122682</xdr:rowOff>
    </xdr:to>
    <xdr:cxnSp macro="">
      <xdr:nvCxnSpPr>
        <xdr:cNvPr id="147" name="直線コネクタ 146"/>
        <xdr:cNvCxnSpPr/>
      </xdr:nvCxnSpPr>
      <xdr:spPr>
        <a:xfrm flipV="1">
          <a:off x="9639300" y="1092365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71120</xdr:rowOff>
    </xdr:from>
    <xdr:to>
      <xdr:col>46</xdr:col>
      <xdr:colOff>38100</xdr:colOff>
      <xdr:row>64</xdr:row>
      <xdr:rowOff>1270</xdr:rowOff>
    </xdr:to>
    <xdr:sp macro="" textlink="">
      <xdr:nvSpPr>
        <xdr:cNvPr id="148" name="楕円 147"/>
        <xdr:cNvSpPr/>
      </xdr:nvSpPr>
      <xdr:spPr>
        <a:xfrm>
          <a:off x="8699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121920</xdr:rowOff>
    </xdr:from>
    <xdr:to>
      <xdr:col>50</xdr:col>
      <xdr:colOff>114300</xdr:colOff>
      <xdr:row>63</xdr:row>
      <xdr:rowOff>122682</xdr:rowOff>
    </xdr:to>
    <xdr:cxnSp macro="">
      <xdr:nvCxnSpPr>
        <xdr:cNvPr id="149" name="直線コネクタ 148"/>
        <xdr:cNvCxnSpPr/>
      </xdr:nvCxnSpPr>
      <xdr:spPr>
        <a:xfrm>
          <a:off x="8750300" y="109232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70358</xdr:rowOff>
    </xdr:from>
    <xdr:to>
      <xdr:col>41</xdr:col>
      <xdr:colOff>101600</xdr:colOff>
      <xdr:row>64</xdr:row>
      <xdr:rowOff>508</xdr:rowOff>
    </xdr:to>
    <xdr:sp macro="" textlink="">
      <xdr:nvSpPr>
        <xdr:cNvPr id="150" name="楕円 149"/>
        <xdr:cNvSpPr/>
      </xdr:nvSpPr>
      <xdr:spPr>
        <a:xfrm>
          <a:off x="7810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121158</xdr:rowOff>
    </xdr:from>
    <xdr:to>
      <xdr:col>45</xdr:col>
      <xdr:colOff>177800</xdr:colOff>
      <xdr:row>63</xdr:row>
      <xdr:rowOff>121920</xdr:rowOff>
    </xdr:to>
    <xdr:cxnSp macro="">
      <xdr:nvCxnSpPr>
        <xdr:cNvPr id="151" name="直線コネクタ 150"/>
        <xdr:cNvCxnSpPr/>
      </xdr:nvCxnSpPr>
      <xdr:spPr>
        <a:xfrm>
          <a:off x="7861300" y="109225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71120</xdr:rowOff>
    </xdr:from>
    <xdr:to>
      <xdr:col>36</xdr:col>
      <xdr:colOff>165100</xdr:colOff>
      <xdr:row>64</xdr:row>
      <xdr:rowOff>1270</xdr:rowOff>
    </xdr:to>
    <xdr:sp macro="" textlink="">
      <xdr:nvSpPr>
        <xdr:cNvPr id="152" name="楕円 151"/>
        <xdr:cNvSpPr/>
      </xdr:nvSpPr>
      <xdr:spPr>
        <a:xfrm>
          <a:off x="6921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121158</xdr:rowOff>
    </xdr:from>
    <xdr:to>
      <xdr:col>41</xdr:col>
      <xdr:colOff>50800</xdr:colOff>
      <xdr:row>63</xdr:row>
      <xdr:rowOff>121920</xdr:rowOff>
    </xdr:to>
    <xdr:cxnSp macro="">
      <xdr:nvCxnSpPr>
        <xdr:cNvPr id="153" name="直線コネクタ 152"/>
        <xdr:cNvCxnSpPr/>
      </xdr:nvCxnSpPr>
      <xdr:spPr>
        <a:xfrm flipV="1">
          <a:off x="6972300" y="109225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54" name="n_1aveValue【体育館・プール】&#10;一人当たり面積"/>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5" name="n_2aveValue【体育館・プール】&#10;一人当たり面積"/>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7" name="n_4aveValue【体育館・プール】&#10;一人当たり面積"/>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164609</xdr:rowOff>
    </xdr:from>
    <xdr:ext cx="469744" cy="259045"/>
    <xdr:sp macro="" textlink="">
      <xdr:nvSpPr>
        <xdr:cNvPr id="158" name="n_1mainValue【体育館・プール】&#10;一人当たり面積"/>
        <xdr:cNvSpPr txBox="1"/>
      </xdr:nvSpPr>
      <xdr:spPr>
        <a:xfrm>
          <a:off x="9391727" y="1096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163847</xdr:rowOff>
    </xdr:from>
    <xdr:ext cx="469744" cy="259045"/>
    <xdr:sp macro="" textlink="">
      <xdr:nvSpPr>
        <xdr:cNvPr id="159" name="n_2mainValue【体育館・プール】&#10;一人当たり面積"/>
        <xdr:cNvSpPr txBox="1"/>
      </xdr:nvSpPr>
      <xdr:spPr>
        <a:xfrm>
          <a:off x="8515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163085</xdr:rowOff>
    </xdr:from>
    <xdr:ext cx="469744" cy="259045"/>
    <xdr:sp macro="" textlink="">
      <xdr:nvSpPr>
        <xdr:cNvPr id="160" name="n_3mainValue【体育館・プール】&#10;一人当たり面積"/>
        <xdr:cNvSpPr txBox="1"/>
      </xdr:nvSpPr>
      <xdr:spPr>
        <a:xfrm>
          <a:off x="76264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163847</xdr:rowOff>
    </xdr:from>
    <xdr:ext cx="469744" cy="259045"/>
    <xdr:sp macro="" textlink="">
      <xdr:nvSpPr>
        <xdr:cNvPr id="161" name="n_4mainValue【体育館・プール】&#10;一人当たり面積"/>
        <xdr:cNvSpPr txBox="1"/>
      </xdr:nvSpPr>
      <xdr:spPr>
        <a:xfrm>
          <a:off x="6737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191" name="【福祉施設】&#10;有形固定資産減価償却率平均値テキスト"/>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128270</xdr:rowOff>
    </xdr:from>
    <xdr:to>
      <xdr:col>24</xdr:col>
      <xdr:colOff>114300</xdr:colOff>
      <xdr:row>84</xdr:row>
      <xdr:rowOff>58420</xdr:rowOff>
    </xdr:to>
    <xdr:sp macro="" textlink="">
      <xdr:nvSpPr>
        <xdr:cNvPr id="202" name="楕円 201"/>
        <xdr:cNvSpPr/>
      </xdr:nvSpPr>
      <xdr:spPr>
        <a:xfrm>
          <a:off x="4584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106697</xdr:rowOff>
    </xdr:from>
    <xdr:ext cx="405111" cy="259045"/>
    <xdr:sp macro="" textlink="">
      <xdr:nvSpPr>
        <xdr:cNvPr id="203" name="【福祉施設】&#10;有形固定資産減価償却率該当値テキスト"/>
        <xdr:cNvSpPr txBox="1"/>
      </xdr:nvSpPr>
      <xdr:spPr>
        <a:xfrm>
          <a:off x="4673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80645</xdr:rowOff>
    </xdr:from>
    <xdr:to>
      <xdr:col>20</xdr:col>
      <xdr:colOff>38100</xdr:colOff>
      <xdr:row>84</xdr:row>
      <xdr:rowOff>10795</xdr:rowOff>
    </xdr:to>
    <xdr:sp macro="" textlink="">
      <xdr:nvSpPr>
        <xdr:cNvPr id="204" name="楕円 203"/>
        <xdr:cNvSpPr/>
      </xdr:nvSpPr>
      <xdr:spPr>
        <a:xfrm>
          <a:off x="3746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131445</xdr:rowOff>
    </xdr:from>
    <xdr:to>
      <xdr:col>24</xdr:col>
      <xdr:colOff>63500</xdr:colOff>
      <xdr:row>84</xdr:row>
      <xdr:rowOff>7620</xdr:rowOff>
    </xdr:to>
    <xdr:cxnSp macro="">
      <xdr:nvCxnSpPr>
        <xdr:cNvPr id="205" name="直線コネクタ 204"/>
        <xdr:cNvCxnSpPr/>
      </xdr:nvCxnSpPr>
      <xdr:spPr>
        <a:xfrm>
          <a:off x="3797300" y="143617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31114</xdr:rowOff>
    </xdr:from>
    <xdr:to>
      <xdr:col>15</xdr:col>
      <xdr:colOff>101600</xdr:colOff>
      <xdr:row>83</xdr:row>
      <xdr:rowOff>132714</xdr:rowOff>
    </xdr:to>
    <xdr:sp macro="" textlink="">
      <xdr:nvSpPr>
        <xdr:cNvPr id="206" name="楕円 205"/>
        <xdr:cNvSpPr/>
      </xdr:nvSpPr>
      <xdr:spPr>
        <a:xfrm>
          <a:off x="2857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81914</xdr:rowOff>
    </xdr:from>
    <xdr:to>
      <xdr:col>19</xdr:col>
      <xdr:colOff>177800</xdr:colOff>
      <xdr:row>83</xdr:row>
      <xdr:rowOff>131445</xdr:rowOff>
    </xdr:to>
    <xdr:cxnSp macro="">
      <xdr:nvCxnSpPr>
        <xdr:cNvPr id="207" name="直線コネクタ 206"/>
        <xdr:cNvCxnSpPr/>
      </xdr:nvCxnSpPr>
      <xdr:spPr>
        <a:xfrm>
          <a:off x="2908300" y="143122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154939</xdr:rowOff>
    </xdr:from>
    <xdr:to>
      <xdr:col>10</xdr:col>
      <xdr:colOff>165100</xdr:colOff>
      <xdr:row>83</xdr:row>
      <xdr:rowOff>85089</xdr:rowOff>
    </xdr:to>
    <xdr:sp macro="" textlink="">
      <xdr:nvSpPr>
        <xdr:cNvPr id="208" name="楕円 207"/>
        <xdr:cNvSpPr/>
      </xdr:nvSpPr>
      <xdr:spPr>
        <a:xfrm>
          <a:off x="1968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34289</xdr:rowOff>
    </xdr:from>
    <xdr:to>
      <xdr:col>15</xdr:col>
      <xdr:colOff>50800</xdr:colOff>
      <xdr:row>83</xdr:row>
      <xdr:rowOff>81914</xdr:rowOff>
    </xdr:to>
    <xdr:cxnSp macro="">
      <xdr:nvCxnSpPr>
        <xdr:cNvPr id="209" name="直線コネクタ 208"/>
        <xdr:cNvCxnSpPr/>
      </xdr:nvCxnSpPr>
      <xdr:spPr>
        <a:xfrm>
          <a:off x="2019300" y="142646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107314</xdr:rowOff>
    </xdr:from>
    <xdr:to>
      <xdr:col>6</xdr:col>
      <xdr:colOff>38100</xdr:colOff>
      <xdr:row>83</xdr:row>
      <xdr:rowOff>37464</xdr:rowOff>
    </xdr:to>
    <xdr:sp macro="" textlink="">
      <xdr:nvSpPr>
        <xdr:cNvPr id="210" name="楕円 209"/>
        <xdr:cNvSpPr/>
      </xdr:nvSpPr>
      <xdr:spPr>
        <a:xfrm>
          <a:off x="1079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158114</xdr:rowOff>
    </xdr:from>
    <xdr:to>
      <xdr:col>10</xdr:col>
      <xdr:colOff>114300</xdr:colOff>
      <xdr:row>83</xdr:row>
      <xdr:rowOff>34289</xdr:rowOff>
    </xdr:to>
    <xdr:cxnSp macro="">
      <xdr:nvCxnSpPr>
        <xdr:cNvPr id="211" name="直線コネクタ 210"/>
        <xdr:cNvCxnSpPr/>
      </xdr:nvCxnSpPr>
      <xdr:spPr>
        <a:xfrm>
          <a:off x="1130300" y="142170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212" name="n_1aveValue【福祉施設】&#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13" name="n_2aveValue【福祉施設】&#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214" name="n_3aveValue【福祉施設】&#10;有形固定資産減価償却率"/>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215" name="n_4aveValue【福祉施設】&#10;有形固定資産減価償却率"/>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1922</xdr:rowOff>
    </xdr:from>
    <xdr:ext cx="405111" cy="259045"/>
    <xdr:sp macro="" textlink="">
      <xdr:nvSpPr>
        <xdr:cNvPr id="216" name="n_1mainValue【福祉施設】&#10;有形固定資産減価償却率"/>
        <xdr:cNvSpPr txBox="1"/>
      </xdr:nvSpPr>
      <xdr:spPr>
        <a:xfrm>
          <a:off x="35820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17" name="n_2mainValue【福祉施設】&#10;有形固定資産減価償却率"/>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76216</xdr:rowOff>
    </xdr:from>
    <xdr:ext cx="405111" cy="259045"/>
    <xdr:sp macro="" textlink="">
      <xdr:nvSpPr>
        <xdr:cNvPr id="218" name="n_3mainValue【福祉施設】&#10;有形固定資産減価償却率"/>
        <xdr:cNvSpPr txBox="1"/>
      </xdr:nvSpPr>
      <xdr:spPr>
        <a:xfrm>
          <a:off x="1816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28591</xdr:rowOff>
    </xdr:from>
    <xdr:ext cx="405111" cy="259045"/>
    <xdr:sp macro="" textlink="">
      <xdr:nvSpPr>
        <xdr:cNvPr id="219" name="n_4mainValue【福祉施設】&#10;有形固定資産減価償却率"/>
        <xdr:cNvSpPr txBox="1"/>
      </xdr:nvSpPr>
      <xdr:spPr>
        <a:xfrm>
          <a:off x="927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248" name="【福祉施設】&#10;一人当たり面積平均値テキスト"/>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106935</xdr:rowOff>
    </xdr:from>
    <xdr:to>
      <xdr:col>55</xdr:col>
      <xdr:colOff>50800</xdr:colOff>
      <xdr:row>86</xdr:row>
      <xdr:rowOff>37085</xdr:rowOff>
    </xdr:to>
    <xdr:sp macro="" textlink="">
      <xdr:nvSpPr>
        <xdr:cNvPr id="259" name="楕円 258"/>
        <xdr:cNvSpPr/>
      </xdr:nvSpPr>
      <xdr:spPr>
        <a:xfrm>
          <a:off x="10426700" y="146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21862</xdr:rowOff>
    </xdr:from>
    <xdr:ext cx="469744" cy="259045"/>
    <xdr:sp macro="" textlink="">
      <xdr:nvSpPr>
        <xdr:cNvPr id="260" name="【福祉施設】&#10;一人当たり面積該当値テキスト"/>
        <xdr:cNvSpPr txBox="1"/>
      </xdr:nvSpPr>
      <xdr:spPr>
        <a:xfrm>
          <a:off x="10515600" y="1459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106935</xdr:rowOff>
    </xdr:from>
    <xdr:to>
      <xdr:col>50</xdr:col>
      <xdr:colOff>165100</xdr:colOff>
      <xdr:row>86</xdr:row>
      <xdr:rowOff>37085</xdr:rowOff>
    </xdr:to>
    <xdr:sp macro="" textlink="">
      <xdr:nvSpPr>
        <xdr:cNvPr id="261" name="楕円 260"/>
        <xdr:cNvSpPr/>
      </xdr:nvSpPr>
      <xdr:spPr>
        <a:xfrm>
          <a:off x="9588500" y="146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157735</xdr:rowOff>
    </xdr:from>
    <xdr:to>
      <xdr:col>55</xdr:col>
      <xdr:colOff>0</xdr:colOff>
      <xdr:row>85</xdr:row>
      <xdr:rowOff>157735</xdr:rowOff>
    </xdr:to>
    <xdr:cxnSp macro="">
      <xdr:nvCxnSpPr>
        <xdr:cNvPr id="262" name="直線コネクタ 261"/>
        <xdr:cNvCxnSpPr/>
      </xdr:nvCxnSpPr>
      <xdr:spPr>
        <a:xfrm>
          <a:off x="9639300" y="14730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106172</xdr:rowOff>
    </xdr:from>
    <xdr:to>
      <xdr:col>46</xdr:col>
      <xdr:colOff>38100</xdr:colOff>
      <xdr:row>86</xdr:row>
      <xdr:rowOff>36322</xdr:rowOff>
    </xdr:to>
    <xdr:sp macro="" textlink="">
      <xdr:nvSpPr>
        <xdr:cNvPr id="263" name="楕円 262"/>
        <xdr:cNvSpPr/>
      </xdr:nvSpPr>
      <xdr:spPr>
        <a:xfrm>
          <a:off x="8699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156972</xdr:rowOff>
    </xdr:from>
    <xdr:to>
      <xdr:col>50</xdr:col>
      <xdr:colOff>114300</xdr:colOff>
      <xdr:row>85</xdr:row>
      <xdr:rowOff>157735</xdr:rowOff>
    </xdr:to>
    <xdr:cxnSp macro="">
      <xdr:nvCxnSpPr>
        <xdr:cNvPr id="264" name="直線コネクタ 263"/>
        <xdr:cNvCxnSpPr/>
      </xdr:nvCxnSpPr>
      <xdr:spPr>
        <a:xfrm>
          <a:off x="8750300" y="147302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105411</xdr:rowOff>
    </xdr:from>
    <xdr:to>
      <xdr:col>41</xdr:col>
      <xdr:colOff>101600</xdr:colOff>
      <xdr:row>86</xdr:row>
      <xdr:rowOff>35561</xdr:rowOff>
    </xdr:to>
    <xdr:sp macro="" textlink="">
      <xdr:nvSpPr>
        <xdr:cNvPr id="265" name="楕円 264"/>
        <xdr:cNvSpPr/>
      </xdr:nvSpPr>
      <xdr:spPr>
        <a:xfrm>
          <a:off x="7810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156211</xdr:rowOff>
    </xdr:from>
    <xdr:to>
      <xdr:col>45</xdr:col>
      <xdr:colOff>177800</xdr:colOff>
      <xdr:row>85</xdr:row>
      <xdr:rowOff>156972</xdr:rowOff>
    </xdr:to>
    <xdr:cxnSp macro="">
      <xdr:nvCxnSpPr>
        <xdr:cNvPr id="266" name="直線コネクタ 265"/>
        <xdr:cNvCxnSpPr/>
      </xdr:nvCxnSpPr>
      <xdr:spPr>
        <a:xfrm>
          <a:off x="7861300" y="147294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106172</xdr:rowOff>
    </xdr:from>
    <xdr:to>
      <xdr:col>36</xdr:col>
      <xdr:colOff>165100</xdr:colOff>
      <xdr:row>86</xdr:row>
      <xdr:rowOff>36322</xdr:rowOff>
    </xdr:to>
    <xdr:sp macro="" textlink="">
      <xdr:nvSpPr>
        <xdr:cNvPr id="267" name="楕円 266"/>
        <xdr:cNvSpPr/>
      </xdr:nvSpPr>
      <xdr:spPr>
        <a:xfrm>
          <a:off x="6921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156211</xdr:rowOff>
    </xdr:from>
    <xdr:to>
      <xdr:col>41</xdr:col>
      <xdr:colOff>50800</xdr:colOff>
      <xdr:row>85</xdr:row>
      <xdr:rowOff>156972</xdr:rowOff>
    </xdr:to>
    <xdr:cxnSp macro="">
      <xdr:nvCxnSpPr>
        <xdr:cNvPr id="268" name="直線コネクタ 267"/>
        <xdr:cNvCxnSpPr/>
      </xdr:nvCxnSpPr>
      <xdr:spPr>
        <a:xfrm flipV="1">
          <a:off x="6972300" y="147294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0"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272" name="n_4aveValue【福祉施設】&#10;一人当たり面積"/>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28212</xdr:rowOff>
    </xdr:from>
    <xdr:ext cx="469744" cy="259045"/>
    <xdr:sp macro="" textlink="">
      <xdr:nvSpPr>
        <xdr:cNvPr id="273" name="n_1mainValue【福祉施設】&#10;一人当たり面積"/>
        <xdr:cNvSpPr txBox="1"/>
      </xdr:nvSpPr>
      <xdr:spPr>
        <a:xfrm>
          <a:off x="9391727"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27449</xdr:rowOff>
    </xdr:from>
    <xdr:ext cx="469744" cy="259045"/>
    <xdr:sp macro="" textlink="">
      <xdr:nvSpPr>
        <xdr:cNvPr id="274" name="n_2mainValue【福祉施設】&#10;一人当たり面積"/>
        <xdr:cNvSpPr txBox="1"/>
      </xdr:nvSpPr>
      <xdr:spPr>
        <a:xfrm>
          <a:off x="8515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26688</xdr:rowOff>
    </xdr:from>
    <xdr:ext cx="469744" cy="259045"/>
    <xdr:sp macro="" textlink="">
      <xdr:nvSpPr>
        <xdr:cNvPr id="275" name="n_3mainValue【福祉施設】&#10;一人当たり面積"/>
        <xdr:cNvSpPr txBox="1"/>
      </xdr:nvSpPr>
      <xdr:spPr>
        <a:xfrm>
          <a:off x="7626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27449</xdr:rowOff>
    </xdr:from>
    <xdr:ext cx="469744" cy="259045"/>
    <xdr:sp macro="" textlink="">
      <xdr:nvSpPr>
        <xdr:cNvPr id="276" name="n_4mainValue【福祉施設】&#10;一人当たり面積"/>
        <xdr:cNvSpPr txBox="1"/>
      </xdr:nvSpPr>
      <xdr:spPr>
        <a:xfrm>
          <a:off x="6737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17" name="直線コネクタ 316"/>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8"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9" name="直線コネクタ 3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20"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21" name="直線コネクタ 320"/>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322" name="【一般廃棄物処理施設】&#10;有形固定資産減価償却率平均値テキスト"/>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23" name="フローチャート: 判断 322"/>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324" name="フローチャート: 判断 323"/>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25" name="フローチャート: 判断 324"/>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26" name="フローチャート: 判断 325"/>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327" name="フローチャート: 判断 326"/>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154940</xdr:rowOff>
    </xdr:from>
    <xdr:to>
      <xdr:col>85</xdr:col>
      <xdr:colOff>177800</xdr:colOff>
      <xdr:row>35</xdr:row>
      <xdr:rowOff>85090</xdr:rowOff>
    </xdr:to>
    <xdr:sp macro="" textlink="">
      <xdr:nvSpPr>
        <xdr:cNvPr id="333" name="楕円 332"/>
        <xdr:cNvSpPr/>
      </xdr:nvSpPr>
      <xdr:spPr>
        <a:xfrm>
          <a:off x="16268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6367</xdr:rowOff>
    </xdr:from>
    <xdr:ext cx="405111" cy="259045"/>
    <xdr:sp macro="" textlink="">
      <xdr:nvSpPr>
        <xdr:cNvPr id="334" name="【一般廃棄物処理施設】&#10;有形固定資産減価償却率該当値テキスト"/>
        <xdr:cNvSpPr txBox="1"/>
      </xdr:nvSpPr>
      <xdr:spPr>
        <a:xfrm>
          <a:off x="16357600"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137795</xdr:rowOff>
    </xdr:from>
    <xdr:to>
      <xdr:col>81</xdr:col>
      <xdr:colOff>101600</xdr:colOff>
      <xdr:row>34</xdr:row>
      <xdr:rowOff>67945</xdr:rowOff>
    </xdr:to>
    <xdr:sp macro="" textlink="">
      <xdr:nvSpPr>
        <xdr:cNvPr id="335" name="楕円 334"/>
        <xdr:cNvSpPr/>
      </xdr:nvSpPr>
      <xdr:spPr>
        <a:xfrm>
          <a:off x="154305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17145</xdr:rowOff>
    </xdr:from>
    <xdr:to>
      <xdr:col>85</xdr:col>
      <xdr:colOff>127000</xdr:colOff>
      <xdr:row>35</xdr:row>
      <xdr:rowOff>34290</xdr:rowOff>
    </xdr:to>
    <xdr:cxnSp macro="">
      <xdr:nvCxnSpPr>
        <xdr:cNvPr id="336" name="直線コネクタ 335"/>
        <xdr:cNvCxnSpPr/>
      </xdr:nvCxnSpPr>
      <xdr:spPr>
        <a:xfrm>
          <a:off x="15481300" y="5846445"/>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55880</xdr:rowOff>
    </xdr:from>
    <xdr:to>
      <xdr:col>76</xdr:col>
      <xdr:colOff>165100</xdr:colOff>
      <xdr:row>33</xdr:row>
      <xdr:rowOff>157480</xdr:rowOff>
    </xdr:to>
    <xdr:sp macro="" textlink="">
      <xdr:nvSpPr>
        <xdr:cNvPr id="337" name="楕円 336"/>
        <xdr:cNvSpPr/>
      </xdr:nvSpPr>
      <xdr:spPr>
        <a:xfrm>
          <a:off x="14541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106680</xdr:rowOff>
    </xdr:from>
    <xdr:to>
      <xdr:col>81</xdr:col>
      <xdr:colOff>50800</xdr:colOff>
      <xdr:row>34</xdr:row>
      <xdr:rowOff>17145</xdr:rowOff>
    </xdr:to>
    <xdr:cxnSp macro="">
      <xdr:nvCxnSpPr>
        <xdr:cNvPr id="338" name="直線コネクタ 337"/>
        <xdr:cNvCxnSpPr/>
      </xdr:nvCxnSpPr>
      <xdr:spPr>
        <a:xfrm>
          <a:off x="14592300" y="576453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166370</xdr:rowOff>
    </xdr:from>
    <xdr:to>
      <xdr:col>72</xdr:col>
      <xdr:colOff>38100</xdr:colOff>
      <xdr:row>35</xdr:row>
      <xdr:rowOff>96520</xdr:rowOff>
    </xdr:to>
    <xdr:sp macro="" textlink="">
      <xdr:nvSpPr>
        <xdr:cNvPr id="339" name="楕円 338"/>
        <xdr:cNvSpPr/>
      </xdr:nvSpPr>
      <xdr:spPr>
        <a:xfrm>
          <a:off x="13652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106680</xdr:rowOff>
    </xdr:from>
    <xdr:to>
      <xdr:col>76</xdr:col>
      <xdr:colOff>114300</xdr:colOff>
      <xdr:row>35</xdr:row>
      <xdr:rowOff>45720</xdr:rowOff>
    </xdr:to>
    <xdr:cxnSp macro="">
      <xdr:nvCxnSpPr>
        <xdr:cNvPr id="340" name="直線コネクタ 339"/>
        <xdr:cNvCxnSpPr/>
      </xdr:nvCxnSpPr>
      <xdr:spPr>
        <a:xfrm flipV="1">
          <a:off x="13703300" y="576453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36830</xdr:rowOff>
    </xdr:from>
    <xdr:to>
      <xdr:col>67</xdr:col>
      <xdr:colOff>101600</xdr:colOff>
      <xdr:row>34</xdr:row>
      <xdr:rowOff>138430</xdr:rowOff>
    </xdr:to>
    <xdr:sp macro="" textlink="">
      <xdr:nvSpPr>
        <xdr:cNvPr id="341" name="楕円 340"/>
        <xdr:cNvSpPr/>
      </xdr:nvSpPr>
      <xdr:spPr>
        <a:xfrm>
          <a:off x="12763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87630</xdr:rowOff>
    </xdr:from>
    <xdr:to>
      <xdr:col>71</xdr:col>
      <xdr:colOff>177800</xdr:colOff>
      <xdr:row>35</xdr:row>
      <xdr:rowOff>45720</xdr:rowOff>
    </xdr:to>
    <xdr:cxnSp macro="">
      <xdr:nvCxnSpPr>
        <xdr:cNvPr id="342" name="直線コネクタ 341"/>
        <xdr:cNvCxnSpPr/>
      </xdr:nvCxnSpPr>
      <xdr:spPr>
        <a:xfrm>
          <a:off x="12814300" y="59169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343" name="n_1aveValue【一般廃棄物処理施設】&#10;有形固定資産減価償却率"/>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344" name="n_2aveValue【一般廃棄物処理施設】&#10;有形固定資産減価償却率"/>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345" name="n_3aveValue【一般廃棄物処理施設】&#10;有形固定資産減価償却率"/>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346" name="n_4aveValue【一般廃棄物処理施設】&#10;有形固定資産減価償却率"/>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84472</xdr:rowOff>
    </xdr:from>
    <xdr:ext cx="405111" cy="259045"/>
    <xdr:sp macro="" textlink="">
      <xdr:nvSpPr>
        <xdr:cNvPr id="347" name="n_1mainValue【一般廃棄物処理施設】&#10;有形固定資産減価償却率"/>
        <xdr:cNvSpPr txBox="1"/>
      </xdr:nvSpPr>
      <xdr:spPr>
        <a:xfrm>
          <a:off x="15266044" y="55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2557</xdr:rowOff>
    </xdr:from>
    <xdr:ext cx="405111" cy="259045"/>
    <xdr:sp macro="" textlink="">
      <xdr:nvSpPr>
        <xdr:cNvPr id="348" name="n_2mainValue【一般廃棄物処理施設】&#10;有形固定資産減価償却率"/>
        <xdr:cNvSpPr txBox="1"/>
      </xdr:nvSpPr>
      <xdr:spPr>
        <a:xfrm>
          <a:off x="14389744" y="54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113047</xdr:rowOff>
    </xdr:from>
    <xdr:ext cx="405111" cy="259045"/>
    <xdr:sp macro="" textlink="">
      <xdr:nvSpPr>
        <xdr:cNvPr id="349" name="n_3mainValue【一般廃棄物処理施設】&#10;有形固定資産減価償却率"/>
        <xdr:cNvSpPr txBox="1"/>
      </xdr:nvSpPr>
      <xdr:spPr>
        <a:xfrm>
          <a:off x="13500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154957</xdr:rowOff>
    </xdr:from>
    <xdr:ext cx="405111" cy="259045"/>
    <xdr:sp macro="" textlink="">
      <xdr:nvSpPr>
        <xdr:cNvPr id="350" name="n_4mainValue【一般廃棄物処理施設】&#10;有形固定資産減価償却率"/>
        <xdr:cNvSpPr txBox="1"/>
      </xdr:nvSpPr>
      <xdr:spPr>
        <a:xfrm>
          <a:off x="12611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4" name="テキスト ボックス 3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6" name="テキスト ボックス 3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8" name="テキスト ボックス 3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72" name="直線コネクタ 371"/>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73"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74" name="直線コネクタ 373"/>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75"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76" name="直線コネクタ 375"/>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377" name="【一般廃棄物処理施設】&#10;一人当たり有形固定資産（償却資産）額平均値テキスト"/>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78" name="フローチャート: 判断 377"/>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379" name="フローチャート: 判断 378"/>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380" name="フローチャート: 判断 379"/>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381" name="フローチャート: 判断 380"/>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382" name="フローチャート: 判断 381"/>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55340</xdr:rowOff>
    </xdr:from>
    <xdr:to>
      <xdr:col>116</xdr:col>
      <xdr:colOff>114300</xdr:colOff>
      <xdr:row>40</xdr:row>
      <xdr:rowOff>156940</xdr:rowOff>
    </xdr:to>
    <xdr:sp macro="" textlink="">
      <xdr:nvSpPr>
        <xdr:cNvPr id="388" name="楕円 387"/>
        <xdr:cNvSpPr/>
      </xdr:nvSpPr>
      <xdr:spPr>
        <a:xfrm>
          <a:off x="22110700" y="69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33767</xdr:rowOff>
    </xdr:from>
    <xdr:ext cx="534377" cy="259045"/>
    <xdr:sp macro="" textlink="">
      <xdr:nvSpPr>
        <xdr:cNvPr id="389" name="【一般廃棄物処理施設】&#10;一人当たり有形固定資産（償却資産）額該当値テキスト"/>
        <xdr:cNvSpPr txBox="1"/>
      </xdr:nvSpPr>
      <xdr:spPr>
        <a:xfrm>
          <a:off x="22199600" y="689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46171</xdr:rowOff>
    </xdr:from>
    <xdr:to>
      <xdr:col>112</xdr:col>
      <xdr:colOff>38100</xdr:colOff>
      <xdr:row>40</xdr:row>
      <xdr:rowOff>147771</xdr:rowOff>
    </xdr:to>
    <xdr:sp macro="" textlink="">
      <xdr:nvSpPr>
        <xdr:cNvPr id="390" name="楕円 389"/>
        <xdr:cNvSpPr/>
      </xdr:nvSpPr>
      <xdr:spPr>
        <a:xfrm>
          <a:off x="21272500" y="69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96971</xdr:rowOff>
    </xdr:from>
    <xdr:to>
      <xdr:col>116</xdr:col>
      <xdr:colOff>63500</xdr:colOff>
      <xdr:row>40</xdr:row>
      <xdr:rowOff>106140</xdr:rowOff>
    </xdr:to>
    <xdr:cxnSp macro="">
      <xdr:nvCxnSpPr>
        <xdr:cNvPr id="391" name="直線コネクタ 390"/>
        <xdr:cNvCxnSpPr/>
      </xdr:nvCxnSpPr>
      <xdr:spPr>
        <a:xfrm>
          <a:off x="21323300" y="6954971"/>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56826</xdr:rowOff>
    </xdr:from>
    <xdr:to>
      <xdr:col>107</xdr:col>
      <xdr:colOff>101600</xdr:colOff>
      <xdr:row>40</xdr:row>
      <xdr:rowOff>158426</xdr:rowOff>
    </xdr:to>
    <xdr:sp macro="" textlink="">
      <xdr:nvSpPr>
        <xdr:cNvPr id="392" name="楕円 391"/>
        <xdr:cNvSpPr/>
      </xdr:nvSpPr>
      <xdr:spPr>
        <a:xfrm>
          <a:off x="20383500" y="69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96971</xdr:rowOff>
    </xdr:from>
    <xdr:to>
      <xdr:col>111</xdr:col>
      <xdr:colOff>177800</xdr:colOff>
      <xdr:row>40</xdr:row>
      <xdr:rowOff>107626</xdr:rowOff>
    </xdr:to>
    <xdr:cxnSp macro="">
      <xdr:nvCxnSpPr>
        <xdr:cNvPr id="393" name="直線コネクタ 392"/>
        <xdr:cNvCxnSpPr/>
      </xdr:nvCxnSpPr>
      <xdr:spPr>
        <a:xfrm flipV="1">
          <a:off x="20434300" y="6954971"/>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130193</xdr:rowOff>
    </xdr:from>
    <xdr:to>
      <xdr:col>102</xdr:col>
      <xdr:colOff>165100</xdr:colOff>
      <xdr:row>40</xdr:row>
      <xdr:rowOff>60343</xdr:rowOff>
    </xdr:to>
    <xdr:sp macro="" textlink="">
      <xdr:nvSpPr>
        <xdr:cNvPr id="394" name="楕円 393"/>
        <xdr:cNvSpPr/>
      </xdr:nvSpPr>
      <xdr:spPr>
        <a:xfrm>
          <a:off x="19494500" y="68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9543</xdr:rowOff>
    </xdr:from>
    <xdr:to>
      <xdr:col>107</xdr:col>
      <xdr:colOff>50800</xdr:colOff>
      <xdr:row>40</xdr:row>
      <xdr:rowOff>107626</xdr:rowOff>
    </xdr:to>
    <xdr:cxnSp macro="">
      <xdr:nvCxnSpPr>
        <xdr:cNvPr id="395" name="直線コネクタ 394"/>
        <xdr:cNvCxnSpPr/>
      </xdr:nvCxnSpPr>
      <xdr:spPr>
        <a:xfrm>
          <a:off x="19545300" y="6867543"/>
          <a:ext cx="889000" cy="9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138443</xdr:rowOff>
    </xdr:from>
    <xdr:to>
      <xdr:col>98</xdr:col>
      <xdr:colOff>38100</xdr:colOff>
      <xdr:row>40</xdr:row>
      <xdr:rowOff>68593</xdr:rowOff>
    </xdr:to>
    <xdr:sp macro="" textlink="">
      <xdr:nvSpPr>
        <xdr:cNvPr id="396" name="楕円 395"/>
        <xdr:cNvSpPr/>
      </xdr:nvSpPr>
      <xdr:spPr>
        <a:xfrm>
          <a:off x="18605500" y="68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9543</xdr:rowOff>
    </xdr:from>
    <xdr:to>
      <xdr:col>102</xdr:col>
      <xdr:colOff>114300</xdr:colOff>
      <xdr:row>40</xdr:row>
      <xdr:rowOff>17793</xdr:rowOff>
    </xdr:to>
    <xdr:cxnSp macro="">
      <xdr:nvCxnSpPr>
        <xdr:cNvPr id="397" name="直線コネクタ 396"/>
        <xdr:cNvCxnSpPr/>
      </xdr:nvCxnSpPr>
      <xdr:spPr>
        <a:xfrm flipV="1">
          <a:off x="18656300" y="6867543"/>
          <a:ext cx="889000" cy="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398" name="n_1aveValue【一般廃棄物処理施設】&#10;一人当たり有形固定資産（償却資産）額"/>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399" name="n_2aveValue【一般廃棄物処理施設】&#10;一人当たり有形固定資産（償却資産）額"/>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400" name="n_3aveValue【一般廃棄物処理施設】&#10;一人当たり有形固定資産（償却資産）額"/>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401" name="n_4aveValue【一般廃棄物処理施設】&#10;一人当たり有形固定資産（償却資産）額"/>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138898</xdr:rowOff>
    </xdr:from>
    <xdr:ext cx="534377" cy="259045"/>
    <xdr:sp macro="" textlink="">
      <xdr:nvSpPr>
        <xdr:cNvPr id="402" name="n_1mainValue【一般廃棄物処理施設】&#10;一人当たり有形固定資産（償却資産）額"/>
        <xdr:cNvSpPr txBox="1"/>
      </xdr:nvSpPr>
      <xdr:spPr>
        <a:xfrm>
          <a:off x="21043411" y="699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149553</xdr:rowOff>
    </xdr:from>
    <xdr:ext cx="534377" cy="259045"/>
    <xdr:sp macro="" textlink="">
      <xdr:nvSpPr>
        <xdr:cNvPr id="403" name="n_2mainValue【一般廃棄物処理施設】&#10;一人当たり有形固定資産（償却資産）額"/>
        <xdr:cNvSpPr txBox="1"/>
      </xdr:nvSpPr>
      <xdr:spPr>
        <a:xfrm>
          <a:off x="20167111" y="70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51470</xdr:rowOff>
    </xdr:from>
    <xdr:ext cx="599010" cy="259045"/>
    <xdr:sp macro="" textlink="">
      <xdr:nvSpPr>
        <xdr:cNvPr id="404" name="n_3mainValue【一般廃棄物処理施設】&#10;一人当たり有形固定資産（償却資産）額"/>
        <xdr:cNvSpPr txBox="1"/>
      </xdr:nvSpPr>
      <xdr:spPr>
        <a:xfrm>
          <a:off x="19245795" y="690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85120</xdr:rowOff>
    </xdr:from>
    <xdr:ext cx="599010" cy="259045"/>
    <xdr:sp macro="" textlink="">
      <xdr:nvSpPr>
        <xdr:cNvPr id="405" name="n_4mainValue【一般廃棄物処理施設】&#10;一人当たり有形固定資産（償却資産）額"/>
        <xdr:cNvSpPr txBox="1"/>
      </xdr:nvSpPr>
      <xdr:spPr>
        <a:xfrm>
          <a:off x="18356795" y="660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6" name="テキスト ボックス 425"/>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29" name="直線コネクタ 428"/>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30"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31" name="直線コネクタ 430"/>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32" name="【保健センター・保健所】&#10;有形固定資産減価償却率最大値テキスト"/>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33" name="直線コネクタ 432"/>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434" name="【保健センター・保健所】&#10;有形固定資産減価償却率平均値テキスト"/>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35" name="フローチャート: 判断 434"/>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36" name="フローチャート: 判断 435"/>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7" name="フローチャート: 判断 436"/>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38" name="フローチャート: 判断 437"/>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39" name="フローチャート: 判断 438"/>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45" name="楕円 444"/>
        <xdr:cNvSpPr/>
      </xdr:nvSpPr>
      <xdr:spPr>
        <a:xfrm>
          <a:off x="16268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102887</xdr:rowOff>
    </xdr:from>
    <xdr:ext cx="405111" cy="259045"/>
    <xdr:sp macro="" textlink="">
      <xdr:nvSpPr>
        <xdr:cNvPr id="446" name="【保健センター・保健所】&#10;有形固定資産減価償却率該当値テキスト"/>
        <xdr:cNvSpPr txBox="1"/>
      </xdr:nvSpPr>
      <xdr:spPr>
        <a:xfrm>
          <a:off x="16357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95885</xdr:rowOff>
    </xdr:from>
    <xdr:to>
      <xdr:col>81</xdr:col>
      <xdr:colOff>101600</xdr:colOff>
      <xdr:row>62</xdr:row>
      <xdr:rowOff>26035</xdr:rowOff>
    </xdr:to>
    <xdr:sp macro="" textlink="">
      <xdr:nvSpPr>
        <xdr:cNvPr id="447" name="楕円 446"/>
        <xdr:cNvSpPr/>
      </xdr:nvSpPr>
      <xdr:spPr>
        <a:xfrm>
          <a:off x="15430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146685</xdr:rowOff>
    </xdr:from>
    <xdr:to>
      <xdr:col>85</xdr:col>
      <xdr:colOff>127000</xdr:colOff>
      <xdr:row>62</xdr:row>
      <xdr:rowOff>3810</xdr:rowOff>
    </xdr:to>
    <xdr:cxnSp macro="">
      <xdr:nvCxnSpPr>
        <xdr:cNvPr id="448" name="直線コネクタ 447"/>
        <xdr:cNvCxnSpPr/>
      </xdr:nvCxnSpPr>
      <xdr:spPr>
        <a:xfrm>
          <a:off x="15481300" y="106051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449" name="楕円 448"/>
        <xdr:cNvSpPr/>
      </xdr:nvSpPr>
      <xdr:spPr>
        <a:xfrm>
          <a:off x="1454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146685</xdr:rowOff>
    </xdr:to>
    <xdr:cxnSp macro="">
      <xdr:nvCxnSpPr>
        <xdr:cNvPr id="450" name="直線コネクタ 449"/>
        <xdr:cNvCxnSpPr/>
      </xdr:nvCxnSpPr>
      <xdr:spPr>
        <a:xfrm>
          <a:off x="14592300" y="105784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xdr:rowOff>
    </xdr:from>
    <xdr:to>
      <xdr:col>72</xdr:col>
      <xdr:colOff>38100</xdr:colOff>
      <xdr:row>61</xdr:row>
      <xdr:rowOff>102235</xdr:rowOff>
    </xdr:to>
    <xdr:sp macro="" textlink="">
      <xdr:nvSpPr>
        <xdr:cNvPr id="451" name="楕円 450"/>
        <xdr:cNvSpPr/>
      </xdr:nvSpPr>
      <xdr:spPr>
        <a:xfrm>
          <a:off x="13652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51435</xdr:rowOff>
    </xdr:from>
    <xdr:to>
      <xdr:col>76</xdr:col>
      <xdr:colOff>114300</xdr:colOff>
      <xdr:row>61</xdr:row>
      <xdr:rowOff>120015</xdr:rowOff>
    </xdr:to>
    <xdr:cxnSp macro="">
      <xdr:nvCxnSpPr>
        <xdr:cNvPr id="452" name="直線コネクタ 451"/>
        <xdr:cNvCxnSpPr/>
      </xdr:nvCxnSpPr>
      <xdr:spPr>
        <a:xfrm>
          <a:off x="13703300" y="105098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101600</xdr:rowOff>
    </xdr:from>
    <xdr:to>
      <xdr:col>67</xdr:col>
      <xdr:colOff>101600</xdr:colOff>
      <xdr:row>61</xdr:row>
      <xdr:rowOff>31750</xdr:rowOff>
    </xdr:to>
    <xdr:sp macro="" textlink="">
      <xdr:nvSpPr>
        <xdr:cNvPr id="453" name="楕円 452"/>
        <xdr:cNvSpPr/>
      </xdr:nvSpPr>
      <xdr:spPr>
        <a:xfrm>
          <a:off x="1276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61</xdr:row>
      <xdr:rowOff>51435</xdr:rowOff>
    </xdr:to>
    <xdr:cxnSp macro="">
      <xdr:nvCxnSpPr>
        <xdr:cNvPr id="454" name="直線コネクタ 453"/>
        <xdr:cNvCxnSpPr/>
      </xdr:nvCxnSpPr>
      <xdr:spPr>
        <a:xfrm>
          <a:off x="12814300" y="1043940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455" name="n_1aveValue【保健センター・保健所】&#10;有形固定資産減価償却率"/>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56" name="n_2aveValue【保健センター・保健所】&#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457" name="n_3aveValue【保健センター・保健所】&#10;有形固定資産減価償却率"/>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458" name="n_4aveValue【保健センター・保健所】&#10;有形固定資産減価償却率"/>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17162</xdr:rowOff>
    </xdr:from>
    <xdr:ext cx="405111" cy="259045"/>
    <xdr:sp macro="" textlink="">
      <xdr:nvSpPr>
        <xdr:cNvPr id="459" name="n_1mainValue【保健センター・保健所】&#10;有形固定資産減価償却率"/>
        <xdr:cNvSpPr txBox="1"/>
      </xdr:nvSpPr>
      <xdr:spPr>
        <a:xfrm>
          <a:off x="152660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460" name="n_2mainValue【保健センター・保健所】&#10;有形固定資産減価償却率"/>
        <xdr:cNvSpPr txBox="1"/>
      </xdr:nvSpPr>
      <xdr:spPr>
        <a:xfrm>
          <a:off x="14389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93362</xdr:rowOff>
    </xdr:from>
    <xdr:ext cx="405111" cy="259045"/>
    <xdr:sp macro="" textlink="">
      <xdr:nvSpPr>
        <xdr:cNvPr id="461" name="n_3mainValue【保健センター・保健所】&#10;有形固定資産減価償却率"/>
        <xdr:cNvSpPr txBox="1"/>
      </xdr:nvSpPr>
      <xdr:spPr>
        <a:xfrm>
          <a:off x="13500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22877</xdr:rowOff>
    </xdr:from>
    <xdr:ext cx="405111" cy="259045"/>
    <xdr:sp macro="" textlink="">
      <xdr:nvSpPr>
        <xdr:cNvPr id="462" name="n_4mainValue【保健センター・保健所】&#10;有形固定資産減価償却率"/>
        <xdr:cNvSpPr txBox="1"/>
      </xdr:nvSpPr>
      <xdr:spPr>
        <a:xfrm>
          <a:off x="12611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84" name="直線コネクタ 483"/>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5"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6" name="直線コネクタ 485"/>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87" name="【保健センター・保健所】&#10;一人当たり面積最大値テキスト"/>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88" name="直線コネクタ 487"/>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489" name="【保健センター・保健所】&#10;一人当たり面積平均値テキスト"/>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90" name="フローチャート: 判断 489"/>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491" name="フローチャート: 判断 490"/>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492" name="フローチャート: 判断 491"/>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493" name="フローチャート: 判断 492"/>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494" name="フローチャート: 判断 493"/>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93218</xdr:rowOff>
    </xdr:from>
    <xdr:to>
      <xdr:col>116</xdr:col>
      <xdr:colOff>114300</xdr:colOff>
      <xdr:row>64</xdr:row>
      <xdr:rowOff>23368</xdr:rowOff>
    </xdr:to>
    <xdr:sp macro="" textlink="">
      <xdr:nvSpPr>
        <xdr:cNvPr id="500" name="楕円 499"/>
        <xdr:cNvSpPr/>
      </xdr:nvSpPr>
      <xdr:spPr>
        <a:xfrm>
          <a:off x="22110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8145</xdr:rowOff>
    </xdr:from>
    <xdr:ext cx="469744" cy="259045"/>
    <xdr:sp macro="" textlink="">
      <xdr:nvSpPr>
        <xdr:cNvPr id="501" name="【保健センター・保健所】&#10;一人当たり面積該当値テキスト"/>
        <xdr:cNvSpPr txBox="1"/>
      </xdr:nvSpPr>
      <xdr:spPr>
        <a:xfrm>
          <a:off x="22199600" y="1080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93218</xdr:rowOff>
    </xdr:from>
    <xdr:to>
      <xdr:col>112</xdr:col>
      <xdr:colOff>38100</xdr:colOff>
      <xdr:row>64</xdr:row>
      <xdr:rowOff>23368</xdr:rowOff>
    </xdr:to>
    <xdr:sp macro="" textlink="">
      <xdr:nvSpPr>
        <xdr:cNvPr id="502" name="楕円 501"/>
        <xdr:cNvSpPr/>
      </xdr:nvSpPr>
      <xdr:spPr>
        <a:xfrm>
          <a:off x="21272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144018</xdr:rowOff>
    </xdr:from>
    <xdr:to>
      <xdr:col>116</xdr:col>
      <xdr:colOff>63500</xdr:colOff>
      <xdr:row>63</xdr:row>
      <xdr:rowOff>144018</xdr:rowOff>
    </xdr:to>
    <xdr:cxnSp macro="">
      <xdr:nvCxnSpPr>
        <xdr:cNvPr id="503" name="直線コネクタ 502"/>
        <xdr:cNvCxnSpPr/>
      </xdr:nvCxnSpPr>
      <xdr:spPr>
        <a:xfrm>
          <a:off x="21323300" y="1094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93218</xdr:rowOff>
    </xdr:from>
    <xdr:to>
      <xdr:col>107</xdr:col>
      <xdr:colOff>101600</xdr:colOff>
      <xdr:row>64</xdr:row>
      <xdr:rowOff>23368</xdr:rowOff>
    </xdr:to>
    <xdr:sp macro="" textlink="">
      <xdr:nvSpPr>
        <xdr:cNvPr id="504" name="楕円 503"/>
        <xdr:cNvSpPr/>
      </xdr:nvSpPr>
      <xdr:spPr>
        <a:xfrm>
          <a:off x="20383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144018</xdr:rowOff>
    </xdr:from>
    <xdr:to>
      <xdr:col>111</xdr:col>
      <xdr:colOff>177800</xdr:colOff>
      <xdr:row>63</xdr:row>
      <xdr:rowOff>144018</xdr:rowOff>
    </xdr:to>
    <xdr:cxnSp macro="">
      <xdr:nvCxnSpPr>
        <xdr:cNvPr id="505" name="直線コネクタ 504"/>
        <xdr:cNvCxnSpPr/>
      </xdr:nvCxnSpPr>
      <xdr:spPr>
        <a:xfrm>
          <a:off x="20434300" y="1094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92761</xdr:rowOff>
    </xdr:from>
    <xdr:to>
      <xdr:col>102</xdr:col>
      <xdr:colOff>165100</xdr:colOff>
      <xdr:row>64</xdr:row>
      <xdr:rowOff>22911</xdr:rowOff>
    </xdr:to>
    <xdr:sp macro="" textlink="">
      <xdr:nvSpPr>
        <xdr:cNvPr id="506" name="楕円 505"/>
        <xdr:cNvSpPr/>
      </xdr:nvSpPr>
      <xdr:spPr>
        <a:xfrm>
          <a:off x="19494500" y="108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143561</xdr:rowOff>
    </xdr:from>
    <xdr:to>
      <xdr:col>107</xdr:col>
      <xdr:colOff>50800</xdr:colOff>
      <xdr:row>63</xdr:row>
      <xdr:rowOff>144018</xdr:rowOff>
    </xdr:to>
    <xdr:cxnSp macro="">
      <xdr:nvCxnSpPr>
        <xdr:cNvPr id="507" name="直線コネクタ 506"/>
        <xdr:cNvCxnSpPr/>
      </xdr:nvCxnSpPr>
      <xdr:spPr>
        <a:xfrm>
          <a:off x="19545300" y="109449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93218</xdr:rowOff>
    </xdr:from>
    <xdr:to>
      <xdr:col>98</xdr:col>
      <xdr:colOff>38100</xdr:colOff>
      <xdr:row>64</xdr:row>
      <xdr:rowOff>23368</xdr:rowOff>
    </xdr:to>
    <xdr:sp macro="" textlink="">
      <xdr:nvSpPr>
        <xdr:cNvPr id="508" name="楕円 507"/>
        <xdr:cNvSpPr/>
      </xdr:nvSpPr>
      <xdr:spPr>
        <a:xfrm>
          <a:off x="18605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143561</xdr:rowOff>
    </xdr:from>
    <xdr:to>
      <xdr:col>102</xdr:col>
      <xdr:colOff>114300</xdr:colOff>
      <xdr:row>63</xdr:row>
      <xdr:rowOff>144018</xdr:rowOff>
    </xdr:to>
    <xdr:cxnSp macro="">
      <xdr:nvCxnSpPr>
        <xdr:cNvPr id="509" name="直線コネクタ 508"/>
        <xdr:cNvCxnSpPr/>
      </xdr:nvCxnSpPr>
      <xdr:spPr>
        <a:xfrm flipV="1">
          <a:off x="18656300" y="109449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510" name="n_1aveValue【保健センター・保健所】&#10;一人当たり面積"/>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511" name="n_2aveValue【保健センター・保健所】&#10;一人当たり面積"/>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512" name="n_3aveValue【保健センター・保健所】&#10;一人当たり面積"/>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513" name="n_4aveValue【保健センター・保健所】&#10;一人当たり面積"/>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14495</xdr:rowOff>
    </xdr:from>
    <xdr:ext cx="469744" cy="259045"/>
    <xdr:sp macro="" textlink="">
      <xdr:nvSpPr>
        <xdr:cNvPr id="514" name="n_1mainValue【保健センター・保健所】&#10;一人当たり面積"/>
        <xdr:cNvSpPr txBox="1"/>
      </xdr:nvSpPr>
      <xdr:spPr>
        <a:xfrm>
          <a:off x="210757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14495</xdr:rowOff>
    </xdr:from>
    <xdr:ext cx="469744" cy="259045"/>
    <xdr:sp macro="" textlink="">
      <xdr:nvSpPr>
        <xdr:cNvPr id="515" name="n_2mainValue【保健センター・保健所】&#10;一人当たり面積"/>
        <xdr:cNvSpPr txBox="1"/>
      </xdr:nvSpPr>
      <xdr:spPr>
        <a:xfrm>
          <a:off x="20199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14038</xdr:rowOff>
    </xdr:from>
    <xdr:ext cx="469744" cy="259045"/>
    <xdr:sp macro="" textlink="">
      <xdr:nvSpPr>
        <xdr:cNvPr id="516" name="n_3mainValue【保健センター・保健所】&#10;一人当たり面積"/>
        <xdr:cNvSpPr txBox="1"/>
      </xdr:nvSpPr>
      <xdr:spPr>
        <a:xfrm>
          <a:off x="19310427" y="109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14495</xdr:rowOff>
    </xdr:from>
    <xdr:ext cx="469744" cy="259045"/>
    <xdr:sp macro="" textlink="">
      <xdr:nvSpPr>
        <xdr:cNvPr id="517" name="n_4mainValue【保健センター・保健所】&#10;一人当たり面積"/>
        <xdr:cNvSpPr txBox="1"/>
      </xdr:nvSpPr>
      <xdr:spPr>
        <a:xfrm>
          <a:off x="18421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3" name="直線コネクタ 542"/>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5" name="直線コネクタ 5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46"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47" name="直線コネクタ 54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48" name="【消防施設】&#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9" name="フローチャート: 判断 548"/>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50" name="フローチャート: 判断 549"/>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51" name="フローチャート: 判断 550"/>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52" name="フローチャート: 判断 551"/>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53" name="フローチャート: 判断 552"/>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88537</xdr:rowOff>
    </xdr:from>
    <xdr:to>
      <xdr:col>85</xdr:col>
      <xdr:colOff>177800</xdr:colOff>
      <xdr:row>84</xdr:row>
      <xdr:rowOff>18687</xdr:rowOff>
    </xdr:to>
    <xdr:sp macro="" textlink="">
      <xdr:nvSpPr>
        <xdr:cNvPr id="559" name="楕円 558"/>
        <xdr:cNvSpPr/>
      </xdr:nvSpPr>
      <xdr:spPr>
        <a:xfrm>
          <a:off x="16268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66964</xdr:rowOff>
    </xdr:from>
    <xdr:ext cx="405111" cy="259045"/>
    <xdr:sp macro="" textlink="">
      <xdr:nvSpPr>
        <xdr:cNvPr id="560" name="【消防施設】&#10;有形固定資産減価償却率該当値テキスト"/>
        <xdr:cNvSpPr txBox="1"/>
      </xdr:nvSpPr>
      <xdr:spPr>
        <a:xfrm>
          <a:off x="16357600"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64044</xdr:rowOff>
    </xdr:from>
    <xdr:to>
      <xdr:col>81</xdr:col>
      <xdr:colOff>101600</xdr:colOff>
      <xdr:row>83</xdr:row>
      <xdr:rowOff>165644</xdr:rowOff>
    </xdr:to>
    <xdr:sp macro="" textlink="">
      <xdr:nvSpPr>
        <xdr:cNvPr id="561" name="楕円 560"/>
        <xdr:cNvSpPr/>
      </xdr:nvSpPr>
      <xdr:spPr>
        <a:xfrm>
          <a:off x="15430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114844</xdr:rowOff>
    </xdr:from>
    <xdr:to>
      <xdr:col>85</xdr:col>
      <xdr:colOff>127000</xdr:colOff>
      <xdr:row>83</xdr:row>
      <xdr:rowOff>139337</xdr:rowOff>
    </xdr:to>
    <xdr:cxnSp macro="">
      <xdr:nvCxnSpPr>
        <xdr:cNvPr id="562" name="直線コネクタ 561"/>
        <xdr:cNvCxnSpPr/>
      </xdr:nvCxnSpPr>
      <xdr:spPr>
        <a:xfrm>
          <a:off x="15481300" y="143451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34652</xdr:rowOff>
    </xdr:from>
    <xdr:to>
      <xdr:col>76</xdr:col>
      <xdr:colOff>165100</xdr:colOff>
      <xdr:row>83</xdr:row>
      <xdr:rowOff>136252</xdr:rowOff>
    </xdr:to>
    <xdr:sp macro="" textlink="">
      <xdr:nvSpPr>
        <xdr:cNvPr id="563" name="楕円 562"/>
        <xdr:cNvSpPr/>
      </xdr:nvSpPr>
      <xdr:spPr>
        <a:xfrm>
          <a:off x="14541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85452</xdr:rowOff>
    </xdr:from>
    <xdr:to>
      <xdr:col>81</xdr:col>
      <xdr:colOff>50800</xdr:colOff>
      <xdr:row>83</xdr:row>
      <xdr:rowOff>114844</xdr:rowOff>
    </xdr:to>
    <xdr:cxnSp macro="">
      <xdr:nvCxnSpPr>
        <xdr:cNvPr id="564" name="直線コネクタ 563"/>
        <xdr:cNvCxnSpPr/>
      </xdr:nvCxnSpPr>
      <xdr:spPr>
        <a:xfrm>
          <a:off x="14592300" y="143158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166914</xdr:rowOff>
    </xdr:from>
    <xdr:to>
      <xdr:col>72</xdr:col>
      <xdr:colOff>38100</xdr:colOff>
      <xdr:row>85</xdr:row>
      <xdr:rowOff>97064</xdr:rowOff>
    </xdr:to>
    <xdr:sp macro="" textlink="">
      <xdr:nvSpPr>
        <xdr:cNvPr id="565" name="楕円 564"/>
        <xdr:cNvSpPr/>
      </xdr:nvSpPr>
      <xdr:spPr>
        <a:xfrm>
          <a:off x="1365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85452</xdr:rowOff>
    </xdr:from>
    <xdr:to>
      <xdr:col>76</xdr:col>
      <xdr:colOff>114300</xdr:colOff>
      <xdr:row>85</xdr:row>
      <xdr:rowOff>46264</xdr:rowOff>
    </xdr:to>
    <xdr:cxnSp macro="">
      <xdr:nvCxnSpPr>
        <xdr:cNvPr id="566" name="直線コネクタ 565"/>
        <xdr:cNvCxnSpPr/>
      </xdr:nvCxnSpPr>
      <xdr:spPr>
        <a:xfrm flipV="1">
          <a:off x="13703300" y="14315802"/>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142421</xdr:rowOff>
    </xdr:from>
    <xdr:to>
      <xdr:col>67</xdr:col>
      <xdr:colOff>101600</xdr:colOff>
      <xdr:row>85</xdr:row>
      <xdr:rowOff>72571</xdr:rowOff>
    </xdr:to>
    <xdr:sp macro="" textlink="">
      <xdr:nvSpPr>
        <xdr:cNvPr id="567" name="楕円 566"/>
        <xdr:cNvSpPr/>
      </xdr:nvSpPr>
      <xdr:spPr>
        <a:xfrm>
          <a:off x="12763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21771</xdr:rowOff>
    </xdr:from>
    <xdr:to>
      <xdr:col>71</xdr:col>
      <xdr:colOff>177800</xdr:colOff>
      <xdr:row>85</xdr:row>
      <xdr:rowOff>46264</xdr:rowOff>
    </xdr:to>
    <xdr:cxnSp macro="">
      <xdr:nvCxnSpPr>
        <xdr:cNvPr id="568" name="直線コネクタ 567"/>
        <xdr:cNvCxnSpPr/>
      </xdr:nvCxnSpPr>
      <xdr:spPr>
        <a:xfrm>
          <a:off x="12814300" y="1459502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569" name="n_1aveValue【消防施設】&#10;有形固定資産減価償却率"/>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570" name="n_2aveValue【消防施設】&#10;有形固定資産減価償却率"/>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571" name="n_3aveValue【消防施設】&#10;有形固定資産減価償却率"/>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572" name="n_4aveValue【消防施設】&#10;有形固定資産減価償却率"/>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156771</xdr:rowOff>
    </xdr:from>
    <xdr:ext cx="405111" cy="259045"/>
    <xdr:sp macro="" textlink="">
      <xdr:nvSpPr>
        <xdr:cNvPr id="573" name="n_1mainValue【消防施設】&#10;有形固定資産減価償却率"/>
        <xdr:cNvSpPr txBox="1"/>
      </xdr:nvSpPr>
      <xdr:spPr>
        <a:xfrm>
          <a:off x="152660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127379</xdr:rowOff>
    </xdr:from>
    <xdr:ext cx="405111" cy="259045"/>
    <xdr:sp macro="" textlink="">
      <xdr:nvSpPr>
        <xdr:cNvPr id="574" name="n_2mainValue【消防施設】&#10;有形固定資産減価償却率"/>
        <xdr:cNvSpPr txBox="1"/>
      </xdr:nvSpPr>
      <xdr:spPr>
        <a:xfrm>
          <a:off x="14389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88191</xdr:rowOff>
    </xdr:from>
    <xdr:ext cx="405111" cy="259045"/>
    <xdr:sp macro="" textlink="">
      <xdr:nvSpPr>
        <xdr:cNvPr id="575" name="n_3mainValue【消防施設】&#10;有形固定資産減価償却率"/>
        <xdr:cNvSpPr txBox="1"/>
      </xdr:nvSpPr>
      <xdr:spPr>
        <a:xfrm>
          <a:off x="13500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63698</xdr:rowOff>
    </xdr:from>
    <xdr:ext cx="405111" cy="259045"/>
    <xdr:sp macro="" textlink="">
      <xdr:nvSpPr>
        <xdr:cNvPr id="576" name="n_4mainValue【消防施設】&#10;有形固定資産減価償却率"/>
        <xdr:cNvSpPr txBox="1"/>
      </xdr:nvSpPr>
      <xdr:spPr>
        <a:xfrm>
          <a:off x="126117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7" name="直線コネクタ 5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8" name="テキスト ボックス 5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9" name="直線コネクタ 5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0" name="テキスト ボックス 5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1" name="直線コネクタ 5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2" name="テキスト ボックス 5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3" name="直線コネクタ 5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4" name="テキスト ボックス 5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5" name="直線コネクタ 5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6" name="テキスト ボックス 5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7" name="直線コネクタ 5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8" name="テキスト ボックス 5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2" name="直線コネクタ 601"/>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3"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4" name="直線コネクタ 603"/>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5"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06" name="直線コネクタ 605"/>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607" name="【消防施設】&#10;一人当たり面積平均値テキスト"/>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8" name="フローチャート: 判断 607"/>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09" name="フローチャート: 判断 608"/>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10" name="フローチャート: 判断 609"/>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11" name="フローチャート: 判断 610"/>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12" name="フローチャート: 判断 611"/>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95613</xdr:rowOff>
    </xdr:from>
    <xdr:to>
      <xdr:col>116</xdr:col>
      <xdr:colOff>114300</xdr:colOff>
      <xdr:row>86</xdr:row>
      <xdr:rowOff>25763</xdr:rowOff>
    </xdr:to>
    <xdr:sp macro="" textlink="">
      <xdr:nvSpPr>
        <xdr:cNvPr id="618" name="楕円 617"/>
        <xdr:cNvSpPr/>
      </xdr:nvSpPr>
      <xdr:spPr>
        <a:xfrm>
          <a:off x="22110700" y="146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118490</xdr:rowOff>
    </xdr:from>
    <xdr:ext cx="469744" cy="259045"/>
    <xdr:sp macro="" textlink="">
      <xdr:nvSpPr>
        <xdr:cNvPr id="619" name="【消防施設】&#10;一人当たり面積該当値テキスト"/>
        <xdr:cNvSpPr txBox="1"/>
      </xdr:nvSpPr>
      <xdr:spPr>
        <a:xfrm>
          <a:off x="22199600" y="1452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96701</xdr:rowOff>
    </xdr:from>
    <xdr:to>
      <xdr:col>112</xdr:col>
      <xdr:colOff>38100</xdr:colOff>
      <xdr:row>86</xdr:row>
      <xdr:rowOff>26851</xdr:rowOff>
    </xdr:to>
    <xdr:sp macro="" textlink="">
      <xdr:nvSpPr>
        <xdr:cNvPr id="620" name="楕円 619"/>
        <xdr:cNvSpPr/>
      </xdr:nvSpPr>
      <xdr:spPr>
        <a:xfrm>
          <a:off x="21272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146413</xdr:rowOff>
    </xdr:from>
    <xdr:to>
      <xdr:col>116</xdr:col>
      <xdr:colOff>63500</xdr:colOff>
      <xdr:row>85</xdr:row>
      <xdr:rowOff>147501</xdr:rowOff>
    </xdr:to>
    <xdr:cxnSp macro="">
      <xdr:nvCxnSpPr>
        <xdr:cNvPr id="621" name="直線コネクタ 620"/>
        <xdr:cNvCxnSpPr/>
      </xdr:nvCxnSpPr>
      <xdr:spPr>
        <a:xfrm flipV="1">
          <a:off x="21323300" y="1471966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95613</xdr:rowOff>
    </xdr:from>
    <xdr:to>
      <xdr:col>107</xdr:col>
      <xdr:colOff>101600</xdr:colOff>
      <xdr:row>86</xdr:row>
      <xdr:rowOff>25763</xdr:rowOff>
    </xdr:to>
    <xdr:sp macro="" textlink="">
      <xdr:nvSpPr>
        <xdr:cNvPr id="622" name="楕円 621"/>
        <xdr:cNvSpPr/>
      </xdr:nvSpPr>
      <xdr:spPr>
        <a:xfrm>
          <a:off x="20383500" y="146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146413</xdr:rowOff>
    </xdr:from>
    <xdr:to>
      <xdr:col>111</xdr:col>
      <xdr:colOff>177800</xdr:colOff>
      <xdr:row>85</xdr:row>
      <xdr:rowOff>147501</xdr:rowOff>
    </xdr:to>
    <xdr:cxnSp macro="">
      <xdr:nvCxnSpPr>
        <xdr:cNvPr id="623" name="直線コネクタ 622"/>
        <xdr:cNvCxnSpPr/>
      </xdr:nvCxnSpPr>
      <xdr:spPr>
        <a:xfrm>
          <a:off x="20434300" y="1471966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114119</xdr:rowOff>
    </xdr:from>
    <xdr:to>
      <xdr:col>102</xdr:col>
      <xdr:colOff>165100</xdr:colOff>
      <xdr:row>86</xdr:row>
      <xdr:rowOff>44269</xdr:rowOff>
    </xdr:to>
    <xdr:sp macro="" textlink="">
      <xdr:nvSpPr>
        <xdr:cNvPr id="624" name="楕円 623"/>
        <xdr:cNvSpPr/>
      </xdr:nvSpPr>
      <xdr:spPr>
        <a:xfrm>
          <a:off x="19494500" y="146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146413</xdr:rowOff>
    </xdr:from>
    <xdr:to>
      <xdr:col>107</xdr:col>
      <xdr:colOff>50800</xdr:colOff>
      <xdr:row>85</xdr:row>
      <xdr:rowOff>164919</xdr:rowOff>
    </xdr:to>
    <xdr:cxnSp macro="">
      <xdr:nvCxnSpPr>
        <xdr:cNvPr id="625" name="直線コネクタ 624"/>
        <xdr:cNvCxnSpPr/>
      </xdr:nvCxnSpPr>
      <xdr:spPr>
        <a:xfrm flipV="1">
          <a:off x="19545300" y="14719663"/>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116295</xdr:rowOff>
    </xdr:from>
    <xdr:to>
      <xdr:col>98</xdr:col>
      <xdr:colOff>38100</xdr:colOff>
      <xdr:row>86</xdr:row>
      <xdr:rowOff>46445</xdr:rowOff>
    </xdr:to>
    <xdr:sp macro="" textlink="">
      <xdr:nvSpPr>
        <xdr:cNvPr id="626" name="楕円 625"/>
        <xdr:cNvSpPr/>
      </xdr:nvSpPr>
      <xdr:spPr>
        <a:xfrm>
          <a:off x="18605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164919</xdr:rowOff>
    </xdr:from>
    <xdr:to>
      <xdr:col>102</xdr:col>
      <xdr:colOff>114300</xdr:colOff>
      <xdr:row>85</xdr:row>
      <xdr:rowOff>167095</xdr:rowOff>
    </xdr:to>
    <xdr:cxnSp macro="">
      <xdr:nvCxnSpPr>
        <xdr:cNvPr id="627" name="直線コネクタ 626"/>
        <xdr:cNvCxnSpPr/>
      </xdr:nvCxnSpPr>
      <xdr:spPr>
        <a:xfrm flipV="1">
          <a:off x="18656300" y="147381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628" name="n_1ave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629" name="n_2aveValue【消防施設】&#10;一人当たり面積"/>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630" name="n_3aveValue【消防施設】&#10;一人当たり面積"/>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631" name="n_4aveValue【消防施設】&#10;一人当たり面積"/>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43378</xdr:rowOff>
    </xdr:from>
    <xdr:ext cx="469744" cy="259045"/>
    <xdr:sp macro="" textlink="">
      <xdr:nvSpPr>
        <xdr:cNvPr id="632" name="n_1mainValue【消防施設】&#10;一人当たり面積"/>
        <xdr:cNvSpPr txBox="1"/>
      </xdr:nvSpPr>
      <xdr:spPr>
        <a:xfrm>
          <a:off x="21075727" y="1444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42290</xdr:rowOff>
    </xdr:from>
    <xdr:ext cx="469744" cy="259045"/>
    <xdr:sp macro="" textlink="">
      <xdr:nvSpPr>
        <xdr:cNvPr id="633" name="n_2mainValue【消防施設】&#10;一人当たり面積"/>
        <xdr:cNvSpPr txBox="1"/>
      </xdr:nvSpPr>
      <xdr:spPr>
        <a:xfrm>
          <a:off x="20199427" y="1444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60796</xdr:rowOff>
    </xdr:from>
    <xdr:ext cx="469744" cy="259045"/>
    <xdr:sp macro="" textlink="">
      <xdr:nvSpPr>
        <xdr:cNvPr id="634" name="n_3mainValue【消防施設】&#10;一人当たり面積"/>
        <xdr:cNvSpPr txBox="1"/>
      </xdr:nvSpPr>
      <xdr:spPr>
        <a:xfrm>
          <a:off x="19310427" y="1446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62972</xdr:rowOff>
    </xdr:from>
    <xdr:ext cx="469744" cy="259045"/>
    <xdr:sp macro="" textlink="">
      <xdr:nvSpPr>
        <xdr:cNvPr id="635" name="n_4mainValue【消防施設】&#10;一人当たり面積"/>
        <xdr:cNvSpPr txBox="1"/>
      </xdr:nvSpPr>
      <xdr:spPr>
        <a:xfrm>
          <a:off x="18421427" y="1446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61" name="直線コネクタ 660"/>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4"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5" name="直線コネクタ 664"/>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66"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7" name="フローチャート: 判断 666"/>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68" name="フローチャート: 判断 667"/>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69" name="フローチャート: 判断 668"/>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70" name="フローチャート: 判断 669"/>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71" name="フローチャート: 判断 670"/>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110308</xdr:rowOff>
    </xdr:from>
    <xdr:to>
      <xdr:col>85</xdr:col>
      <xdr:colOff>177800</xdr:colOff>
      <xdr:row>107</xdr:row>
      <xdr:rowOff>40458</xdr:rowOff>
    </xdr:to>
    <xdr:sp macro="" textlink="">
      <xdr:nvSpPr>
        <xdr:cNvPr id="677" name="楕円 676"/>
        <xdr:cNvSpPr/>
      </xdr:nvSpPr>
      <xdr:spPr>
        <a:xfrm>
          <a:off x="16268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88735</xdr:rowOff>
    </xdr:from>
    <xdr:ext cx="405111" cy="259045"/>
    <xdr:sp macro="" textlink="">
      <xdr:nvSpPr>
        <xdr:cNvPr id="678" name="【庁舎】&#10;有形固定資産減価償却率該当値テキスト"/>
        <xdr:cNvSpPr txBox="1"/>
      </xdr:nvSpPr>
      <xdr:spPr>
        <a:xfrm>
          <a:off x="16357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679" name="楕円 678"/>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106</xdr:row>
      <xdr:rowOff>161108</xdr:rowOff>
    </xdr:to>
    <xdr:cxnSp macro="">
      <xdr:nvCxnSpPr>
        <xdr:cNvPr id="680" name="直線コネクタ 679"/>
        <xdr:cNvCxnSpPr/>
      </xdr:nvCxnSpPr>
      <xdr:spPr>
        <a:xfrm>
          <a:off x="15481300" y="182988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38463</xdr:rowOff>
    </xdr:from>
    <xdr:to>
      <xdr:col>76</xdr:col>
      <xdr:colOff>165100</xdr:colOff>
      <xdr:row>106</xdr:row>
      <xdr:rowOff>140063</xdr:rowOff>
    </xdr:to>
    <xdr:sp macro="" textlink="">
      <xdr:nvSpPr>
        <xdr:cNvPr id="681" name="楕円 680"/>
        <xdr:cNvSpPr/>
      </xdr:nvSpPr>
      <xdr:spPr>
        <a:xfrm>
          <a:off x="14541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89263</xdr:rowOff>
    </xdr:from>
    <xdr:to>
      <xdr:col>81</xdr:col>
      <xdr:colOff>50800</xdr:colOff>
      <xdr:row>106</xdr:row>
      <xdr:rowOff>125186</xdr:rowOff>
    </xdr:to>
    <xdr:cxnSp macro="">
      <xdr:nvCxnSpPr>
        <xdr:cNvPr id="682" name="直線コネクタ 681"/>
        <xdr:cNvCxnSpPr/>
      </xdr:nvCxnSpPr>
      <xdr:spPr>
        <a:xfrm>
          <a:off x="14592300" y="182629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156029</xdr:rowOff>
    </xdr:from>
    <xdr:to>
      <xdr:col>72</xdr:col>
      <xdr:colOff>38100</xdr:colOff>
      <xdr:row>106</xdr:row>
      <xdr:rowOff>86179</xdr:rowOff>
    </xdr:to>
    <xdr:sp macro="" textlink="">
      <xdr:nvSpPr>
        <xdr:cNvPr id="683" name="楕円 682"/>
        <xdr:cNvSpPr/>
      </xdr:nvSpPr>
      <xdr:spPr>
        <a:xfrm>
          <a:off x="13652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35379</xdr:rowOff>
    </xdr:from>
    <xdr:to>
      <xdr:col>76</xdr:col>
      <xdr:colOff>114300</xdr:colOff>
      <xdr:row>106</xdr:row>
      <xdr:rowOff>89263</xdr:rowOff>
    </xdr:to>
    <xdr:cxnSp macro="">
      <xdr:nvCxnSpPr>
        <xdr:cNvPr id="684" name="直線コネクタ 683"/>
        <xdr:cNvCxnSpPr/>
      </xdr:nvCxnSpPr>
      <xdr:spPr>
        <a:xfrm>
          <a:off x="13703300" y="1820907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685" name="楕円 684"/>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106</xdr:row>
      <xdr:rowOff>35379</xdr:rowOff>
    </xdr:to>
    <xdr:cxnSp macro="">
      <xdr:nvCxnSpPr>
        <xdr:cNvPr id="686" name="直線コネクタ 685"/>
        <xdr:cNvCxnSpPr/>
      </xdr:nvCxnSpPr>
      <xdr:spPr>
        <a:xfrm>
          <a:off x="12814300" y="182090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687" name="n_1aveValue【庁舎】&#10;有形固定資産減価償却率"/>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88"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689" name="n_3aveValue【庁舎】&#10;有形固定資産減価償却率"/>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690" name="n_4aveValue【庁舎】&#10;有形固定資産減価償却率"/>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691" name="n_1mainValue【庁舎】&#10;有形固定資産減価償却率"/>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131190</xdr:rowOff>
    </xdr:from>
    <xdr:ext cx="405111" cy="259045"/>
    <xdr:sp macro="" textlink="">
      <xdr:nvSpPr>
        <xdr:cNvPr id="692" name="n_2mainValue【庁舎】&#10;有形固定資産減価償却率"/>
        <xdr:cNvSpPr txBox="1"/>
      </xdr:nvSpPr>
      <xdr:spPr>
        <a:xfrm>
          <a:off x="14389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77306</xdr:rowOff>
    </xdr:from>
    <xdr:ext cx="405111" cy="259045"/>
    <xdr:sp macro="" textlink="">
      <xdr:nvSpPr>
        <xdr:cNvPr id="693" name="n_3mainValue【庁舎】&#10;有形固定資産減価償却率"/>
        <xdr:cNvSpPr txBox="1"/>
      </xdr:nvSpPr>
      <xdr:spPr>
        <a:xfrm>
          <a:off x="13500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694" name="n_4mainValue【庁舎】&#10;有形固定資産減価償却率"/>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18" name="直線コネクタ 717"/>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19"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20" name="直線コネクタ 719"/>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21"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2" name="直線コネクタ 721"/>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723" name="【庁舎】&#10;一人当たり面積平均値テキスト"/>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4" name="フローチャート: 判断 723"/>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5" name="フローチャート: 判断 724"/>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26" name="フローチャート: 判断 725"/>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27" name="フローチャート: 判断 726"/>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28" name="フローチャート: 判断 727"/>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59689</xdr:rowOff>
    </xdr:from>
    <xdr:to>
      <xdr:col>116</xdr:col>
      <xdr:colOff>114300</xdr:colOff>
      <xdr:row>106</xdr:row>
      <xdr:rowOff>161289</xdr:rowOff>
    </xdr:to>
    <xdr:sp macro="" textlink="">
      <xdr:nvSpPr>
        <xdr:cNvPr id="734" name="楕円 733"/>
        <xdr:cNvSpPr/>
      </xdr:nvSpPr>
      <xdr:spPr>
        <a:xfrm>
          <a:off x="22110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38116</xdr:rowOff>
    </xdr:from>
    <xdr:ext cx="469744" cy="259045"/>
    <xdr:sp macro="" textlink="">
      <xdr:nvSpPr>
        <xdr:cNvPr id="735" name="【庁舎】&#10;一人当たり面積該当値テキスト"/>
        <xdr:cNvSpPr txBox="1"/>
      </xdr:nvSpPr>
      <xdr:spPr>
        <a:xfrm>
          <a:off x="22199600"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60961</xdr:rowOff>
    </xdr:from>
    <xdr:to>
      <xdr:col>112</xdr:col>
      <xdr:colOff>38100</xdr:colOff>
      <xdr:row>106</xdr:row>
      <xdr:rowOff>162561</xdr:rowOff>
    </xdr:to>
    <xdr:sp macro="" textlink="">
      <xdr:nvSpPr>
        <xdr:cNvPr id="736" name="楕円 735"/>
        <xdr:cNvSpPr/>
      </xdr:nvSpPr>
      <xdr:spPr>
        <a:xfrm>
          <a:off x="212725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106</xdr:row>
      <xdr:rowOff>111761</xdr:rowOff>
    </xdr:to>
    <xdr:cxnSp macro="">
      <xdr:nvCxnSpPr>
        <xdr:cNvPr id="737" name="直線コネクタ 736"/>
        <xdr:cNvCxnSpPr/>
      </xdr:nvCxnSpPr>
      <xdr:spPr>
        <a:xfrm flipV="1">
          <a:off x="21323300" y="182841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58420</xdr:rowOff>
    </xdr:from>
    <xdr:to>
      <xdr:col>107</xdr:col>
      <xdr:colOff>101600</xdr:colOff>
      <xdr:row>106</xdr:row>
      <xdr:rowOff>160020</xdr:rowOff>
    </xdr:to>
    <xdr:sp macro="" textlink="">
      <xdr:nvSpPr>
        <xdr:cNvPr id="738" name="楕円 737"/>
        <xdr:cNvSpPr/>
      </xdr:nvSpPr>
      <xdr:spPr>
        <a:xfrm>
          <a:off x="20383500" y="182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109220</xdr:rowOff>
    </xdr:from>
    <xdr:to>
      <xdr:col>111</xdr:col>
      <xdr:colOff>177800</xdr:colOff>
      <xdr:row>106</xdr:row>
      <xdr:rowOff>111761</xdr:rowOff>
    </xdr:to>
    <xdr:cxnSp macro="">
      <xdr:nvCxnSpPr>
        <xdr:cNvPr id="739" name="直線コネクタ 738"/>
        <xdr:cNvCxnSpPr/>
      </xdr:nvCxnSpPr>
      <xdr:spPr>
        <a:xfrm>
          <a:off x="20434300" y="182829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57150</xdr:rowOff>
    </xdr:from>
    <xdr:to>
      <xdr:col>102</xdr:col>
      <xdr:colOff>165100</xdr:colOff>
      <xdr:row>106</xdr:row>
      <xdr:rowOff>158750</xdr:rowOff>
    </xdr:to>
    <xdr:sp macro="" textlink="">
      <xdr:nvSpPr>
        <xdr:cNvPr id="740" name="楕円 739"/>
        <xdr:cNvSpPr/>
      </xdr:nvSpPr>
      <xdr:spPr>
        <a:xfrm>
          <a:off x="19494500" y="182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107950</xdr:rowOff>
    </xdr:from>
    <xdr:to>
      <xdr:col>107</xdr:col>
      <xdr:colOff>50800</xdr:colOff>
      <xdr:row>106</xdr:row>
      <xdr:rowOff>109220</xdr:rowOff>
    </xdr:to>
    <xdr:cxnSp macro="">
      <xdr:nvCxnSpPr>
        <xdr:cNvPr id="741" name="直線コネクタ 740"/>
        <xdr:cNvCxnSpPr/>
      </xdr:nvCxnSpPr>
      <xdr:spPr>
        <a:xfrm>
          <a:off x="19545300" y="182816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58420</xdr:rowOff>
    </xdr:from>
    <xdr:to>
      <xdr:col>98</xdr:col>
      <xdr:colOff>38100</xdr:colOff>
      <xdr:row>106</xdr:row>
      <xdr:rowOff>160020</xdr:rowOff>
    </xdr:to>
    <xdr:sp macro="" textlink="">
      <xdr:nvSpPr>
        <xdr:cNvPr id="742" name="楕円 741"/>
        <xdr:cNvSpPr/>
      </xdr:nvSpPr>
      <xdr:spPr>
        <a:xfrm>
          <a:off x="18605500" y="182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107950</xdr:rowOff>
    </xdr:from>
    <xdr:to>
      <xdr:col>102</xdr:col>
      <xdr:colOff>114300</xdr:colOff>
      <xdr:row>106</xdr:row>
      <xdr:rowOff>109220</xdr:rowOff>
    </xdr:to>
    <xdr:cxnSp macro="">
      <xdr:nvCxnSpPr>
        <xdr:cNvPr id="743" name="直線コネクタ 742"/>
        <xdr:cNvCxnSpPr/>
      </xdr:nvCxnSpPr>
      <xdr:spPr>
        <a:xfrm flipV="1">
          <a:off x="18656300" y="182816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44" name="n_1aveValue【庁舎】&#10;一人当たり面積"/>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45" name="n_2aveValue【庁舎】&#10;一人当たり面積"/>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46" name="n_3aveValue【庁舎】&#10;一人当たり面積"/>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47" name="n_4aveValue【庁舎】&#10;一人当たり面積"/>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153688</xdr:rowOff>
    </xdr:from>
    <xdr:ext cx="469744" cy="259045"/>
    <xdr:sp macro="" textlink="">
      <xdr:nvSpPr>
        <xdr:cNvPr id="748" name="n_1mainValue【庁舎】&#10;一人当たり面積"/>
        <xdr:cNvSpPr txBox="1"/>
      </xdr:nvSpPr>
      <xdr:spPr>
        <a:xfrm>
          <a:off x="21075727"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151147</xdr:rowOff>
    </xdr:from>
    <xdr:ext cx="469744" cy="259045"/>
    <xdr:sp macro="" textlink="">
      <xdr:nvSpPr>
        <xdr:cNvPr id="749" name="n_2mainValue【庁舎】&#10;一人当たり面積"/>
        <xdr:cNvSpPr txBox="1"/>
      </xdr:nvSpPr>
      <xdr:spPr>
        <a:xfrm>
          <a:off x="20199427" y="183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149877</xdr:rowOff>
    </xdr:from>
    <xdr:ext cx="469744" cy="259045"/>
    <xdr:sp macro="" textlink="">
      <xdr:nvSpPr>
        <xdr:cNvPr id="750" name="n_3mainValue【庁舎】&#10;一人当たり面積"/>
        <xdr:cNvSpPr txBox="1"/>
      </xdr:nvSpPr>
      <xdr:spPr>
        <a:xfrm>
          <a:off x="19310427" y="183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151147</xdr:rowOff>
    </xdr:from>
    <xdr:ext cx="469744" cy="259045"/>
    <xdr:sp macro="" textlink="">
      <xdr:nvSpPr>
        <xdr:cNvPr id="751" name="n_4mainValue【庁舎】&#10;一人当たり面積"/>
        <xdr:cNvSpPr txBox="1"/>
      </xdr:nvSpPr>
      <xdr:spPr>
        <a:xfrm>
          <a:off x="18421427" y="183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本表の有形固定資産減価償却率については、ほとんどの類型にて類似団体平均を上回っている。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それぞれの施設については個別施設計画を策定済みであり、</a:t>
          </a:r>
          <a:r>
            <a:rPr kumimoji="1" lang="ja-JP" altLang="ja-JP" sz="1100">
              <a:solidFill>
                <a:schemeClr val="dk1"/>
              </a:solidFill>
              <a:effectLst/>
              <a:latin typeface="+mn-lt"/>
              <a:ea typeface="+mn-ea"/>
              <a:cs typeface="+mn-cs"/>
            </a:rPr>
            <a:t>今後の施設</a:t>
          </a:r>
          <a:r>
            <a:rPr kumimoji="1" lang="ja-JP" altLang="en-US" sz="1100">
              <a:solidFill>
                <a:schemeClr val="dk1"/>
              </a:solidFill>
              <a:effectLst/>
              <a:latin typeface="+mn-lt"/>
              <a:ea typeface="+mn-ea"/>
              <a:cs typeface="+mn-cs"/>
            </a:rPr>
            <a:t>等の方針検討を行っている状況である。また、施設の</a:t>
          </a:r>
          <a:r>
            <a:rPr kumimoji="1" lang="ja-JP" altLang="ja-JP" sz="1100">
              <a:solidFill>
                <a:schemeClr val="dk1"/>
              </a:solidFill>
              <a:effectLst/>
              <a:latin typeface="+mn-lt"/>
              <a:ea typeface="+mn-ea"/>
              <a:cs typeface="+mn-cs"/>
            </a:rPr>
            <a:t>維持・管理等については、公共施設等総合管理計画</a:t>
          </a:r>
          <a:r>
            <a:rPr kumimoji="1" lang="ja-JP" altLang="en-US" sz="1100">
              <a:solidFill>
                <a:schemeClr val="dk1"/>
              </a:solidFill>
              <a:effectLst/>
              <a:latin typeface="+mn-lt"/>
              <a:ea typeface="+mn-ea"/>
              <a:cs typeface="+mn-cs"/>
            </a:rPr>
            <a:t>に基づき適切に行っていく。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9,629
24.49
7,205,233
6,930,492
209,460
3,038,718
4,869,616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a:t>
          </a:r>
          <a:r>
            <a:rPr kumimoji="1" lang="ja-JP" altLang="en-US" sz="1100">
              <a:solidFill>
                <a:schemeClr val="dk1"/>
              </a:solidFill>
              <a:effectLst/>
              <a:latin typeface="+mn-lt"/>
              <a:ea typeface="+mn-ea"/>
              <a:cs typeface="+mn-cs"/>
            </a:rPr>
            <a:t>ほぼ横ばいで推移しており、</a:t>
          </a:r>
          <a:r>
            <a:rPr kumimoji="1" lang="ja-JP" altLang="ja-JP" sz="1100">
              <a:solidFill>
                <a:schemeClr val="dk1"/>
              </a:solidFill>
              <a:effectLst/>
              <a:latin typeface="+mn-lt"/>
              <a:ea typeface="+mn-ea"/>
              <a:cs typeface="+mn-cs"/>
            </a:rPr>
            <a:t>類似団体平均値と同水準で</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人口はほぼ横ばいで推移しており、今後も大幅な税収増は見込めない中、</a:t>
          </a:r>
          <a:r>
            <a:rPr kumimoji="1" lang="ja-JP" altLang="ja-JP" sz="1100">
              <a:solidFill>
                <a:schemeClr val="dk1"/>
              </a:solidFill>
              <a:effectLst/>
              <a:latin typeface="+mn-lt"/>
              <a:ea typeface="+mn-ea"/>
              <a:cs typeface="+mn-cs"/>
            </a:rPr>
            <a:t>大型事業で発行した地方債の償還等により</a:t>
          </a:r>
          <a:r>
            <a:rPr kumimoji="1" lang="ja-JP" altLang="en-US" sz="1100">
              <a:solidFill>
                <a:schemeClr val="dk1"/>
              </a:solidFill>
              <a:effectLst/>
              <a:latin typeface="+mn-lt"/>
              <a:ea typeface="+mn-ea"/>
              <a:cs typeface="+mn-cs"/>
            </a:rPr>
            <a:t>歳出の増加が見込まれるため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a:t>
          </a:r>
          <a:r>
            <a:rPr kumimoji="1" lang="ja-JP" altLang="ja-JP" sz="1100">
              <a:solidFill>
                <a:schemeClr val="dk1"/>
              </a:solidFill>
              <a:effectLst/>
              <a:latin typeface="+mn-lt"/>
              <a:ea typeface="+mn-ea"/>
              <a:cs typeface="+mn-cs"/>
            </a:rPr>
            <a:t>力指数は下降すると見込</a:t>
          </a:r>
          <a:r>
            <a:rPr kumimoji="1" lang="ja-JP" altLang="en-US" sz="1100">
              <a:solidFill>
                <a:schemeClr val="dk1"/>
              </a:solidFill>
              <a:effectLst/>
              <a:latin typeface="+mn-lt"/>
              <a:ea typeface="+mn-ea"/>
              <a:cs typeface="+mn-cs"/>
            </a:rPr>
            <a:t>んでいる。</a:t>
          </a:r>
          <a:endParaRPr lang="ja-JP" altLang="ja-JP" sz="1400">
            <a:effectLst/>
          </a:endParaRPr>
        </a:p>
        <a:p>
          <a:r>
            <a:rPr kumimoji="1" lang="ja-JP" altLang="ja-JP" sz="1100">
              <a:solidFill>
                <a:schemeClr val="dk1"/>
              </a:solidFill>
              <a:effectLst/>
              <a:latin typeface="+mn-lt"/>
              <a:ea typeface="+mn-ea"/>
              <a:cs typeface="+mn-cs"/>
            </a:rPr>
            <a:t>事業の見直し</a:t>
          </a:r>
          <a:r>
            <a:rPr kumimoji="1" lang="ja-JP" altLang="en-US" sz="1100">
              <a:solidFill>
                <a:schemeClr val="dk1"/>
              </a:solidFill>
              <a:effectLst/>
              <a:latin typeface="+mn-lt"/>
              <a:ea typeface="+mn-ea"/>
              <a:cs typeface="+mn-cs"/>
            </a:rPr>
            <a:t>及び施策の重点化等により</a:t>
          </a:r>
          <a:r>
            <a:rPr kumimoji="1" lang="ja-JP" altLang="ja-JP" sz="1100">
              <a:solidFill>
                <a:schemeClr val="dk1"/>
              </a:solidFill>
              <a:effectLst/>
              <a:latin typeface="+mn-lt"/>
              <a:ea typeface="+mn-ea"/>
              <a:cs typeface="+mn-cs"/>
            </a:rPr>
            <a:t>歳出の削減等を行い、財政の健全化を図る。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xdr:cNvCxnSpPr/>
      </xdr:nvCxnSpPr>
      <xdr:spPr>
        <a:xfrm flipV="1">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26307</xdr:rowOff>
    </xdr:to>
    <xdr:cxnSp macro="">
      <xdr:nvCxnSpPr>
        <xdr:cNvPr id="73" name="直線コネクタ 72"/>
        <xdr:cNvCxnSpPr/>
      </xdr:nvCxnSpPr>
      <xdr:spPr>
        <a:xfrm flipV="1">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37798</xdr:rowOff>
    </xdr:to>
    <xdr:cxnSp macro="">
      <xdr:nvCxnSpPr>
        <xdr:cNvPr id="76" name="直線コネクタ 75"/>
        <xdr:cNvCxnSpPr/>
      </xdr:nvCxnSpPr>
      <xdr:spPr>
        <a:xfrm flipV="1">
          <a:off x="2336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49288</xdr:rowOff>
    </xdr:to>
    <xdr:cxnSp macro="">
      <xdr:nvCxnSpPr>
        <xdr:cNvPr id="79" name="直線コネクタ 78"/>
        <xdr:cNvCxnSpPr/>
      </xdr:nvCxnSpPr>
      <xdr:spPr>
        <a:xfrm flipV="1">
          <a:off x="1447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2" name="テキスト ボックス 91"/>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96" name="テキスト ボックス 95"/>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98" name="テキスト ボックス 97"/>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経常収支比率は、</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か年連続で悪化して</a:t>
          </a:r>
          <a:r>
            <a:rPr kumimoji="1" lang="ja-JP" altLang="en-US" sz="1050">
              <a:solidFill>
                <a:schemeClr val="dk1"/>
              </a:solidFill>
              <a:effectLst/>
              <a:latin typeface="+mn-lt"/>
              <a:ea typeface="+mn-ea"/>
              <a:cs typeface="+mn-cs"/>
            </a:rPr>
            <a:t>おり、令和元年度からは</a:t>
          </a:r>
          <a:r>
            <a:rPr kumimoji="1" lang="en-US" altLang="ja-JP" sz="1050">
              <a:solidFill>
                <a:schemeClr val="dk1"/>
              </a:solidFill>
              <a:effectLst/>
              <a:latin typeface="+mn-lt"/>
              <a:ea typeface="+mn-ea"/>
              <a:cs typeface="+mn-cs"/>
            </a:rPr>
            <a:t>90</a:t>
          </a:r>
          <a:r>
            <a:rPr kumimoji="1" lang="ja-JP" altLang="en-US" sz="1050">
              <a:solidFill>
                <a:schemeClr val="dk1"/>
              </a:solidFill>
              <a:effectLst/>
              <a:latin typeface="+mn-lt"/>
              <a:ea typeface="+mn-ea"/>
              <a:cs typeface="+mn-cs"/>
            </a:rPr>
            <a:t>％台となり、県平均値よりを下回っているものの類似団体平均値よりやや上回った数値となっている。</a:t>
          </a:r>
          <a:endParaRPr lang="ja-JP" altLang="ja-JP" sz="1050">
            <a:effectLst/>
          </a:endParaRPr>
        </a:p>
        <a:p>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年度においては、地方税</a:t>
          </a:r>
          <a:r>
            <a:rPr kumimoji="1" lang="ja-JP" altLang="en-US" sz="1050">
              <a:solidFill>
                <a:schemeClr val="dk1"/>
              </a:solidFill>
              <a:effectLst/>
              <a:latin typeface="+mn-lt"/>
              <a:ea typeface="+mn-ea"/>
              <a:cs typeface="+mn-cs"/>
            </a:rPr>
            <a:t>は減少した</a:t>
          </a:r>
          <a:r>
            <a:rPr kumimoji="1" lang="ja-JP" altLang="ja-JP" sz="1050">
              <a:solidFill>
                <a:schemeClr val="dk1"/>
              </a:solidFill>
              <a:effectLst/>
              <a:latin typeface="+mn-lt"/>
              <a:ea typeface="+mn-ea"/>
              <a:cs typeface="+mn-cs"/>
            </a:rPr>
            <a:t>ものの普通交付税及び臨時財政対策債が</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したことにより経常的一般財源が対前年度</a:t>
          </a:r>
          <a:r>
            <a:rPr kumimoji="1" lang="en-US" altLang="ja-JP" sz="1050">
              <a:solidFill>
                <a:schemeClr val="dk1"/>
              </a:solidFill>
              <a:effectLst/>
              <a:latin typeface="+mn-lt"/>
              <a:ea typeface="+mn-ea"/>
              <a:cs typeface="+mn-cs"/>
            </a:rPr>
            <a:t>3.8</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となった一方で、経常経費充当一般財源は人件費</a:t>
          </a:r>
          <a:r>
            <a:rPr kumimoji="1" lang="ja-JP" altLang="en-US" sz="1050">
              <a:solidFill>
                <a:schemeClr val="dk1"/>
              </a:solidFill>
              <a:effectLst/>
              <a:latin typeface="+mn-lt"/>
              <a:ea typeface="+mn-ea"/>
              <a:cs typeface="+mn-cs"/>
            </a:rPr>
            <a:t>及び</a:t>
          </a:r>
          <a:r>
            <a:rPr kumimoji="1" lang="ja-JP" altLang="ja-JP" sz="1050">
              <a:solidFill>
                <a:schemeClr val="dk1"/>
              </a:solidFill>
              <a:effectLst/>
              <a:latin typeface="+mn-lt"/>
              <a:ea typeface="+mn-ea"/>
              <a:cs typeface="+mn-cs"/>
            </a:rPr>
            <a:t>繰出金</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増加したこと等により、対前年度</a:t>
          </a:r>
          <a:r>
            <a:rPr kumimoji="1" lang="en-US" altLang="ja-JP" sz="1050">
              <a:solidFill>
                <a:schemeClr val="dk1"/>
              </a:solidFill>
              <a:effectLst/>
              <a:latin typeface="+mn-lt"/>
              <a:ea typeface="+mn-ea"/>
              <a:cs typeface="+mn-cs"/>
            </a:rPr>
            <a:t>4.2</a:t>
          </a:r>
          <a:r>
            <a:rPr kumimoji="1" lang="ja-JP" altLang="ja-JP" sz="1050">
              <a:solidFill>
                <a:schemeClr val="dk1"/>
              </a:solidFill>
              <a:effectLst/>
              <a:latin typeface="+mn-lt"/>
              <a:ea typeface="+mn-ea"/>
              <a:cs typeface="+mn-cs"/>
            </a:rPr>
            <a:t>％増となったため、経常収支比率は</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ポイント悪化した。今後も扶助費及び公債費の増加が見込まれるため、既存事業の見直しを行うなどの経常的経費の縮減に努め、現水準</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維持</a:t>
          </a:r>
          <a:r>
            <a:rPr kumimoji="1" lang="ja-JP" altLang="en-US" sz="1050">
              <a:solidFill>
                <a:schemeClr val="dk1"/>
              </a:solidFill>
              <a:effectLst/>
              <a:latin typeface="+mn-lt"/>
              <a:ea typeface="+mn-ea"/>
              <a:cs typeface="+mn-cs"/>
            </a:rPr>
            <a:t>に努める</a:t>
          </a:r>
          <a:r>
            <a:rPr kumimoji="1" lang="ja-JP" altLang="ja-JP" sz="1050">
              <a:solidFill>
                <a:schemeClr val="dk1"/>
              </a:solidFill>
              <a:effectLst/>
              <a:latin typeface="+mn-lt"/>
              <a:ea typeface="+mn-ea"/>
              <a:cs typeface="+mn-cs"/>
            </a:rPr>
            <a:t>。</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131064</xdr:rowOff>
    </xdr:from>
    <xdr:to>
      <xdr:col>23</xdr:col>
      <xdr:colOff>133350</xdr:colOff>
      <xdr:row>64</xdr:row>
      <xdr:rowOff>150368</xdr:rowOff>
    </xdr:to>
    <xdr:cxnSp macro="">
      <xdr:nvCxnSpPr>
        <xdr:cNvPr id="131" name="直線コネクタ 130"/>
        <xdr:cNvCxnSpPr/>
      </xdr:nvCxnSpPr>
      <xdr:spPr>
        <a:xfrm>
          <a:off x="4114800" y="111038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64</xdr:row>
      <xdr:rowOff>131064</xdr:rowOff>
    </xdr:to>
    <xdr:cxnSp macro="">
      <xdr:nvCxnSpPr>
        <xdr:cNvPr id="134" name="直線コネクタ 133"/>
        <xdr:cNvCxnSpPr/>
      </xdr:nvCxnSpPr>
      <xdr:spPr>
        <a:xfrm>
          <a:off x="3225800" y="1094460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63</xdr:row>
      <xdr:rowOff>143256</xdr:rowOff>
    </xdr:to>
    <xdr:cxnSp macro="">
      <xdr:nvCxnSpPr>
        <xdr:cNvPr id="137" name="直線コネクタ 136"/>
        <xdr:cNvCxnSpPr/>
      </xdr:nvCxnSpPr>
      <xdr:spPr>
        <a:xfrm>
          <a:off x="2336800" y="108818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37084</xdr:rowOff>
    </xdr:from>
    <xdr:to>
      <xdr:col>11</xdr:col>
      <xdr:colOff>31750</xdr:colOff>
      <xdr:row>63</xdr:row>
      <xdr:rowOff>80518</xdr:rowOff>
    </xdr:to>
    <xdr:cxnSp macro="">
      <xdr:nvCxnSpPr>
        <xdr:cNvPr id="140" name="直線コネクタ 139"/>
        <xdr:cNvCxnSpPr/>
      </xdr:nvCxnSpPr>
      <xdr:spPr>
        <a:xfrm>
          <a:off x="1447800" y="108384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50" name="楕円 149"/>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71645</xdr:rowOff>
    </xdr:from>
    <xdr:ext cx="762000" cy="259045"/>
    <xdr:sp macro="" textlink="">
      <xdr:nvSpPr>
        <xdr:cNvPr id="151" name="財政構造の弾力性該当値テキスト"/>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2" name="楕円 151"/>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53" name="テキスト ボックス 152"/>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4" name="楕円 153"/>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55" name="テキスト ボックス 154"/>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6" name="楕円 155"/>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57" name="テキスト ボックス 156"/>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58" name="楕円 157"/>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59" name="テキスト ボックス 158"/>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人口</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人当たり人件費・物件費等決算額は、</a:t>
          </a:r>
          <a:r>
            <a:rPr kumimoji="1" lang="en-US" altLang="ja-JP" sz="1000">
              <a:solidFill>
                <a:schemeClr val="dk1"/>
              </a:solidFill>
              <a:effectLst/>
              <a:latin typeface="+mn-lt"/>
              <a:ea typeface="+mn-ea"/>
              <a:cs typeface="+mn-cs"/>
            </a:rPr>
            <a:t>186,841</a:t>
          </a:r>
          <a:r>
            <a:rPr kumimoji="1" lang="ja-JP" altLang="ja-JP" sz="1000">
              <a:solidFill>
                <a:schemeClr val="dk1"/>
              </a:solidFill>
              <a:effectLst/>
              <a:latin typeface="+mn-lt"/>
              <a:ea typeface="+mn-ea"/>
              <a:cs typeface="+mn-cs"/>
            </a:rPr>
            <a:t>円で昨年度より</a:t>
          </a:r>
          <a:r>
            <a:rPr kumimoji="1" lang="en-US" altLang="ja-JP" sz="1000">
              <a:solidFill>
                <a:schemeClr val="dk1"/>
              </a:solidFill>
              <a:effectLst/>
              <a:latin typeface="+mn-lt"/>
              <a:ea typeface="+mn-ea"/>
              <a:cs typeface="+mn-cs"/>
            </a:rPr>
            <a:t>22,192</a:t>
          </a:r>
          <a:r>
            <a:rPr kumimoji="1" lang="ja-JP" altLang="ja-JP" sz="1000">
              <a:solidFill>
                <a:schemeClr val="dk1"/>
              </a:solidFill>
              <a:effectLst/>
              <a:latin typeface="+mn-lt"/>
              <a:ea typeface="+mn-ea"/>
              <a:cs typeface="+mn-cs"/>
            </a:rPr>
            <a:t>円の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となった。人件費</a:t>
          </a:r>
          <a:r>
            <a:rPr kumimoji="1" lang="ja-JP" altLang="en-US" sz="1000">
              <a:solidFill>
                <a:schemeClr val="dk1"/>
              </a:solidFill>
              <a:effectLst/>
              <a:latin typeface="+mn-lt"/>
              <a:ea typeface="+mn-ea"/>
              <a:cs typeface="+mn-cs"/>
            </a:rPr>
            <a:t>は会計年度任用職員制度の開始に伴い昨年度より</a:t>
          </a:r>
          <a:r>
            <a:rPr kumimoji="1" lang="en-US" altLang="ja-JP" sz="1000">
              <a:solidFill>
                <a:schemeClr val="dk1"/>
              </a:solidFill>
              <a:effectLst/>
              <a:latin typeface="+mn-lt"/>
              <a:ea typeface="+mn-ea"/>
              <a:cs typeface="+mn-cs"/>
            </a:rPr>
            <a:t>136,971</a:t>
          </a:r>
          <a:r>
            <a:rPr kumimoji="1" lang="ja-JP" altLang="en-US" sz="1000">
              <a:solidFill>
                <a:schemeClr val="dk1"/>
              </a:solidFill>
              <a:effectLst/>
              <a:latin typeface="+mn-lt"/>
              <a:ea typeface="+mn-ea"/>
              <a:cs typeface="+mn-cs"/>
            </a:rPr>
            <a:t>千円</a:t>
          </a:r>
          <a:r>
            <a:rPr kumimoji="1" lang="ja-JP" altLang="ja-JP" sz="1000">
              <a:solidFill>
                <a:schemeClr val="dk1"/>
              </a:solidFill>
              <a:effectLst/>
              <a:latin typeface="+mn-lt"/>
              <a:ea typeface="+mn-ea"/>
              <a:cs typeface="+mn-cs"/>
            </a:rPr>
            <a:t>増</a:t>
          </a:r>
          <a:r>
            <a:rPr kumimoji="1" lang="ja-JP" altLang="en-US" sz="1000">
              <a:solidFill>
                <a:schemeClr val="dk1"/>
              </a:solidFill>
              <a:effectLst/>
              <a:latin typeface="+mn-lt"/>
              <a:ea typeface="+mn-ea"/>
              <a:cs typeface="+mn-cs"/>
            </a:rPr>
            <a:t>、物件費のうち賃金は皆減となったものの、新型コロナ対策費用や</a:t>
          </a:r>
          <a:r>
            <a:rPr kumimoji="1" lang="en-US" altLang="ja-JP" sz="1000">
              <a:solidFill>
                <a:schemeClr val="dk1"/>
              </a:solidFill>
              <a:effectLst/>
              <a:latin typeface="+mn-lt"/>
              <a:ea typeface="+mn-ea"/>
              <a:cs typeface="+mn-cs"/>
            </a:rPr>
            <a:t>GIGA</a:t>
          </a:r>
          <a:r>
            <a:rPr kumimoji="1" lang="ja-JP" altLang="en-US" sz="1000">
              <a:solidFill>
                <a:schemeClr val="dk1"/>
              </a:solidFill>
              <a:effectLst/>
              <a:latin typeface="+mn-lt"/>
              <a:ea typeface="+mn-ea"/>
              <a:cs typeface="+mn-cs"/>
            </a:rPr>
            <a:t>スクール関連事業費により</a:t>
          </a:r>
          <a:r>
            <a:rPr kumimoji="1" lang="en-US" altLang="ja-JP" sz="1000">
              <a:solidFill>
                <a:schemeClr val="dk1"/>
              </a:solidFill>
              <a:effectLst/>
              <a:latin typeface="+mn-lt"/>
              <a:ea typeface="+mn-ea"/>
              <a:cs typeface="+mn-cs"/>
            </a:rPr>
            <a:t>73,847</a:t>
          </a:r>
          <a:r>
            <a:rPr kumimoji="1" lang="ja-JP" altLang="en-US" sz="1000">
              <a:solidFill>
                <a:schemeClr val="dk1"/>
              </a:solidFill>
              <a:effectLst/>
              <a:latin typeface="+mn-lt"/>
              <a:ea typeface="+mn-ea"/>
              <a:cs typeface="+mn-cs"/>
            </a:rPr>
            <a:t>千円の増</a:t>
          </a:r>
          <a:r>
            <a:rPr kumimoji="1" lang="ja-JP" altLang="ja-JP" sz="1000">
              <a:solidFill>
                <a:schemeClr val="dk1"/>
              </a:solidFill>
              <a:effectLst/>
              <a:latin typeface="+mn-lt"/>
              <a:ea typeface="+mn-ea"/>
              <a:cs typeface="+mn-cs"/>
            </a:rPr>
            <a:t>となった</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年度は</a:t>
          </a:r>
          <a:r>
            <a:rPr kumimoji="1" lang="ja-JP" altLang="en-US" sz="1000">
              <a:solidFill>
                <a:schemeClr val="dk1"/>
              </a:solidFill>
              <a:effectLst/>
              <a:latin typeface="+mn-lt"/>
              <a:ea typeface="+mn-ea"/>
              <a:cs typeface="+mn-cs"/>
            </a:rPr>
            <a:t>新型コロナウイルス感染症対応地方創生臨時交付金を活用した事業等があり、一様に比較することは難しいと思われるが、</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年度においても、類似団体平均</a:t>
          </a:r>
          <a:r>
            <a:rPr kumimoji="1" lang="ja-JP" altLang="en-US" sz="1000">
              <a:solidFill>
                <a:schemeClr val="dk1"/>
              </a:solidFill>
              <a:effectLst/>
              <a:latin typeface="+mn-lt"/>
              <a:ea typeface="+mn-ea"/>
              <a:cs typeface="+mn-cs"/>
            </a:rPr>
            <a:t>値</a:t>
          </a:r>
          <a:r>
            <a:rPr kumimoji="1" lang="ja-JP" altLang="ja-JP" sz="1000">
              <a:solidFill>
                <a:schemeClr val="dk1"/>
              </a:solidFill>
              <a:effectLst/>
              <a:latin typeface="+mn-lt"/>
              <a:ea typeface="+mn-ea"/>
              <a:cs typeface="+mn-cs"/>
            </a:rPr>
            <a:t>よりも下回っているものの、県平均値と比較すると依然として高い水準にある。事務の見直し等を行い、最小の経費で最大の行政サービスが提供できるよう努め</a:t>
          </a:r>
          <a:r>
            <a:rPr kumimoji="1" lang="ja-JP" altLang="en-US" sz="1000">
              <a:solidFill>
                <a:schemeClr val="dk1"/>
              </a:solidFill>
              <a:effectLst/>
              <a:latin typeface="+mn-lt"/>
              <a:ea typeface="+mn-ea"/>
              <a:cs typeface="+mn-cs"/>
            </a:rPr>
            <a:t>ていく。</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79798</xdr:rowOff>
    </xdr:from>
    <xdr:to>
      <xdr:col>23</xdr:col>
      <xdr:colOff>133350</xdr:colOff>
      <xdr:row>80</xdr:row>
      <xdr:rowOff>133347</xdr:rowOff>
    </xdr:to>
    <xdr:cxnSp macro="">
      <xdr:nvCxnSpPr>
        <xdr:cNvPr id="192" name="直線コネクタ 191"/>
        <xdr:cNvCxnSpPr/>
      </xdr:nvCxnSpPr>
      <xdr:spPr>
        <a:xfrm>
          <a:off x="4114800" y="13795798"/>
          <a:ext cx="838200" cy="5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79798</xdr:rowOff>
    </xdr:from>
    <xdr:to>
      <xdr:col>19</xdr:col>
      <xdr:colOff>133350</xdr:colOff>
      <xdr:row>80</xdr:row>
      <xdr:rowOff>130411</xdr:rowOff>
    </xdr:to>
    <xdr:cxnSp macro="">
      <xdr:nvCxnSpPr>
        <xdr:cNvPr id="195" name="直線コネクタ 194"/>
        <xdr:cNvCxnSpPr/>
      </xdr:nvCxnSpPr>
      <xdr:spPr>
        <a:xfrm flipV="1">
          <a:off x="3225800" y="13795798"/>
          <a:ext cx="889000" cy="5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130411</xdr:rowOff>
    </xdr:from>
    <xdr:to>
      <xdr:col>15</xdr:col>
      <xdr:colOff>82550</xdr:colOff>
      <xdr:row>80</xdr:row>
      <xdr:rowOff>147941</xdr:rowOff>
    </xdr:to>
    <xdr:cxnSp macro="">
      <xdr:nvCxnSpPr>
        <xdr:cNvPr id="198" name="直線コネクタ 197"/>
        <xdr:cNvCxnSpPr/>
      </xdr:nvCxnSpPr>
      <xdr:spPr>
        <a:xfrm flipV="1">
          <a:off x="2336800" y="13846411"/>
          <a:ext cx="889000" cy="1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55454</xdr:rowOff>
    </xdr:from>
    <xdr:to>
      <xdr:col>11</xdr:col>
      <xdr:colOff>31750</xdr:colOff>
      <xdr:row>80</xdr:row>
      <xdr:rowOff>147941</xdr:rowOff>
    </xdr:to>
    <xdr:cxnSp macro="">
      <xdr:nvCxnSpPr>
        <xdr:cNvPr id="201" name="直線コネクタ 200"/>
        <xdr:cNvCxnSpPr/>
      </xdr:nvCxnSpPr>
      <xdr:spPr>
        <a:xfrm>
          <a:off x="1447800" y="13771454"/>
          <a:ext cx="889000" cy="9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82547</xdr:rowOff>
    </xdr:from>
    <xdr:to>
      <xdr:col>23</xdr:col>
      <xdr:colOff>184150</xdr:colOff>
      <xdr:row>81</xdr:row>
      <xdr:rowOff>12697</xdr:rowOff>
    </xdr:to>
    <xdr:sp macro="" textlink="">
      <xdr:nvSpPr>
        <xdr:cNvPr id="211" name="楕円 210"/>
        <xdr:cNvSpPr/>
      </xdr:nvSpPr>
      <xdr:spPr>
        <a:xfrm>
          <a:off x="4902200" y="137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3824</xdr:rowOff>
    </xdr:from>
    <xdr:ext cx="762000" cy="259045"/>
    <xdr:sp macro="" textlink="">
      <xdr:nvSpPr>
        <xdr:cNvPr id="212" name="人件費・物件費等の状況該当値テキスト"/>
        <xdr:cNvSpPr txBox="1"/>
      </xdr:nvSpPr>
      <xdr:spPr>
        <a:xfrm>
          <a:off x="5041900" y="1371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28998</xdr:rowOff>
    </xdr:from>
    <xdr:to>
      <xdr:col>19</xdr:col>
      <xdr:colOff>184150</xdr:colOff>
      <xdr:row>80</xdr:row>
      <xdr:rowOff>130598</xdr:rowOff>
    </xdr:to>
    <xdr:sp macro="" textlink="">
      <xdr:nvSpPr>
        <xdr:cNvPr id="213" name="楕円 212"/>
        <xdr:cNvSpPr/>
      </xdr:nvSpPr>
      <xdr:spPr>
        <a:xfrm>
          <a:off x="4064000" y="137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140775</xdr:rowOff>
    </xdr:from>
    <xdr:ext cx="736600" cy="259045"/>
    <xdr:sp macro="" textlink="">
      <xdr:nvSpPr>
        <xdr:cNvPr id="214" name="テキスト ボックス 213"/>
        <xdr:cNvSpPr txBox="1"/>
      </xdr:nvSpPr>
      <xdr:spPr>
        <a:xfrm>
          <a:off x="3733800" y="13513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79611</xdr:rowOff>
    </xdr:from>
    <xdr:to>
      <xdr:col>15</xdr:col>
      <xdr:colOff>133350</xdr:colOff>
      <xdr:row>81</xdr:row>
      <xdr:rowOff>9761</xdr:rowOff>
    </xdr:to>
    <xdr:sp macro="" textlink="">
      <xdr:nvSpPr>
        <xdr:cNvPr id="215" name="楕円 214"/>
        <xdr:cNvSpPr/>
      </xdr:nvSpPr>
      <xdr:spPr>
        <a:xfrm>
          <a:off x="3175000" y="137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19938</xdr:rowOff>
    </xdr:from>
    <xdr:ext cx="762000" cy="259045"/>
    <xdr:sp macro="" textlink="">
      <xdr:nvSpPr>
        <xdr:cNvPr id="216" name="テキスト ボックス 215"/>
        <xdr:cNvSpPr txBox="1"/>
      </xdr:nvSpPr>
      <xdr:spPr>
        <a:xfrm>
          <a:off x="2844800" y="13564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97141</xdr:rowOff>
    </xdr:from>
    <xdr:to>
      <xdr:col>11</xdr:col>
      <xdr:colOff>82550</xdr:colOff>
      <xdr:row>81</xdr:row>
      <xdr:rowOff>27291</xdr:rowOff>
    </xdr:to>
    <xdr:sp macro="" textlink="">
      <xdr:nvSpPr>
        <xdr:cNvPr id="217" name="楕円 216"/>
        <xdr:cNvSpPr/>
      </xdr:nvSpPr>
      <xdr:spPr>
        <a:xfrm>
          <a:off x="2286000" y="138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37468</xdr:rowOff>
    </xdr:from>
    <xdr:ext cx="762000" cy="259045"/>
    <xdr:sp macro="" textlink="">
      <xdr:nvSpPr>
        <xdr:cNvPr id="218" name="テキスト ボックス 217"/>
        <xdr:cNvSpPr txBox="1"/>
      </xdr:nvSpPr>
      <xdr:spPr>
        <a:xfrm>
          <a:off x="1955800" y="1358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4654</xdr:rowOff>
    </xdr:from>
    <xdr:to>
      <xdr:col>7</xdr:col>
      <xdr:colOff>31750</xdr:colOff>
      <xdr:row>80</xdr:row>
      <xdr:rowOff>106254</xdr:rowOff>
    </xdr:to>
    <xdr:sp macro="" textlink="">
      <xdr:nvSpPr>
        <xdr:cNvPr id="219" name="楕円 218"/>
        <xdr:cNvSpPr/>
      </xdr:nvSpPr>
      <xdr:spPr>
        <a:xfrm>
          <a:off x="1397000" y="137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116431</xdr:rowOff>
    </xdr:from>
    <xdr:ext cx="762000" cy="259045"/>
    <xdr:sp macro="" textlink="">
      <xdr:nvSpPr>
        <xdr:cNvPr id="220" name="テキスト ボックス 219"/>
        <xdr:cNvSpPr txBox="1"/>
      </xdr:nvSpPr>
      <xdr:spPr>
        <a:xfrm>
          <a:off x="1066800" y="1348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ラスパイレス指数は、類似団体平均値及び全国町村平均値ともに上回っている。今後も県に準じ、給与制度の適正化に努める。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51329</xdr:rowOff>
    </xdr:to>
    <xdr:cxnSp macro="">
      <xdr:nvCxnSpPr>
        <xdr:cNvPr id="258" name="直線コネクタ 257"/>
        <xdr:cNvCxnSpPr/>
      </xdr:nvCxnSpPr>
      <xdr:spPr>
        <a:xfrm flipV="1">
          <a:off x="16179800" y="14755813"/>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51329</xdr:rowOff>
    </xdr:from>
    <xdr:to>
      <xdr:col>77</xdr:col>
      <xdr:colOff>44450</xdr:colOff>
      <xdr:row>86</xdr:row>
      <xdr:rowOff>91546</xdr:rowOff>
    </xdr:to>
    <xdr:cxnSp macro="">
      <xdr:nvCxnSpPr>
        <xdr:cNvPr id="261" name="直線コネクタ 260"/>
        <xdr:cNvCxnSpPr/>
      </xdr:nvCxnSpPr>
      <xdr:spPr>
        <a:xfrm flipV="1">
          <a:off x="15290800" y="147960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91546</xdr:rowOff>
    </xdr:to>
    <xdr:cxnSp macro="">
      <xdr:nvCxnSpPr>
        <xdr:cNvPr id="264" name="直線コネクタ 263"/>
        <xdr:cNvCxnSpPr/>
      </xdr:nvCxnSpPr>
      <xdr:spPr>
        <a:xfrm>
          <a:off x="14401800" y="1482619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81491</xdr:rowOff>
    </xdr:to>
    <xdr:cxnSp macro="">
      <xdr:nvCxnSpPr>
        <xdr:cNvPr id="267" name="直線コネクタ 266"/>
        <xdr:cNvCxnSpPr/>
      </xdr:nvCxnSpPr>
      <xdr:spPr>
        <a:xfrm>
          <a:off x="13512800" y="14826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77" name="楕円 276"/>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103840</xdr:rowOff>
    </xdr:from>
    <xdr:ext cx="762000" cy="259045"/>
    <xdr:sp macro="" textlink="">
      <xdr:nvSpPr>
        <xdr:cNvPr id="278" name="給与水準   （国との比較）該当値テキスト"/>
        <xdr:cNvSpPr txBox="1"/>
      </xdr:nvSpPr>
      <xdr:spPr>
        <a:xfrm>
          <a:off x="17106900" y="1467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529</xdr:rowOff>
    </xdr:from>
    <xdr:to>
      <xdr:col>77</xdr:col>
      <xdr:colOff>95250</xdr:colOff>
      <xdr:row>86</xdr:row>
      <xdr:rowOff>102129</xdr:rowOff>
    </xdr:to>
    <xdr:sp macro="" textlink="">
      <xdr:nvSpPr>
        <xdr:cNvPr id="279" name="楕円 278"/>
        <xdr:cNvSpPr/>
      </xdr:nvSpPr>
      <xdr:spPr>
        <a:xfrm>
          <a:off x="16129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86906</xdr:rowOff>
    </xdr:from>
    <xdr:ext cx="736600" cy="259045"/>
    <xdr:sp macro="" textlink="">
      <xdr:nvSpPr>
        <xdr:cNvPr id="280" name="テキスト ボックス 279"/>
        <xdr:cNvSpPr txBox="1"/>
      </xdr:nvSpPr>
      <xdr:spPr>
        <a:xfrm>
          <a:off x="15798800" y="1483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40746</xdr:rowOff>
    </xdr:from>
    <xdr:to>
      <xdr:col>73</xdr:col>
      <xdr:colOff>44450</xdr:colOff>
      <xdr:row>86</xdr:row>
      <xdr:rowOff>142346</xdr:rowOff>
    </xdr:to>
    <xdr:sp macro="" textlink="">
      <xdr:nvSpPr>
        <xdr:cNvPr id="281" name="楕円 280"/>
        <xdr:cNvSpPr/>
      </xdr:nvSpPr>
      <xdr:spPr>
        <a:xfrm>
          <a:off x="15240000" y="147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127123</xdr:rowOff>
    </xdr:from>
    <xdr:ext cx="762000" cy="259045"/>
    <xdr:sp macro="" textlink="">
      <xdr:nvSpPr>
        <xdr:cNvPr id="282" name="テキスト ボックス 281"/>
        <xdr:cNvSpPr txBox="1"/>
      </xdr:nvSpPr>
      <xdr:spPr>
        <a:xfrm>
          <a:off x="14909800" y="148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3" name="楕円 282"/>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4" name="テキスト ボックス 283"/>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5" name="楕円 284"/>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6" name="テキスト ボックス 285"/>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人口千人当たり職員数は、類似団体平均値と比較して</a:t>
          </a:r>
          <a:r>
            <a:rPr kumimoji="1" lang="en-US" altLang="ja-JP" sz="1100">
              <a:solidFill>
                <a:schemeClr val="dk1"/>
              </a:solidFill>
              <a:effectLst/>
              <a:latin typeface="+mn-lt"/>
              <a:ea typeface="+mn-ea"/>
              <a:cs typeface="+mn-cs"/>
            </a:rPr>
            <a:t>4.18</a:t>
          </a:r>
          <a:r>
            <a:rPr kumimoji="1" lang="ja-JP" altLang="ja-JP" sz="1100">
              <a:solidFill>
                <a:schemeClr val="dk1"/>
              </a:solidFill>
              <a:effectLst/>
              <a:latin typeface="+mn-lt"/>
              <a:ea typeface="+mn-ea"/>
              <a:cs typeface="+mn-cs"/>
            </a:rPr>
            <a:t>人少ない。</a:t>
          </a:r>
          <a:endParaRPr lang="ja-JP" altLang="ja-JP" sz="1400">
            <a:effectLst/>
          </a:endParaRPr>
        </a:p>
        <a:p>
          <a:r>
            <a:rPr kumimoji="1" lang="ja-JP" altLang="ja-JP" sz="1100">
              <a:solidFill>
                <a:schemeClr val="dk1"/>
              </a:solidFill>
              <a:effectLst/>
              <a:latin typeface="+mn-lt"/>
              <a:ea typeface="+mn-ea"/>
              <a:cs typeface="+mn-cs"/>
            </a:rPr>
            <a:t>過去の行財政改革や近隣市町と共同した行政サービスの提供による職員の削減や、保育士業務などの外部委託によるものである。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県平均値と比較すると</a:t>
          </a:r>
          <a:r>
            <a:rPr kumimoji="1" lang="en-US" altLang="ja-JP" sz="1100">
              <a:solidFill>
                <a:schemeClr val="dk1"/>
              </a:solidFill>
              <a:effectLst/>
              <a:latin typeface="+mn-lt"/>
              <a:ea typeface="+mn-ea"/>
              <a:cs typeface="+mn-cs"/>
            </a:rPr>
            <a:t>1.93</a:t>
          </a:r>
          <a:r>
            <a:rPr kumimoji="1" lang="ja-JP" altLang="en-US" sz="1100">
              <a:solidFill>
                <a:schemeClr val="dk1"/>
              </a:solidFill>
              <a:effectLst/>
              <a:latin typeface="+mn-lt"/>
              <a:ea typeface="+mn-ea"/>
              <a:cs typeface="+mn-cs"/>
            </a:rPr>
            <a:t>人多い状況であるため、再任用職員かつ及び会計年度任用職員制度の有効活用を行い、</a:t>
          </a:r>
          <a:r>
            <a:rPr kumimoji="1" lang="ja-JP" altLang="ja-JP" sz="1100">
              <a:solidFill>
                <a:schemeClr val="dk1"/>
              </a:solidFill>
              <a:effectLst/>
              <a:latin typeface="+mn-lt"/>
              <a:ea typeface="+mn-ea"/>
              <a:cs typeface="+mn-cs"/>
            </a:rPr>
            <a:t>住民サービスの低下にならないよう努め</a:t>
          </a:r>
          <a:r>
            <a:rPr kumimoji="1" lang="ja-JP" altLang="en-US" sz="1100">
              <a:solidFill>
                <a:schemeClr val="dk1"/>
              </a:solidFill>
              <a:effectLst/>
              <a:latin typeface="+mn-lt"/>
              <a:ea typeface="+mn-ea"/>
              <a:cs typeface="+mn-cs"/>
            </a:rPr>
            <a:t>ながら、適切な定員管理を図る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72949</xdr:rowOff>
    </xdr:from>
    <xdr:to>
      <xdr:col>81</xdr:col>
      <xdr:colOff>44450</xdr:colOff>
      <xdr:row>58</xdr:row>
      <xdr:rowOff>86461</xdr:rowOff>
    </xdr:to>
    <xdr:cxnSp macro="">
      <xdr:nvCxnSpPr>
        <xdr:cNvPr id="319" name="直線コネクタ 318"/>
        <xdr:cNvCxnSpPr/>
      </xdr:nvCxnSpPr>
      <xdr:spPr>
        <a:xfrm>
          <a:off x="16179800" y="10017049"/>
          <a:ext cx="8382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9246</xdr:rowOff>
    </xdr:from>
    <xdr:to>
      <xdr:col>77</xdr:col>
      <xdr:colOff>44450</xdr:colOff>
      <xdr:row>58</xdr:row>
      <xdr:rowOff>72949</xdr:rowOff>
    </xdr:to>
    <xdr:cxnSp macro="">
      <xdr:nvCxnSpPr>
        <xdr:cNvPr id="322" name="直線コネクタ 321"/>
        <xdr:cNvCxnSpPr/>
      </xdr:nvCxnSpPr>
      <xdr:spPr>
        <a:xfrm>
          <a:off x="15290800" y="9953346"/>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155601</xdr:rowOff>
    </xdr:from>
    <xdr:to>
      <xdr:col>72</xdr:col>
      <xdr:colOff>203200</xdr:colOff>
      <xdr:row>58</xdr:row>
      <xdr:rowOff>9246</xdr:rowOff>
    </xdr:to>
    <xdr:cxnSp macro="">
      <xdr:nvCxnSpPr>
        <xdr:cNvPr id="325" name="直線コネクタ 324"/>
        <xdr:cNvCxnSpPr/>
      </xdr:nvCxnSpPr>
      <xdr:spPr>
        <a:xfrm>
          <a:off x="14401800" y="9928251"/>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155601</xdr:rowOff>
    </xdr:from>
    <xdr:to>
      <xdr:col>68</xdr:col>
      <xdr:colOff>152400</xdr:colOff>
      <xdr:row>58</xdr:row>
      <xdr:rowOff>559</xdr:rowOff>
    </xdr:to>
    <xdr:cxnSp macro="">
      <xdr:nvCxnSpPr>
        <xdr:cNvPr id="328" name="直線コネクタ 327"/>
        <xdr:cNvCxnSpPr/>
      </xdr:nvCxnSpPr>
      <xdr:spPr>
        <a:xfrm flipV="1">
          <a:off x="13512800" y="9928251"/>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35661</xdr:rowOff>
    </xdr:from>
    <xdr:to>
      <xdr:col>81</xdr:col>
      <xdr:colOff>95250</xdr:colOff>
      <xdr:row>58</xdr:row>
      <xdr:rowOff>137261</xdr:rowOff>
    </xdr:to>
    <xdr:sp macro="" textlink="">
      <xdr:nvSpPr>
        <xdr:cNvPr id="338" name="楕円 337"/>
        <xdr:cNvSpPr/>
      </xdr:nvSpPr>
      <xdr:spPr>
        <a:xfrm>
          <a:off x="16967200" y="99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128388</xdr:rowOff>
    </xdr:from>
    <xdr:ext cx="762000" cy="259045"/>
    <xdr:sp macro="" textlink="">
      <xdr:nvSpPr>
        <xdr:cNvPr id="339" name="定員管理の状況該当値テキスト"/>
        <xdr:cNvSpPr txBox="1"/>
      </xdr:nvSpPr>
      <xdr:spPr>
        <a:xfrm>
          <a:off x="17106900" y="990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22149</xdr:rowOff>
    </xdr:from>
    <xdr:to>
      <xdr:col>77</xdr:col>
      <xdr:colOff>95250</xdr:colOff>
      <xdr:row>58</xdr:row>
      <xdr:rowOff>123749</xdr:rowOff>
    </xdr:to>
    <xdr:sp macro="" textlink="">
      <xdr:nvSpPr>
        <xdr:cNvPr id="340" name="楕円 339"/>
        <xdr:cNvSpPr/>
      </xdr:nvSpPr>
      <xdr:spPr>
        <a:xfrm>
          <a:off x="16129000" y="99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133926</xdr:rowOff>
    </xdr:from>
    <xdr:ext cx="736600" cy="259045"/>
    <xdr:sp macro="" textlink="">
      <xdr:nvSpPr>
        <xdr:cNvPr id="341" name="テキスト ボックス 340"/>
        <xdr:cNvSpPr txBox="1"/>
      </xdr:nvSpPr>
      <xdr:spPr>
        <a:xfrm>
          <a:off x="15798800" y="9735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129896</xdr:rowOff>
    </xdr:from>
    <xdr:to>
      <xdr:col>73</xdr:col>
      <xdr:colOff>44450</xdr:colOff>
      <xdr:row>58</xdr:row>
      <xdr:rowOff>60046</xdr:rowOff>
    </xdr:to>
    <xdr:sp macro="" textlink="">
      <xdr:nvSpPr>
        <xdr:cNvPr id="342" name="楕円 341"/>
        <xdr:cNvSpPr/>
      </xdr:nvSpPr>
      <xdr:spPr>
        <a:xfrm>
          <a:off x="15240000" y="99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70223</xdr:rowOff>
    </xdr:from>
    <xdr:ext cx="762000" cy="259045"/>
    <xdr:sp macro="" textlink="">
      <xdr:nvSpPr>
        <xdr:cNvPr id="343" name="テキスト ボックス 342"/>
        <xdr:cNvSpPr txBox="1"/>
      </xdr:nvSpPr>
      <xdr:spPr>
        <a:xfrm>
          <a:off x="14909800" y="967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104801</xdr:rowOff>
    </xdr:from>
    <xdr:to>
      <xdr:col>68</xdr:col>
      <xdr:colOff>203200</xdr:colOff>
      <xdr:row>58</xdr:row>
      <xdr:rowOff>34951</xdr:rowOff>
    </xdr:to>
    <xdr:sp macro="" textlink="">
      <xdr:nvSpPr>
        <xdr:cNvPr id="344" name="楕円 343"/>
        <xdr:cNvSpPr/>
      </xdr:nvSpPr>
      <xdr:spPr>
        <a:xfrm>
          <a:off x="14351000" y="98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45128</xdr:rowOff>
    </xdr:from>
    <xdr:ext cx="762000" cy="259045"/>
    <xdr:sp macro="" textlink="">
      <xdr:nvSpPr>
        <xdr:cNvPr id="345" name="テキスト ボックス 344"/>
        <xdr:cNvSpPr txBox="1"/>
      </xdr:nvSpPr>
      <xdr:spPr>
        <a:xfrm>
          <a:off x="14020800" y="964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121209</xdr:rowOff>
    </xdr:from>
    <xdr:to>
      <xdr:col>64</xdr:col>
      <xdr:colOff>152400</xdr:colOff>
      <xdr:row>58</xdr:row>
      <xdr:rowOff>51359</xdr:rowOff>
    </xdr:to>
    <xdr:sp macro="" textlink="">
      <xdr:nvSpPr>
        <xdr:cNvPr id="346" name="楕円 345"/>
        <xdr:cNvSpPr/>
      </xdr:nvSpPr>
      <xdr:spPr>
        <a:xfrm>
          <a:off x="13462000" y="98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61536</xdr:rowOff>
    </xdr:from>
    <xdr:ext cx="762000" cy="259045"/>
    <xdr:sp macro="" textlink="">
      <xdr:nvSpPr>
        <xdr:cNvPr id="347" name="テキスト ボックス 346"/>
        <xdr:cNvSpPr txBox="1"/>
      </xdr:nvSpPr>
      <xdr:spPr>
        <a:xfrm>
          <a:off x="13131800" y="966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実質公債費比率は、依然として類似団体平均値及び県平均値を上回っている。起債依存型の事業が多いことや、下水道事業債償還金が増加していること等が要因である。</a:t>
          </a:r>
          <a:r>
            <a:rPr kumimoji="1" lang="ja-JP" altLang="en-US" sz="1100">
              <a:solidFill>
                <a:schemeClr val="dk1"/>
              </a:solidFill>
              <a:effectLst/>
              <a:latin typeface="+mn-lt"/>
              <a:ea typeface="+mn-ea"/>
              <a:cs typeface="+mn-cs"/>
            </a:rPr>
            <a:t>さらに令和</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年度にかけて</a:t>
          </a:r>
          <a:r>
            <a:rPr kumimoji="1" lang="ja-JP" altLang="ja-JP" sz="1100">
              <a:solidFill>
                <a:schemeClr val="dk1"/>
              </a:solidFill>
              <a:effectLst/>
              <a:latin typeface="+mn-lt"/>
              <a:ea typeface="+mn-ea"/>
              <a:cs typeface="+mn-cs"/>
            </a:rPr>
            <a:t>地方債償還金が増加する見込みであることから、</a:t>
          </a:r>
          <a:r>
            <a:rPr kumimoji="1" lang="ja-JP" altLang="en-US" sz="1100">
              <a:solidFill>
                <a:schemeClr val="dk1"/>
              </a:solidFill>
              <a:effectLst/>
              <a:latin typeface="+mn-lt"/>
              <a:ea typeface="+mn-ea"/>
              <a:cs typeface="+mn-cs"/>
            </a:rPr>
            <a:t>今後控えている大規模な事業計画の整理・縮小を図りつつ</a:t>
          </a:r>
          <a:r>
            <a:rPr kumimoji="1" lang="ja-JP" altLang="ja-JP" sz="1100">
              <a:solidFill>
                <a:schemeClr val="dk1"/>
              </a:solidFill>
              <a:effectLst/>
              <a:latin typeface="+mn-lt"/>
              <a:ea typeface="+mn-ea"/>
              <a:cs typeface="+mn-cs"/>
            </a:rPr>
            <a:t>、起債事業を起こす場合は交付税算入率が高い地方債を活用するなど、財政運営の健全化に努める。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148590</xdr:rowOff>
    </xdr:to>
    <xdr:cxnSp macro="">
      <xdr:nvCxnSpPr>
        <xdr:cNvPr id="381" name="直線コネクタ 380"/>
        <xdr:cNvCxnSpPr/>
      </xdr:nvCxnSpPr>
      <xdr:spPr>
        <a:xfrm>
          <a:off x="16179800" y="709760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41</xdr:row>
      <xdr:rowOff>68156</xdr:rowOff>
    </xdr:to>
    <xdr:cxnSp macro="">
      <xdr:nvCxnSpPr>
        <xdr:cNvPr id="384" name="直線コネクタ 383"/>
        <xdr:cNvCxnSpPr/>
      </xdr:nvCxnSpPr>
      <xdr:spPr>
        <a:xfrm>
          <a:off x="15290800" y="69930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135044</xdr:rowOff>
    </xdr:to>
    <xdr:cxnSp macro="">
      <xdr:nvCxnSpPr>
        <xdr:cNvPr id="387" name="直線コネクタ 386"/>
        <xdr:cNvCxnSpPr/>
      </xdr:nvCxnSpPr>
      <xdr:spPr>
        <a:xfrm>
          <a:off x="14401800" y="69286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135044</xdr:rowOff>
    </xdr:to>
    <xdr:cxnSp macro="">
      <xdr:nvCxnSpPr>
        <xdr:cNvPr id="390" name="直線コネクタ 389"/>
        <xdr:cNvCxnSpPr/>
      </xdr:nvCxnSpPr>
      <xdr:spPr>
        <a:xfrm flipV="1">
          <a:off x="13512800" y="69286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0" name="楕円 399"/>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1"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2" name="楕円 401"/>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3" name="テキスト ボックス 402"/>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4" name="楕円 403"/>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170621</xdr:rowOff>
    </xdr:from>
    <xdr:ext cx="762000" cy="259045"/>
    <xdr:sp macro="" textlink="">
      <xdr:nvSpPr>
        <xdr:cNvPr id="405" name="テキスト ボックス 404"/>
        <xdr:cNvSpPr txBox="1"/>
      </xdr:nvSpPr>
      <xdr:spPr>
        <a:xfrm>
          <a:off x="14909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6" name="楕円 405"/>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106273</xdr:rowOff>
    </xdr:from>
    <xdr:ext cx="762000" cy="259045"/>
    <xdr:sp macro="" textlink="">
      <xdr:nvSpPr>
        <xdr:cNvPr id="407" name="テキスト ボックス 406"/>
        <xdr:cNvSpPr txBox="1"/>
      </xdr:nvSpPr>
      <xdr:spPr>
        <a:xfrm>
          <a:off x="14020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8" name="楕円 407"/>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170621</xdr:rowOff>
    </xdr:from>
    <xdr:ext cx="762000" cy="259045"/>
    <xdr:sp macro="" textlink="">
      <xdr:nvSpPr>
        <xdr:cNvPr id="409" name="テキスト ボックス 408"/>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将来負担比率は、将来負担額を充当可能な財源等が大きく上回っているため、</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年度においても算定されなかった。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9,629
24.49
7,205,233
6,930,492
209,460
3,038,718
4,869,616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人件費は、昨年度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ポイント減少し</a:t>
          </a:r>
          <a:r>
            <a:rPr kumimoji="1" lang="ja-JP" altLang="ja-JP" sz="1100">
              <a:solidFill>
                <a:schemeClr val="dk1"/>
              </a:solidFill>
              <a:effectLst/>
              <a:latin typeface="+mn-lt"/>
              <a:ea typeface="+mn-ea"/>
              <a:cs typeface="+mn-cs"/>
            </a:rPr>
            <a:t>、類似団体平均値よりもやや低い水準で推移している。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年度は、支給職員が増となったこと</a:t>
          </a:r>
          <a:r>
            <a:rPr kumimoji="1" lang="ja-JP" altLang="en-US" sz="1100">
              <a:solidFill>
                <a:schemeClr val="dk1"/>
              </a:solidFill>
              <a:effectLst/>
              <a:latin typeface="+mn-lt"/>
              <a:ea typeface="+mn-ea"/>
              <a:cs typeface="+mn-cs"/>
            </a:rPr>
            <a:t>及び会計年度任用職員制度の開始等に伴い人件費は増となったが、経常収支比率における人件費は経常一般財源の増等により微減となった。</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、再任用職員及び会計年度任用職員等の効果的な活用を行いながら、適正な人員管理に努める。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45357</xdr:rowOff>
    </xdr:from>
    <xdr:to>
      <xdr:col>24</xdr:col>
      <xdr:colOff>25400</xdr:colOff>
      <xdr:row>36</xdr:row>
      <xdr:rowOff>58420</xdr:rowOff>
    </xdr:to>
    <xdr:cxnSp macro="">
      <xdr:nvCxnSpPr>
        <xdr:cNvPr id="68" name="直線コネクタ 67"/>
        <xdr:cNvCxnSpPr/>
      </xdr:nvCxnSpPr>
      <xdr:spPr>
        <a:xfrm flipV="1">
          <a:off x="3987800" y="62175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45357</xdr:rowOff>
    </xdr:from>
    <xdr:to>
      <xdr:col>19</xdr:col>
      <xdr:colOff>187325</xdr:colOff>
      <xdr:row>36</xdr:row>
      <xdr:rowOff>58420</xdr:rowOff>
    </xdr:to>
    <xdr:cxnSp macro="">
      <xdr:nvCxnSpPr>
        <xdr:cNvPr id="71" name="直線コネクタ 70"/>
        <xdr:cNvCxnSpPr/>
      </xdr:nvCxnSpPr>
      <xdr:spPr>
        <a:xfrm>
          <a:off x="3098800" y="6217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45357</xdr:rowOff>
    </xdr:from>
    <xdr:to>
      <xdr:col>15</xdr:col>
      <xdr:colOff>98425</xdr:colOff>
      <xdr:row>36</xdr:row>
      <xdr:rowOff>51889</xdr:rowOff>
    </xdr:to>
    <xdr:cxnSp macro="">
      <xdr:nvCxnSpPr>
        <xdr:cNvPr id="74" name="直線コネクタ 73"/>
        <xdr:cNvCxnSpPr/>
      </xdr:nvCxnSpPr>
      <xdr:spPr>
        <a:xfrm flipV="1">
          <a:off x="2209800" y="621755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164556</xdr:rowOff>
    </xdr:from>
    <xdr:to>
      <xdr:col>11</xdr:col>
      <xdr:colOff>9525</xdr:colOff>
      <xdr:row>36</xdr:row>
      <xdr:rowOff>51889</xdr:rowOff>
    </xdr:to>
    <xdr:cxnSp macro="">
      <xdr:nvCxnSpPr>
        <xdr:cNvPr id="77" name="直線コネクタ 76"/>
        <xdr:cNvCxnSpPr/>
      </xdr:nvCxnSpPr>
      <xdr:spPr>
        <a:xfrm>
          <a:off x="1320800" y="616530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166007</xdr:rowOff>
    </xdr:from>
    <xdr:to>
      <xdr:col>24</xdr:col>
      <xdr:colOff>76200</xdr:colOff>
      <xdr:row>36</xdr:row>
      <xdr:rowOff>96157</xdr:rowOff>
    </xdr:to>
    <xdr:sp macro="" textlink="">
      <xdr:nvSpPr>
        <xdr:cNvPr id="87" name="楕円 86"/>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11084</xdr:rowOff>
    </xdr:from>
    <xdr:ext cx="762000" cy="259045"/>
    <xdr:sp macro="" textlink="">
      <xdr:nvSpPr>
        <xdr:cNvPr id="88" name="人件費該当値テキスト"/>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9" name="楕円 88"/>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90" name="テキスト ボックス 89"/>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166007</xdr:rowOff>
    </xdr:from>
    <xdr:to>
      <xdr:col>15</xdr:col>
      <xdr:colOff>149225</xdr:colOff>
      <xdr:row>36</xdr:row>
      <xdr:rowOff>96157</xdr:rowOff>
    </xdr:to>
    <xdr:sp macro="" textlink="">
      <xdr:nvSpPr>
        <xdr:cNvPr id="91" name="楕円 90"/>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106334</xdr:rowOff>
    </xdr:from>
    <xdr:ext cx="762000" cy="259045"/>
    <xdr:sp macro="" textlink="">
      <xdr:nvSpPr>
        <xdr:cNvPr id="92" name="テキスト ボックス 91"/>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1089</xdr:rowOff>
    </xdr:from>
    <xdr:to>
      <xdr:col>11</xdr:col>
      <xdr:colOff>60325</xdr:colOff>
      <xdr:row>36</xdr:row>
      <xdr:rowOff>102689</xdr:rowOff>
    </xdr:to>
    <xdr:sp macro="" textlink="">
      <xdr:nvSpPr>
        <xdr:cNvPr id="93" name="楕円 92"/>
        <xdr:cNvSpPr/>
      </xdr:nvSpPr>
      <xdr:spPr>
        <a:xfrm>
          <a:off x="2159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112866</xdr:rowOff>
    </xdr:from>
    <xdr:ext cx="762000" cy="259045"/>
    <xdr:sp macro="" textlink="">
      <xdr:nvSpPr>
        <xdr:cNvPr id="94" name="テキスト ボックス 93"/>
        <xdr:cNvSpPr txBox="1"/>
      </xdr:nvSpPr>
      <xdr:spPr>
        <a:xfrm>
          <a:off x="1828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113756</xdr:rowOff>
    </xdr:from>
    <xdr:to>
      <xdr:col>6</xdr:col>
      <xdr:colOff>171450</xdr:colOff>
      <xdr:row>36</xdr:row>
      <xdr:rowOff>43906</xdr:rowOff>
    </xdr:to>
    <xdr:sp macro="" textlink="">
      <xdr:nvSpPr>
        <xdr:cNvPr id="95" name="楕円 94"/>
        <xdr:cNvSpPr/>
      </xdr:nvSpPr>
      <xdr:spPr>
        <a:xfrm>
          <a:off x="1270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54083</xdr:rowOff>
    </xdr:from>
    <xdr:ext cx="762000" cy="259045"/>
    <xdr:sp macro="" textlink="">
      <xdr:nvSpPr>
        <xdr:cNvPr id="96" name="テキスト ボックス 95"/>
        <xdr:cNvSpPr txBox="1"/>
      </xdr:nvSpPr>
      <xdr:spPr>
        <a:xfrm>
          <a:off x="939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ポイント悪化しているが、</a:t>
          </a:r>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増加の</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昨年度新設された公園の</a:t>
          </a:r>
          <a:r>
            <a:rPr kumimoji="1" lang="ja-JP" altLang="ja-JP" sz="1100">
              <a:solidFill>
                <a:schemeClr val="dk1"/>
              </a:solidFill>
              <a:effectLst/>
              <a:latin typeface="+mn-lt"/>
              <a:ea typeface="+mn-ea"/>
              <a:cs typeface="+mn-cs"/>
            </a:rPr>
            <a:t>指定管理委託料</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年分計上したことや、パソコン等のリース料の増加によるものが大きい。</a:t>
          </a:r>
          <a:endParaRPr lang="ja-JP" altLang="ja-JP" sz="1400">
            <a:effectLst/>
          </a:endParaRPr>
        </a:p>
        <a:p>
          <a:r>
            <a:rPr kumimoji="1" lang="ja-JP" altLang="en-US" sz="1100">
              <a:solidFill>
                <a:schemeClr val="dk1"/>
              </a:solidFill>
              <a:effectLst/>
              <a:latin typeface="+mn-lt"/>
              <a:ea typeface="+mn-ea"/>
              <a:cs typeface="+mn-cs"/>
            </a:rPr>
            <a:t>物品等の整備はリース方式を主に採用しているため、今後の物件費は微増傾向で推移すると見込んでいるが、</a:t>
          </a:r>
          <a:r>
            <a:rPr kumimoji="1" lang="ja-JP" altLang="ja-JP" sz="1100">
              <a:solidFill>
                <a:schemeClr val="dk1"/>
              </a:solidFill>
              <a:effectLst/>
              <a:latin typeface="+mn-lt"/>
              <a:ea typeface="+mn-ea"/>
              <a:cs typeface="+mn-cs"/>
            </a:rPr>
            <a:t>節減意識を持って</a:t>
          </a:r>
          <a:r>
            <a:rPr kumimoji="1" lang="ja-JP" altLang="en-US" sz="1100">
              <a:solidFill>
                <a:schemeClr val="dk1"/>
              </a:solidFill>
              <a:effectLst/>
              <a:latin typeface="+mn-lt"/>
              <a:ea typeface="+mn-ea"/>
              <a:cs typeface="+mn-cs"/>
            </a:rPr>
            <a:t>費用の抑制に努める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131572</xdr:rowOff>
    </xdr:to>
    <xdr:cxnSp macro="">
      <xdr:nvCxnSpPr>
        <xdr:cNvPr id="126" name="直線コネクタ 125"/>
        <xdr:cNvCxnSpPr/>
      </xdr:nvCxnSpPr>
      <xdr:spPr>
        <a:xfrm>
          <a:off x="15671800" y="28016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xdr:rowOff>
    </xdr:from>
    <xdr:to>
      <xdr:col>78</xdr:col>
      <xdr:colOff>69850</xdr:colOff>
      <xdr:row>16</xdr:row>
      <xdr:rowOff>58420</xdr:rowOff>
    </xdr:to>
    <xdr:cxnSp macro="">
      <xdr:nvCxnSpPr>
        <xdr:cNvPr id="129" name="直線コネクタ 128"/>
        <xdr:cNvCxnSpPr/>
      </xdr:nvCxnSpPr>
      <xdr:spPr>
        <a:xfrm>
          <a:off x="14782800" y="2751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8128</xdr:rowOff>
    </xdr:to>
    <xdr:cxnSp macro="">
      <xdr:nvCxnSpPr>
        <xdr:cNvPr id="132" name="直線コネクタ 131"/>
        <xdr:cNvCxnSpPr/>
      </xdr:nvCxnSpPr>
      <xdr:spPr>
        <a:xfrm>
          <a:off x="13893800" y="2737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133858</xdr:rowOff>
    </xdr:from>
    <xdr:to>
      <xdr:col>69</xdr:col>
      <xdr:colOff>92075</xdr:colOff>
      <xdr:row>15</xdr:row>
      <xdr:rowOff>165862</xdr:rowOff>
    </xdr:to>
    <xdr:cxnSp macro="">
      <xdr:nvCxnSpPr>
        <xdr:cNvPr id="135" name="直線コネクタ 134"/>
        <xdr:cNvCxnSpPr/>
      </xdr:nvCxnSpPr>
      <xdr:spPr>
        <a:xfrm>
          <a:off x="13004800" y="2705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5" name="楕円 144"/>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6" name="物件費該当値テキスト"/>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7" name="楕円 146"/>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8" name="テキスト ボックス 147"/>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128778</xdr:rowOff>
    </xdr:from>
    <xdr:to>
      <xdr:col>74</xdr:col>
      <xdr:colOff>31750</xdr:colOff>
      <xdr:row>16</xdr:row>
      <xdr:rowOff>58928</xdr:rowOff>
    </xdr:to>
    <xdr:sp macro="" textlink="">
      <xdr:nvSpPr>
        <xdr:cNvPr id="149" name="楕円 148"/>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69105</xdr:rowOff>
    </xdr:from>
    <xdr:ext cx="762000" cy="259045"/>
    <xdr:sp macro="" textlink="">
      <xdr:nvSpPr>
        <xdr:cNvPr id="150" name="テキスト ボックス 149"/>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51" name="楕円 150"/>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52" name="テキスト ボックス 151"/>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83058</xdr:rowOff>
    </xdr:from>
    <xdr:to>
      <xdr:col>65</xdr:col>
      <xdr:colOff>53975</xdr:colOff>
      <xdr:row>16</xdr:row>
      <xdr:rowOff>13208</xdr:rowOff>
    </xdr:to>
    <xdr:sp macro="" textlink="">
      <xdr:nvSpPr>
        <xdr:cNvPr id="153" name="楕円 152"/>
        <xdr:cNvSpPr/>
      </xdr:nvSpPr>
      <xdr:spPr>
        <a:xfrm>
          <a:off x="12954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23385</xdr:rowOff>
    </xdr:from>
    <xdr:ext cx="762000" cy="259045"/>
    <xdr:sp macro="" textlink="">
      <xdr:nvSpPr>
        <xdr:cNvPr id="154" name="テキスト ボックス 153"/>
        <xdr:cNvSpPr txBox="1"/>
      </xdr:nvSpPr>
      <xdr:spPr>
        <a:xfrm>
          <a:off x="12623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扶助費は、昨年度から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し、類似団体平均値を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、障害者自立支援関連経費</a:t>
          </a:r>
          <a:r>
            <a:rPr kumimoji="1" lang="ja-JP" altLang="en-US" sz="1100">
              <a:solidFill>
                <a:schemeClr val="dk1"/>
              </a:solidFill>
              <a:effectLst/>
              <a:latin typeface="+mn-lt"/>
              <a:ea typeface="+mn-ea"/>
              <a:cs typeface="+mn-cs"/>
            </a:rPr>
            <a:t>や未熟児医療給費等による扶助費の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が見込まれる状況であるため、</a:t>
          </a:r>
          <a:r>
            <a:rPr kumimoji="1" lang="ja-JP" altLang="ja-JP" sz="1100">
              <a:solidFill>
                <a:schemeClr val="dk1"/>
              </a:solidFill>
              <a:effectLst/>
              <a:latin typeface="+mn-lt"/>
              <a:ea typeface="+mn-ea"/>
              <a:cs typeface="+mn-cs"/>
            </a:rPr>
            <a:t>推移を注視</a:t>
          </a:r>
          <a:r>
            <a:rPr kumimoji="1" lang="ja-JP" altLang="en-US" sz="1100">
              <a:solidFill>
                <a:schemeClr val="dk1"/>
              </a:solidFill>
              <a:effectLst/>
              <a:latin typeface="+mn-lt"/>
              <a:ea typeface="+mn-ea"/>
              <a:cs typeface="+mn-cs"/>
            </a:rPr>
            <a:t>するとともに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住民ニーズを的確に把握し</a:t>
          </a:r>
          <a:r>
            <a:rPr kumimoji="1" lang="ja-JP" altLang="ja-JP" sz="1100">
              <a:solidFill>
                <a:schemeClr val="dk1"/>
              </a:solidFill>
              <a:effectLst/>
              <a:latin typeface="+mn-lt"/>
              <a:ea typeface="+mn-ea"/>
              <a:cs typeface="+mn-cs"/>
            </a:rPr>
            <a:t>単独事業の見直し等の検討を行う。</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112713</xdr:rowOff>
    </xdr:from>
    <xdr:to>
      <xdr:col>24</xdr:col>
      <xdr:colOff>25400</xdr:colOff>
      <xdr:row>58</xdr:row>
      <xdr:rowOff>169863</xdr:rowOff>
    </xdr:to>
    <xdr:cxnSp macro="">
      <xdr:nvCxnSpPr>
        <xdr:cNvPr id="190" name="直線コネクタ 189"/>
        <xdr:cNvCxnSpPr/>
      </xdr:nvCxnSpPr>
      <xdr:spPr>
        <a:xfrm flipV="1">
          <a:off x="3987800" y="1005681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41275</xdr:rowOff>
    </xdr:from>
    <xdr:to>
      <xdr:col>19</xdr:col>
      <xdr:colOff>187325</xdr:colOff>
      <xdr:row>58</xdr:row>
      <xdr:rowOff>169863</xdr:rowOff>
    </xdr:to>
    <xdr:cxnSp macro="">
      <xdr:nvCxnSpPr>
        <xdr:cNvPr id="193" name="直線コネクタ 192"/>
        <xdr:cNvCxnSpPr/>
      </xdr:nvCxnSpPr>
      <xdr:spPr>
        <a:xfrm>
          <a:off x="3098800" y="9985375"/>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26988</xdr:rowOff>
    </xdr:from>
    <xdr:to>
      <xdr:col>15</xdr:col>
      <xdr:colOff>98425</xdr:colOff>
      <xdr:row>58</xdr:row>
      <xdr:rowOff>41275</xdr:rowOff>
    </xdr:to>
    <xdr:cxnSp macro="">
      <xdr:nvCxnSpPr>
        <xdr:cNvPr id="196" name="直線コネクタ 195"/>
        <xdr:cNvCxnSpPr/>
      </xdr:nvCxnSpPr>
      <xdr:spPr>
        <a:xfrm>
          <a:off x="2209800" y="99710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26988</xdr:rowOff>
    </xdr:from>
    <xdr:to>
      <xdr:col>11</xdr:col>
      <xdr:colOff>9525</xdr:colOff>
      <xdr:row>58</xdr:row>
      <xdr:rowOff>55563</xdr:rowOff>
    </xdr:to>
    <xdr:cxnSp macro="">
      <xdr:nvCxnSpPr>
        <xdr:cNvPr id="199" name="直線コネクタ 198"/>
        <xdr:cNvCxnSpPr/>
      </xdr:nvCxnSpPr>
      <xdr:spPr>
        <a:xfrm flipV="1">
          <a:off x="1320800" y="99710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61913</xdr:rowOff>
    </xdr:from>
    <xdr:to>
      <xdr:col>24</xdr:col>
      <xdr:colOff>76200</xdr:colOff>
      <xdr:row>58</xdr:row>
      <xdr:rowOff>163513</xdr:rowOff>
    </xdr:to>
    <xdr:sp macro="" textlink="">
      <xdr:nvSpPr>
        <xdr:cNvPr id="209" name="楕円 208"/>
        <xdr:cNvSpPr/>
      </xdr:nvSpPr>
      <xdr:spPr>
        <a:xfrm>
          <a:off x="47752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33990</xdr:rowOff>
    </xdr:from>
    <xdr:ext cx="762000" cy="259045"/>
    <xdr:sp macro="" textlink="">
      <xdr:nvSpPr>
        <xdr:cNvPr id="210" name="扶助費該当値テキスト"/>
        <xdr:cNvSpPr txBox="1"/>
      </xdr:nvSpPr>
      <xdr:spPr>
        <a:xfrm>
          <a:off x="49149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119063</xdr:rowOff>
    </xdr:from>
    <xdr:to>
      <xdr:col>20</xdr:col>
      <xdr:colOff>38100</xdr:colOff>
      <xdr:row>59</xdr:row>
      <xdr:rowOff>49213</xdr:rowOff>
    </xdr:to>
    <xdr:sp macro="" textlink="">
      <xdr:nvSpPr>
        <xdr:cNvPr id="211" name="楕円 210"/>
        <xdr:cNvSpPr/>
      </xdr:nvSpPr>
      <xdr:spPr>
        <a:xfrm>
          <a:off x="3937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33990</xdr:rowOff>
    </xdr:from>
    <xdr:ext cx="736600" cy="259045"/>
    <xdr:sp macro="" textlink="">
      <xdr:nvSpPr>
        <xdr:cNvPr id="212" name="テキスト ボックス 211"/>
        <xdr:cNvSpPr txBox="1"/>
      </xdr:nvSpPr>
      <xdr:spPr>
        <a:xfrm>
          <a:off x="3606800" y="1014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161925</xdr:rowOff>
    </xdr:from>
    <xdr:to>
      <xdr:col>15</xdr:col>
      <xdr:colOff>149225</xdr:colOff>
      <xdr:row>58</xdr:row>
      <xdr:rowOff>92075</xdr:rowOff>
    </xdr:to>
    <xdr:sp macro="" textlink="">
      <xdr:nvSpPr>
        <xdr:cNvPr id="213" name="楕円 212"/>
        <xdr:cNvSpPr/>
      </xdr:nvSpPr>
      <xdr:spPr>
        <a:xfrm>
          <a:off x="3048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76852</xdr:rowOff>
    </xdr:from>
    <xdr:ext cx="762000" cy="259045"/>
    <xdr:sp macro="" textlink="">
      <xdr:nvSpPr>
        <xdr:cNvPr id="214" name="テキスト ボックス 213"/>
        <xdr:cNvSpPr txBox="1"/>
      </xdr:nvSpPr>
      <xdr:spPr>
        <a:xfrm>
          <a:off x="2717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147638</xdr:rowOff>
    </xdr:from>
    <xdr:to>
      <xdr:col>11</xdr:col>
      <xdr:colOff>60325</xdr:colOff>
      <xdr:row>58</xdr:row>
      <xdr:rowOff>77788</xdr:rowOff>
    </xdr:to>
    <xdr:sp macro="" textlink="">
      <xdr:nvSpPr>
        <xdr:cNvPr id="215" name="楕円 214"/>
        <xdr:cNvSpPr/>
      </xdr:nvSpPr>
      <xdr:spPr>
        <a:xfrm>
          <a:off x="21590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62565</xdr:rowOff>
    </xdr:from>
    <xdr:ext cx="762000" cy="259045"/>
    <xdr:sp macro="" textlink="">
      <xdr:nvSpPr>
        <xdr:cNvPr id="216" name="テキスト ボックス 215"/>
        <xdr:cNvSpPr txBox="1"/>
      </xdr:nvSpPr>
      <xdr:spPr>
        <a:xfrm>
          <a:off x="1828800" y="1000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4763</xdr:rowOff>
    </xdr:from>
    <xdr:to>
      <xdr:col>6</xdr:col>
      <xdr:colOff>171450</xdr:colOff>
      <xdr:row>58</xdr:row>
      <xdr:rowOff>106363</xdr:rowOff>
    </xdr:to>
    <xdr:sp macro="" textlink="">
      <xdr:nvSpPr>
        <xdr:cNvPr id="217" name="楕円 216"/>
        <xdr:cNvSpPr/>
      </xdr:nvSpPr>
      <xdr:spPr>
        <a:xfrm>
          <a:off x="12700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91140</xdr:rowOff>
    </xdr:from>
    <xdr:ext cx="762000" cy="259045"/>
    <xdr:sp macro="" textlink="">
      <xdr:nvSpPr>
        <xdr:cNvPr id="218" name="テキスト ボックス 217"/>
        <xdr:cNvSpPr txBox="1"/>
      </xdr:nvSpPr>
      <xdr:spPr>
        <a:xfrm>
          <a:off x="9398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その他の経費は、昨年度と比較してほぼ横ばいとなり、</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類似団体平均値及び県平均値を大幅に上回っている。</a:t>
          </a:r>
          <a:endParaRPr lang="ja-JP" altLang="ja-JP" sz="1400">
            <a:effectLst/>
          </a:endParaRPr>
        </a:p>
        <a:p>
          <a:r>
            <a:rPr kumimoji="1" lang="ja-JP" altLang="ja-JP" sz="1100">
              <a:solidFill>
                <a:schemeClr val="dk1"/>
              </a:solidFill>
              <a:effectLst/>
              <a:latin typeface="+mn-lt"/>
              <a:ea typeface="+mn-ea"/>
              <a:cs typeface="+mn-cs"/>
            </a:rPr>
            <a:t>主な要因</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各</a:t>
          </a:r>
          <a:r>
            <a:rPr kumimoji="1" lang="ja-JP" altLang="en-US" sz="1100">
              <a:solidFill>
                <a:schemeClr val="dk1"/>
              </a:solidFill>
              <a:effectLst/>
              <a:latin typeface="+mn-lt"/>
              <a:ea typeface="+mn-ea"/>
              <a:cs typeface="+mn-cs"/>
            </a:rPr>
            <a:t>事業への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24,397</a:t>
          </a:r>
          <a:r>
            <a:rPr kumimoji="1" lang="ja-JP" altLang="ja-JP" sz="1100">
              <a:solidFill>
                <a:schemeClr val="dk1"/>
              </a:solidFill>
              <a:effectLst/>
              <a:latin typeface="+mn-lt"/>
              <a:ea typeface="+mn-ea"/>
              <a:cs typeface="+mn-cs"/>
            </a:rPr>
            <a:t>千円増加している。</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下水道事業は繰出金に依存した運営が続いている</a:t>
          </a:r>
          <a:r>
            <a:rPr kumimoji="1" lang="ja-JP" altLang="en-US" sz="1100">
              <a:solidFill>
                <a:schemeClr val="dk1"/>
              </a:solidFill>
              <a:effectLst/>
              <a:latin typeface="+mn-lt"/>
              <a:ea typeface="+mn-ea"/>
              <a:cs typeface="+mn-cs"/>
            </a:rPr>
            <a:t>状況であることから、</a:t>
          </a:r>
          <a:r>
            <a:rPr kumimoji="1" lang="ja-JP" altLang="ja-JP" sz="1100">
              <a:solidFill>
                <a:schemeClr val="dk1"/>
              </a:solidFill>
              <a:effectLst/>
              <a:latin typeface="+mn-lt"/>
              <a:ea typeface="+mn-ea"/>
              <a:cs typeface="+mn-cs"/>
            </a:rPr>
            <a:t>下水道事業へは独立採算の原則に立ち返った料金値上げによる健全化や接続率の向上等を要請している。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85090</xdr:rowOff>
    </xdr:from>
    <xdr:to>
      <xdr:col>82</xdr:col>
      <xdr:colOff>107950</xdr:colOff>
      <xdr:row>61</xdr:row>
      <xdr:rowOff>107950</xdr:rowOff>
    </xdr:to>
    <xdr:cxnSp macro="">
      <xdr:nvCxnSpPr>
        <xdr:cNvPr id="251" name="直線コネクタ 250"/>
        <xdr:cNvCxnSpPr/>
      </xdr:nvCxnSpPr>
      <xdr:spPr>
        <a:xfrm>
          <a:off x="15671800" y="10543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24130</xdr:rowOff>
    </xdr:from>
    <xdr:to>
      <xdr:col>78</xdr:col>
      <xdr:colOff>69850</xdr:colOff>
      <xdr:row>61</xdr:row>
      <xdr:rowOff>85090</xdr:rowOff>
    </xdr:to>
    <xdr:cxnSp macro="">
      <xdr:nvCxnSpPr>
        <xdr:cNvPr id="254" name="直線コネクタ 253"/>
        <xdr:cNvCxnSpPr/>
      </xdr:nvCxnSpPr>
      <xdr:spPr>
        <a:xfrm>
          <a:off x="14782800" y="10482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1270</xdr:rowOff>
    </xdr:from>
    <xdr:to>
      <xdr:col>73</xdr:col>
      <xdr:colOff>180975</xdr:colOff>
      <xdr:row>61</xdr:row>
      <xdr:rowOff>24130</xdr:rowOff>
    </xdr:to>
    <xdr:cxnSp macro="">
      <xdr:nvCxnSpPr>
        <xdr:cNvPr id="257" name="直線コネクタ 256"/>
        <xdr:cNvCxnSpPr/>
      </xdr:nvCxnSpPr>
      <xdr:spPr>
        <a:xfrm>
          <a:off x="13893800" y="1045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1270</xdr:rowOff>
    </xdr:from>
    <xdr:to>
      <xdr:col>69</xdr:col>
      <xdr:colOff>92075</xdr:colOff>
      <xdr:row>61</xdr:row>
      <xdr:rowOff>8890</xdr:rowOff>
    </xdr:to>
    <xdr:cxnSp macro="">
      <xdr:nvCxnSpPr>
        <xdr:cNvPr id="260" name="直線コネクタ 259"/>
        <xdr:cNvCxnSpPr/>
      </xdr:nvCxnSpPr>
      <xdr:spPr>
        <a:xfrm flipV="1">
          <a:off x="13004800" y="1045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57150</xdr:rowOff>
    </xdr:from>
    <xdr:to>
      <xdr:col>82</xdr:col>
      <xdr:colOff>158750</xdr:colOff>
      <xdr:row>61</xdr:row>
      <xdr:rowOff>158750</xdr:rowOff>
    </xdr:to>
    <xdr:sp macro="" textlink="">
      <xdr:nvSpPr>
        <xdr:cNvPr id="270" name="楕円 269"/>
        <xdr:cNvSpPr/>
      </xdr:nvSpPr>
      <xdr:spPr>
        <a:xfrm>
          <a:off x="16459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137177</xdr:rowOff>
    </xdr:from>
    <xdr:ext cx="762000" cy="259045"/>
    <xdr:sp macro="" textlink="">
      <xdr:nvSpPr>
        <xdr:cNvPr id="271" name="その他該当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34290</xdr:rowOff>
    </xdr:from>
    <xdr:to>
      <xdr:col>78</xdr:col>
      <xdr:colOff>120650</xdr:colOff>
      <xdr:row>61</xdr:row>
      <xdr:rowOff>135890</xdr:rowOff>
    </xdr:to>
    <xdr:sp macro="" textlink="">
      <xdr:nvSpPr>
        <xdr:cNvPr id="272" name="楕円 271"/>
        <xdr:cNvSpPr/>
      </xdr:nvSpPr>
      <xdr:spPr>
        <a:xfrm>
          <a:off x="15621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120667</xdr:rowOff>
    </xdr:from>
    <xdr:ext cx="736600" cy="259045"/>
    <xdr:sp macro="" textlink="">
      <xdr:nvSpPr>
        <xdr:cNvPr id="273" name="テキスト ボックス 272"/>
        <xdr:cNvSpPr txBox="1"/>
      </xdr:nvSpPr>
      <xdr:spPr>
        <a:xfrm>
          <a:off x="15290800" y="1057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144780</xdr:rowOff>
    </xdr:from>
    <xdr:to>
      <xdr:col>74</xdr:col>
      <xdr:colOff>31750</xdr:colOff>
      <xdr:row>61</xdr:row>
      <xdr:rowOff>74930</xdr:rowOff>
    </xdr:to>
    <xdr:sp macro="" textlink="">
      <xdr:nvSpPr>
        <xdr:cNvPr id="274" name="楕円 273"/>
        <xdr:cNvSpPr/>
      </xdr:nvSpPr>
      <xdr:spPr>
        <a:xfrm>
          <a:off x="14732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59707</xdr:rowOff>
    </xdr:from>
    <xdr:ext cx="762000" cy="259045"/>
    <xdr:sp macro="" textlink="">
      <xdr:nvSpPr>
        <xdr:cNvPr id="275" name="テキスト ボックス 274"/>
        <xdr:cNvSpPr txBox="1"/>
      </xdr:nvSpPr>
      <xdr:spPr>
        <a:xfrm>
          <a:off x="14401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121920</xdr:rowOff>
    </xdr:from>
    <xdr:to>
      <xdr:col>69</xdr:col>
      <xdr:colOff>142875</xdr:colOff>
      <xdr:row>61</xdr:row>
      <xdr:rowOff>52070</xdr:rowOff>
    </xdr:to>
    <xdr:sp macro="" textlink="">
      <xdr:nvSpPr>
        <xdr:cNvPr id="276" name="楕円 275"/>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77" name="テキスト ボックス 276"/>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129540</xdr:rowOff>
    </xdr:from>
    <xdr:to>
      <xdr:col>65</xdr:col>
      <xdr:colOff>53975</xdr:colOff>
      <xdr:row>61</xdr:row>
      <xdr:rowOff>59690</xdr:rowOff>
    </xdr:to>
    <xdr:sp macro="" textlink="">
      <xdr:nvSpPr>
        <xdr:cNvPr id="278" name="楕円 277"/>
        <xdr:cNvSpPr/>
      </xdr:nvSpPr>
      <xdr:spPr>
        <a:xfrm>
          <a:off x="12954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44467</xdr:rowOff>
    </xdr:from>
    <xdr:ext cx="762000" cy="259045"/>
    <xdr:sp macro="" textlink="">
      <xdr:nvSpPr>
        <xdr:cNvPr id="279" name="テキスト ボックス 278"/>
        <xdr:cNvSpPr txBox="1"/>
      </xdr:nvSpPr>
      <xdr:spPr>
        <a:xfrm>
          <a:off x="12623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補助費は、昨年度と比較してほぼ横ばいとなり、類似団体平均値を</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ポイント、県平均値を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ポイントそれぞれ下回っている。</a:t>
          </a:r>
          <a:endParaRPr lang="ja-JP" altLang="ja-JP" sz="1400">
            <a:effectLst/>
          </a:endParaRP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、消防やごみ処理等の一部事務組合への負担金は同規模の負担が続く見込みである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町単独の補助金等については、事業効果や初期の目的が達成された事業等について検証、見直しを行い、費用の抑制を図っていく。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161290</xdr:rowOff>
    </xdr:to>
    <xdr:cxnSp macro="">
      <xdr:nvCxnSpPr>
        <xdr:cNvPr id="309" name="直線コネクタ 308"/>
        <xdr:cNvCxnSpPr/>
      </xdr:nvCxnSpPr>
      <xdr:spPr>
        <a:xfrm flipV="1">
          <a:off x="15671800" y="61437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35</xdr:row>
      <xdr:rowOff>161290</xdr:rowOff>
    </xdr:to>
    <xdr:cxnSp macro="">
      <xdr:nvCxnSpPr>
        <xdr:cNvPr id="312" name="直線コネクタ 311"/>
        <xdr:cNvCxnSpPr/>
      </xdr:nvCxnSpPr>
      <xdr:spPr>
        <a:xfrm>
          <a:off x="14782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156718</xdr:rowOff>
    </xdr:to>
    <xdr:cxnSp macro="">
      <xdr:nvCxnSpPr>
        <xdr:cNvPr id="315" name="直線コネクタ 314"/>
        <xdr:cNvCxnSpPr/>
      </xdr:nvCxnSpPr>
      <xdr:spPr>
        <a:xfrm>
          <a:off x="13893800" y="6116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152146</xdr:rowOff>
    </xdr:to>
    <xdr:cxnSp macro="">
      <xdr:nvCxnSpPr>
        <xdr:cNvPr id="318" name="直線コネクタ 317"/>
        <xdr:cNvCxnSpPr/>
      </xdr:nvCxnSpPr>
      <xdr:spPr>
        <a:xfrm flipV="1">
          <a:off x="13004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8" name="楕円 327"/>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9"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0" name="楕円 329"/>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1" name="テキスト ボックス 330"/>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2" name="楕円 331"/>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3" name="テキスト ボックス 332"/>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4" name="楕円 333"/>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5" name="テキスト ボックス 334"/>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6" name="楕円 335"/>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7" name="テキスト ボックス 336"/>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公債費は、類似団体平均値より低い水準でほぼ横ばいで推移している。</a:t>
          </a:r>
          <a:endParaRPr lang="ja-JP" altLang="ja-JP" sz="1400">
            <a:effectLst/>
          </a:endParaRPr>
        </a:p>
        <a:p>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地方債を活用した道路事業や大型事業が集中したこと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年度にかけて</a:t>
          </a:r>
          <a:r>
            <a:rPr kumimoji="1" lang="ja-JP" altLang="ja-JP" sz="1100">
              <a:solidFill>
                <a:schemeClr val="dk1"/>
              </a:solidFill>
              <a:effectLst/>
              <a:latin typeface="+mn-lt"/>
              <a:ea typeface="+mn-ea"/>
              <a:cs typeface="+mn-cs"/>
            </a:rPr>
            <a:t>、公債費の増大が見込まれる。このため、</a:t>
          </a:r>
          <a:r>
            <a:rPr kumimoji="1" lang="ja-JP" altLang="en-US" sz="1100">
              <a:solidFill>
                <a:schemeClr val="dk1"/>
              </a:solidFill>
              <a:effectLst/>
              <a:latin typeface="+mn-lt"/>
              <a:ea typeface="+mn-ea"/>
              <a:cs typeface="+mn-cs"/>
            </a:rPr>
            <a:t>今後控えている大規模な事業計画の整理・縮小を図り</a:t>
          </a:r>
          <a:r>
            <a:rPr kumimoji="1" lang="ja-JP" altLang="ja-JP" sz="1100">
              <a:solidFill>
                <a:schemeClr val="dk1"/>
              </a:solidFill>
              <a:effectLst/>
              <a:latin typeface="+mn-lt"/>
              <a:ea typeface="+mn-ea"/>
              <a:cs typeface="+mn-cs"/>
            </a:rPr>
            <a:t>発行額の抑制に努める。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16511</xdr:rowOff>
    </xdr:to>
    <xdr:cxnSp macro="">
      <xdr:nvCxnSpPr>
        <xdr:cNvPr id="369" name="直線コネクタ 368"/>
        <xdr:cNvCxnSpPr/>
      </xdr:nvCxnSpPr>
      <xdr:spPr>
        <a:xfrm flipV="1">
          <a:off x="3987800" y="130276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16511</xdr:rowOff>
    </xdr:to>
    <xdr:cxnSp macro="">
      <xdr:nvCxnSpPr>
        <xdr:cNvPr id="372" name="直線コネクタ 371"/>
        <xdr:cNvCxnSpPr/>
      </xdr:nvCxnSpPr>
      <xdr:spPr>
        <a:xfrm>
          <a:off x="3098800" y="13039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16511</xdr:rowOff>
    </xdr:to>
    <xdr:cxnSp macro="">
      <xdr:nvCxnSpPr>
        <xdr:cNvPr id="375" name="直線コネクタ 374"/>
        <xdr:cNvCxnSpPr/>
      </xdr:nvCxnSpPr>
      <xdr:spPr>
        <a:xfrm flipV="1">
          <a:off x="2209800" y="13039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16511</xdr:rowOff>
    </xdr:to>
    <xdr:cxnSp macro="">
      <xdr:nvCxnSpPr>
        <xdr:cNvPr id="378" name="直線コネクタ 377"/>
        <xdr:cNvCxnSpPr/>
      </xdr:nvCxnSpPr>
      <xdr:spPr>
        <a:xfrm>
          <a:off x="1320800" y="13031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88" name="楕円 387"/>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89"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90" name="楕円 389"/>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91" name="テキスト ボックス 390"/>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92" name="楕円 391"/>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93" name="テキスト ボックス 392"/>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94" name="楕円 393"/>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95" name="テキスト ボックス 394"/>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121920</xdr:rowOff>
    </xdr:from>
    <xdr:to>
      <xdr:col>6</xdr:col>
      <xdr:colOff>171450</xdr:colOff>
      <xdr:row>76</xdr:row>
      <xdr:rowOff>52070</xdr:rowOff>
    </xdr:to>
    <xdr:sp macro="" textlink="">
      <xdr:nvSpPr>
        <xdr:cNvPr id="396" name="楕円 395"/>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62247</xdr:rowOff>
    </xdr:from>
    <xdr:ext cx="762000" cy="259045"/>
    <xdr:sp macro="" textlink="">
      <xdr:nvSpPr>
        <xdr:cNvPr id="397" name="テキスト ボックス 396"/>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公債費以外の経常収支比率は、類似団体平均及び県平均値</a:t>
          </a:r>
          <a:r>
            <a:rPr kumimoji="1" lang="ja-JP" altLang="en-US" sz="1100">
              <a:solidFill>
                <a:schemeClr val="dk1"/>
              </a:solidFill>
              <a:effectLst/>
              <a:latin typeface="+mn-lt"/>
              <a:ea typeface="+mn-ea"/>
              <a:cs typeface="+mn-cs"/>
            </a:rPr>
            <a:t>を上回る水準となった。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の数値によるところが大きいと考えられるが、</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人件費や</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、物件費の増加が見込まれることから</a:t>
          </a:r>
          <a:r>
            <a:rPr kumimoji="1" lang="ja-JP" altLang="ja-JP" sz="1100">
              <a:solidFill>
                <a:schemeClr val="dk1"/>
              </a:solidFill>
              <a:effectLst/>
              <a:latin typeface="+mn-lt"/>
              <a:ea typeface="+mn-ea"/>
              <a:cs typeface="+mn-cs"/>
            </a:rPr>
            <a:t>、人件費及び物件費等の固定経費の削減に努める</a:t>
          </a:r>
          <a:r>
            <a:rPr kumimoji="1" lang="ja-JP" altLang="en-US" sz="1100">
              <a:solidFill>
                <a:schemeClr val="dk1"/>
              </a:solidFill>
              <a:effectLst/>
              <a:latin typeface="+mn-lt"/>
              <a:ea typeface="+mn-ea"/>
              <a:cs typeface="+mn-cs"/>
            </a:rPr>
            <a:t>つつ、</a:t>
          </a:r>
          <a:r>
            <a:rPr lang="ja-JP" altLang="ja-JP" sz="1100" b="0" i="0" baseline="0">
              <a:solidFill>
                <a:schemeClr val="dk1"/>
              </a:solidFill>
              <a:effectLst/>
              <a:latin typeface="+mn-lt"/>
              <a:ea typeface="+mn-ea"/>
              <a:cs typeface="+mn-cs"/>
            </a:rPr>
            <a:t>下水道事業へは健全化の要請を行っていく。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xdr:rowOff>
    </xdr:from>
    <xdr:to>
      <xdr:col>82</xdr:col>
      <xdr:colOff>107950</xdr:colOff>
      <xdr:row>79</xdr:row>
      <xdr:rowOff>39370</xdr:rowOff>
    </xdr:to>
    <xdr:cxnSp macro="">
      <xdr:nvCxnSpPr>
        <xdr:cNvPr id="430" name="直線コネクタ 429"/>
        <xdr:cNvCxnSpPr/>
      </xdr:nvCxnSpPr>
      <xdr:spPr>
        <a:xfrm>
          <a:off x="15671800" y="135496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5080</xdr:rowOff>
    </xdr:to>
    <xdr:cxnSp macro="">
      <xdr:nvCxnSpPr>
        <xdr:cNvPr id="433" name="直線コネクタ 432"/>
        <xdr:cNvCxnSpPr/>
      </xdr:nvCxnSpPr>
      <xdr:spPr>
        <a:xfrm>
          <a:off x="14782800" y="134315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xdr:rowOff>
    </xdr:from>
    <xdr:to>
      <xdr:col>73</xdr:col>
      <xdr:colOff>180975</xdr:colOff>
      <xdr:row>78</xdr:row>
      <xdr:rowOff>58420</xdr:rowOff>
    </xdr:to>
    <xdr:cxnSp macro="">
      <xdr:nvCxnSpPr>
        <xdr:cNvPr id="436" name="直線コネクタ 435"/>
        <xdr:cNvCxnSpPr/>
      </xdr:nvCxnSpPr>
      <xdr:spPr>
        <a:xfrm>
          <a:off x="13893800" y="13374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153670</xdr:rowOff>
    </xdr:from>
    <xdr:to>
      <xdr:col>69</xdr:col>
      <xdr:colOff>92075</xdr:colOff>
      <xdr:row>78</xdr:row>
      <xdr:rowOff>1270</xdr:rowOff>
    </xdr:to>
    <xdr:cxnSp macro="">
      <xdr:nvCxnSpPr>
        <xdr:cNvPr id="439" name="直線コネクタ 438"/>
        <xdr:cNvCxnSpPr/>
      </xdr:nvCxnSpPr>
      <xdr:spPr>
        <a:xfrm>
          <a:off x="13004800" y="13355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160020</xdr:rowOff>
    </xdr:from>
    <xdr:to>
      <xdr:col>82</xdr:col>
      <xdr:colOff>158750</xdr:colOff>
      <xdr:row>79</xdr:row>
      <xdr:rowOff>90170</xdr:rowOff>
    </xdr:to>
    <xdr:sp macro="" textlink="">
      <xdr:nvSpPr>
        <xdr:cNvPr id="449" name="楕円 448"/>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132097</xdr:rowOff>
    </xdr:from>
    <xdr:ext cx="762000" cy="259045"/>
    <xdr:sp macro="" textlink="">
      <xdr:nvSpPr>
        <xdr:cNvPr id="450"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125730</xdr:rowOff>
    </xdr:from>
    <xdr:to>
      <xdr:col>78</xdr:col>
      <xdr:colOff>120650</xdr:colOff>
      <xdr:row>79</xdr:row>
      <xdr:rowOff>55880</xdr:rowOff>
    </xdr:to>
    <xdr:sp macro="" textlink="">
      <xdr:nvSpPr>
        <xdr:cNvPr id="451" name="楕円 450"/>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52" name="テキスト ボックス 451"/>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3" name="楕円 452"/>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4" name="テキスト ボックス 453"/>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121920</xdr:rowOff>
    </xdr:from>
    <xdr:to>
      <xdr:col>69</xdr:col>
      <xdr:colOff>142875</xdr:colOff>
      <xdr:row>78</xdr:row>
      <xdr:rowOff>52070</xdr:rowOff>
    </xdr:to>
    <xdr:sp macro="" textlink="">
      <xdr:nvSpPr>
        <xdr:cNvPr id="455" name="楕円 454"/>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62247</xdr:rowOff>
    </xdr:from>
    <xdr:ext cx="762000" cy="259045"/>
    <xdr:sp macro="" textlink="">
      <xdr:nvSpPr>
        <xdr:cNvPr id="456" name="テキスト ボックス 455"/>
        <xdr:cNvSpPr txBox="1"/>
      </xdr:nvSpPr>
      <xdr:spPr>
        <a:xfrm>
          <a:off x="13512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102870</xdr:rowOff>
    </xdr:from>
    <xdr:to>
      <xdr:col>65</xdr:col>
      <xdr:colOff>53975</xdr:colOff>
      <xdr:row>78</xdr:row>
      <xdr:rowOff>33020</xdr:rowOff>
    </xdr:to>
    <xdr:sp macro="" textlink="">
      <xdr:nvSpPr>
        <xdr:cNvPr id="457" name="楕円 456"/>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17797</xdr:rowOff>
    </xdr:from>
    <xdr:ext cx="762000" cy="259045"/>
    <xdr:sp macro="" textlink="">
      <xdr:nvSpPr>
        <xdr:cNvPr id="458" name="テキスト ボックス 457"/>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34668</xdr:rowOff>
    </xdr:from>
    <xdr:to>
      <xdr:col>29</xdr:col>
      <xdr:colOff>127000</xdr:colOff>
      <xdr:row>18</xdr:row>
      <xdr:rowOff>84945</xdr:rowOff>
    </xdr:to>
    <xdr:cxnSp macro="">
      <xdr:nvCxnSpPr>
        <xdr:cNvPr id="50" name="直線コネクタ 49"/>
        <xdr:cNvCxnSpPr/>
      </xdr:nvCxnSpPr>
      <xdr:spPr bwMode="auto">
        <a:xfrm flipV="1">
          <a:off x="5003800" y="3168393"/>
          <a:ext cx="647700" cy="50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84945</xdr:rowOff>
    </xdr:from>
    <xdr:to>
      <xdr:col>26</xdr:col>
      <xdr:colOff>50800</xdr:colOff>
      <xdr:row>18</xdr:row>
      <xdr:rowOff>105184</xdr:rowOff>
    </xdr:to>
    <xdr:cxnSp macro="">
      <xdr:nvCxnSpPr>
        <xdr:cNvPr id="53" name="直線コネクタ 52"/>
        <xdr:cNvCxnSpPr/>
      </xdr:nvCxnSpPr>
      <xdr:spPr bwMode="auto">
        <a:xfrm flipV="1">
          <a:off x="4305300" y="3218670"/>
          <a:ext cx="698500" cy="2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105184</xdr:rowOff>
    </xdr:from>
    <xdr:to>
      <xdr:col>22</xdr:col>
      <xdr:colOff>114300</xdr:colOff>
      <xdr:row>18</xdr:row>
      <xdr:rowOff>106860</xdr:rowOff>
    </xdr:to>
    <xdr:cxnSp macro="">
      <xdr:nvCxnSpPr>
        <xdr:cNvPr id="56" name="直線コネクタ 55"/>
        <xdr:cNvCxnSpPr/>
      </xdr:nvCxnSpPr>
      <xdr:spPr bwMode="auto">
        <a:xfrm flipV="1">
          <a:off x="3606800" y="3238909"/>
          <a:ext cx="6985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106860</xdr:rowOff>
    </xdr:from>
    <xdr:to>
      <xdr:col>18</xdr:col>
      <xdr:colOff>177800</xdr:colOff>
      <xdr:row>18</xdr:row>
      <xdr:rowOff>130642</xdr:rowOff>
    </xdr:to>
    <xdr:cxnSp macro="">
      <xdr:nvCxnSpPr>
        <xdr:cNvPr id="59" name="直線コネクタ 58"/>
        <xdr:cNvCxnSpPr/>
      </xdr:nvCxnSpPr>
      <xdr:spPr bwMode="auto">
        <a:xfrm flipV="1">
          <a:off x="2908300" y="3240585"/>
          <a:ext cx="698500" cy="2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155318</xdr:rowOff>
    </xdr:from>
    <xdr:to>
      <xdr:col>29</xdr:col>
      <xdr:colOff>177800</xdr:colOff>
      <xdr:row>18</xdr:row>
      <xdr:rowOff>85468</xdr:rowOff>
    </xdr:to>
    <xdr:sp macro="" textlink="">
      <xdr:nvSpPr>
        <xdr:cNvPr id="69" name="楕円 68"/>
        <xdr:cNvSpPr/>
      </xdr:nvSpPr>
      <xdr:spPr bwMode="auto">
        <a:xfrm>
          <a:off x="5600700" y="3117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127395</xdr:rowOff>
    </xdr:from>
    <xdr:ext cx="762000" cy="259045"/>
    <xdr:sp macro="" textlink="">
      <xdr:nvSpPr>
        <xdr:cNvPr id="70" name="人口1人当たり決算額の推移該当値テキスト130"/>
        <xdr:cNvSpPr txBox="1"/>
      </xdr:nvSpPr>
      <xdr:spPr>
        <a:xfrm>
          <a:off x="5740400" y="308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34145</xdr:rowOff>
    </xdr:from>
    <xdr:to>
      <xdr:col>26</xdr:col>
      <xdr:colOff>101600</xdr:colOff>
      <xdr:row>18</xdr:row>
      <xdr:rowOff>135745</xdr:rowOff>
    </xdr:to>
    <xdr:sp macro="" textlink="">
      <xdr:nvSpPr>
        <xdr:cNvPr id="71" name="楕円 70"/>
        <xdr:cNvSpPr/>
      </xdr:nvSpPr>
      <xdr:spPr bwMode="auto">
        <a:xfrm>
          <a:off x="4953000" y="316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120522</xdr:rowOff>
    </xdr:from>
    <xdr:ext cx="736600" cy="259045"/>
    <xdr:sp macro="" textlink="">
      <xdr:nvSpPr>
        <xdr:cNvPr id="72" name="テキスト ボックス 71"/>
        <xdr:cNvSpPr txBox="1"/>
      </xdr:nvSpPr>
      <xdr:spPr>
        <a:xfrm>
          <a:off x="4622800" y="325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54384</xdr:rowOff>
    </xdr:from>
    <xdr:to>
      <xdr:col>22</xdr:col>
      <xdr:colOff>165100</xdr:colOff>
      <xdr:row>18</xdr:row>
      <xdr:rowOff>155984</xdr:rowOff>
    </xdr:to>
    <xdr:sp macro="" textlink="">
      <xdr:nvSpPr>
        <xdr:cNvPr id="73" name="楕円 72"/>
        <xdr:cNvSpPr/>
      </xdr:nvSpPr>
      <xdr:spPr bwMode="auto">
        <a:xfrm>
          <a:off x="4254500" y="318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140761</xdr:rowOff>
    </xdr:from>
    <xdr:ext cx="762000" cy="259045"/>
    <xdr:sp macro="" textlink="">
      <xdr:nvSpPr>
        <xdr:cNvPr id="74" name="テキスト ボックス 73"/>
        <xdr:cNvSpPr txBox="1"/>
      </xdr:nvSpPr>
      <xdr:spPr>
        <a:xfrm>
          <a:off x="3924300" y="327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56060</xdr:rowOff>
    </xdr:from>
    <xdr:to>
      <xdr:col>19</xdr:col>
      <xdr:colOff>38100</xdr:colOff>
      <xdr:row>18</xdr:row>
      <xdr:rowOff>157660</xdr:rowOff>
    </xdr:to>
    <xdr:sp macro="" textlink="">
      <xdr:nvSpPr>
        <xdr:cNvPr id="75" name="楕円 74"/>
        <xdr:cNvSpPr/>
      </xdr:nvSpPr>
      <xdr:spPr bwMode="auto">
        <a:xfrm>
          <a:off x="3556000" y="318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142438</xdr:rowOff>
    </xdr:from>
    <xdr:ext cx="762000" cy="259045"/>
    <xdr:sp macro="" textlink="">
      <xdr:nvSpPr>
        <xdr:cNvPr id="76" name="テキスト ボックス 75"/>
        <xdr:cNvSpPr txBox="1"/>
      </xdr:nvSpPr>
      <xdr:spPr>
        <a:xfrm>
          <a:off x="3225800" y="32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79842</xdr:rowOff>
    </xdr:from>
    <xdr:to>
      <xdr:col>15</xdr:col>
      <xdr:colOff>101600</xdr:colOff>
      <xdr:row>19</xdr:row>
      <xdr:rowOff>9992</xdr:rowOff>
    </xdr:to>
    <xdr:sp macro="" textlink="">
      <xdr:nvSpPr>
        <xdr:cNvPr id="77" name="楕円 76"/>
        <xdr:cNvSpPr/>
      </xdr:nvSpPr>
      <xdr:spPr bwMode="auto">
        <a:xfrm>
          <a:off x="2857500" y="3213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166219</xdr:rowOff>
    </xdr:from>
    <xdr:ext cx="762000" cy="259045"/>
    <xdr:sp macro="" textlink="">
      <xdr:nvSpPr>
        <xdr:cNvPr id="78" name="テキスト ボックス 77"/>
        <xdr:cNvSpPr txBox="1"/>
      </xdr:nvSpPr>
      <xdr:spPr>
        <a:xfrm>
          <a:off x="2527300" y="32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121416</xdr:rowOff>
    </xdr:from>
    <xdr:to>
      <xdr:col>29</xdr:col>
      <xdr:colOff>127000</xdr:colOff>
      <xdr:row>36</xdr:row>
      <xdr:rowOff>151901</xdr:rowOff>
    </xdr:to>
    <xdr:cxnSp macro="">
      <xdr:nvCxnSpPr>
        <xdr:cNvPr id="114" name="直線コネクタ 113"/>
        <xdr:cNvCxnSpPr/>
      </xdr:nvCxnSpPr>
      <xdr:spPr bwMode="auto">
        <a:xfrm flipV="1">
          <a:off x="5003800" y="7074666"/>
          <a:ext cx="647700" cy="30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106193</xdr:rowOff>
    </xdr:from>
    <xdr:ext cx="762000" cy="259045"/>
    <xdr:sp macro="" textlink="">
      <xdr:nvSpPr>
        <xdr:cNvPr id="115" name="人口1人当たり決算額の推移平均値テキスト445"/>
        <xdr:cNvSpPr txBox="1"/>
      </xdr:nvSpPr>
      <xdr:spPr>
        <a:xfrm>
          <a:off x="5740400" y="7059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151901</xdr:rowOff>
    </xdr:from>
    <xdr:to>
      <xdr:col>26</xdr:col>
      <xdr:colOff>50800</xdr:colOff>
      <xdr:row>37</xdr:row>
      <xdr:rowOff>26089</xdr:rowOff>
    </xdr:to>
    <xdr:cxnSp macro="">
      <xdr:nvCxnSpPr>
        <xdr:cNvPr id="117" name="直線コネクタ 116"/>
        <xdr:cNvCxnSpPr/>
      </xdr:nvCxnSpPr>
      <xdr:spPr bwMode="auto">
        <a:xfrm flipV="1">
          <a:off x="4305300" y="7105151"/>
          <a:ext cx="698500" cy="45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26089</xdr:rowOff>
    </xdr:from>
    <xdr:to>
      <xdr:col>22</xdr:col>
      <xdr:colOff>114300</xdr:colOff>
      <xdr:row>37</xdr:row>
      <xdr:rowOff>104777</xdr:rowOff>
    </xdr:to>
    <xdr:cxnSp macro="">
      <xdr:nvCxnSpPr>
        <xdr:cNvPr id="120" name="直線コネクタ 119"/>
        <xdr:cNvCxnSpPr/>
      </xdr:nvCxnSpPr>
      <xdr:spPr bwMode="auto">
        <a:xfrm flipV="1">
          <a:off x="3606800" y="7150789"/>
          <a:ext cx="698500" cy="78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104777</xdr:rowOff>
    </xdr:from>
    <xdr:to>
      <xdr:col>18</xdr:col>
      <xdr:colOff>177800</xdr:colOff>
      <xdr:row>37</xdr:row>
      <xdr:rowOff>138136</xdr:rowOff>
    </xdr:to>
    <xdr:cxnSp macro="">
      <xdr:nvCxnSpPr>
        <xdr:cNvPr id="123" name="直線コネクタ 122"/>
        <xdr:cNvCxnSpPr/>
      </xdr:nvCxnSpPr>
      <xdr:spPr bwMode="auto">
        <a:xfrm flipV="1">
          <a:off x="2908300" y="7229477"/>
          <a:ext cx="698500" cy="33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70616</xdr:rowOff>
    </xdr:from>
    <xdr:to>
      <xdr:col>29</xdr:col>
      <xdr:colOff>177800</xdr:colOff>
      <xdr:row>37</xdr:row>
      <xdr:rowOff>766</xdr:rowOff>
    </xdr:to>
    <xdr:sp macro="" textlink="">
      <xdr:nvSpPr>
        <xdr:cNvPr id="133" name="楕円 132"/>
        <xdr:cNvSpPr/>
      </xdr:nvSpPr>
      <xdr:spPr bwMode="auto">
        <a:xfrm>
          <a:off x="5600700" y="702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258593</xdr:rowOff>
    </xdr:from>
    <xdr:ext cx="762000" cy="259045"/>
    <xdr:sp macro="" textlink="">
      <xdr:nvSpPr>
        <xdr:cNvPr id="134" name="人口1人当たり決算額の推移該当値テキスト445"/>
        <xdr:cNvSpPr txBox="1"/>
      </xdr:nvSpPr>
      <xdr:spPr>
        <a:xfrm>
          <a:off x="5740400" y="686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101101</xdr:rowOff>
    </xdr:from>
    <xdr:to>
      <xdr:col>26</xdr:col>
      <xdr:colOff>101600</xdr:colOff>
      <xdr:row>37</xdr:row>
      <xdr:rowOff>31251</xdr:rowOff>
    </xdr:to>
    <xdr:sp macro="" textlink="">
      <xdr:nvSpPr>
        <xdr:cNvPr id="135" name="楕円 134"/>
        <xdr:cNvSpPr/>
      </xdr:nvSpPr>
      <xdr:spPr bwMode="auto">
        <a:xfrm>
          <a:off x="4953000" y="7054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16028</xdr:rowOff>
    </xdr:from>
    <xdr:ext cx="736600" cy="259045"/>
    <xdr:sp macro="" textlink="">
      <xdr:nvSpPr>
        <xdr:cNvPr id="136" name="テキスト ボックス 135"/>
        <xdr:cNvSpPr txBox="1"/>
      </xdr:nvSpPr>
      <xdr:spPr>
        <a:xfrm>
          <a:off x="4622800" y="714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146739</xdr:rowOff>
    </xdr:from>
    <xdr:to>
      <xdr:col>22</xdr:col>
      <xdr:colOff>165100</xdr:colOff>
      <xdr:row>37</xdr:row>
      <xdr:rowOff>76889</xdr:rowOff>
    </xdr:to>
    <xdr:sp macro="" textlink="">
      <xdr:nvSpPr>
        <xdr:cNvPr id="137" name="楕円 136"/>
        <xdr:cNvSpPr/>
      </xdr:nvSpPr>
      <xdr:spPr bwMode="auto">
        <a:xfrm>
          <a:off x="4254500" y="709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61666</xdr:rowOff>
    </xdr:from>
    <xdr:ext cx="762000" cy="259045"/>
    <xdr:sp macro="" textlink="">
      <xdr:nvSpPr>
        <xdr:cNvPr id="138" name="テキスト ボックス 137"/>
        <xdr:cNvSpPr txBox="1"/>
      </xdr:nvSpPr>
      <xdr:spPr>
        <a:xfrm>
          <a:off x="3924300" y="718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53977</xdr:rowOff>
    </xdr:from>
    <xdr:to>
      <xdr:col>19</xdr:col>
      <xdr:colOff>38100</xdr:colOff>
      <xdr:row>37</xdr:row>
      <xdr:rowOff>155577</xdr:rowOff>
    </xdr:to>
    <xdr:sp macro="" textlink="">
      <xdr:nvSpPr>
        <xdr:cNvPr id="139" name="楕円 138"/>
        <xdr:cNvSpPr/>
      </xdr:nvSpPr>
      <xdr:spPr bwMode="auto">
        <a:xfrm>
          <a:off x="3556000" y="717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140354</xdr:rowOff>
    </xdr:from>
    <xdr:ext cx="762000" cy="259045"/>
    <xdr:sp macro="" textlink="">
      <xdr:nvSpPr>
        <xdr:cNvPr id="140" name="テキスト ボックス 139"/>
        <xdr:cNvSpPr txBox="1"/>
      </xdr:nvSpPr>
      <xdr:spPr>
        <a:xfrm>
          <a:off x="3225800" y="726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87336</xdr:rowOff>
    </xdr:from>
    <xdr:to>
      <xdr:col>15</xdr:col>
      <xdr:colOff>101600</xdr:colOff>
      <xdr:row>37</xdr:row>
      <xdr:rowOff>188936</xdr:rowOff>
    </xdr:to>
    <xdr:sp macro="" textlink="">
      <xdr:nvSpPr>
        <xdr:cNvPr id="141" name="楕円 140"/>
        <xdr:cNvSpPr/>
      </xdr:nvSpPr>
      <xdr:spPr bwMode="auto">
        <a:xfrm>
          <a:off x="2857500" y="721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173713</xdr:rowOff>
    </xdr:from>
    <xdr:ext cx="762000" cy="259045"/>
    <xdr:sp macro="" textlink="">
      <xdr:nvSpPr>
        <xdr:cNvPr id="142" name="テキスト ボックス 141"/>
        <xdr:cNvSpPr txBox="1"/>
      </xdr:nvSpPr>
      <xdr:spPr>
        <a:xfrm>
          <a:off x="2527300" y="72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9,629
24.49
7,205,233
6,930,492
209,460
3,038,718
4,869,616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54120</xdr:rowOff>
    </xdr:from>
    <xdr:to>
      <xdr:col>24</xdr:col>
      <xdr:colOff>63500</xdr:colOff>
      <xdr:row>37</xdr:row>
      <xdr:rowOff>163619</xdr:rowOff>
    </xdr:to>
    <xdr:cxnSp macro="">
      <xdr:nvCxnSpPr>
        <xdr:cNvPr id="61" name="直線コネクタ 60"/>
        <xdr:cNvCxnSpPr/>
      </xdr:nvCxnSpPr>
      <xdr:spPr>
        <a:xfrm flipV="1">
          <a:off x="3797300" y="6397770"/>
          <a:ext cx="8382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163619</xdr:rowOff>
    </xdr:from>
    <xdr:to>
      <xdr:col>19</xdr:col>
      <xdr:colOff>177800</xdr:colOff>
      <xdr:row>37</xdr:row>
      <xdr:rowOff>167666</xdr:rowOff>
    </xdr:to>
    <xdr:cxnSp macro="">
      <xdr:nvCxnSpPr>
        <xdr:cNvPr id="64" name="直線コネクタ 63"/>
        <xdr:cNvCxnSpPr/>
      </xdr:nvCxnSpPr>
      <xdr:spPr>
        <a:xfrm flipV="1">
          <a:off x="2908300" y="6507269"/>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164274</xdr:rowOff>
    </xdr:from>
    <xdr:to>
      <xdr:col>15</xdr:col>
      <xdr:colOff>50800</xdr:colOff>
      <xdr:row>37</xdr:row>
      <xdr:rowOff>167666</xdr:rowOff>
    </xdr:to>
    <xdr:cxnSp macro="">
      <xdr:nvCxnSpPr>
        <xdr:cNvPr id="67" name="直線コネクタ 66"/>
        <xdr:cNvCxnSpPr/>
      </xdr:nvCxnSpPr>
      <xdr:spPr>
        <a:xfrm>
          <a:off x="2019300" y="6507924"/>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164274</xdr:rowOff>
    </xdr:from>
    <xdr:to>
      <xdr:col>10</xdr:col>
      <xdr:colOff>114300</xdr:colOff>
      <xdr:row>38</xdr:row>
      <xdr:rowOff>16157</xdr:rowOff>
    </xdr:to>
    <xdr:cxnSp macro="">
      <xdr:nvCxnSpPr>
        <xdr:cNvPr id="70" name="直線コネクタ 69"/>
        <xdr:cNvCxnSpPr/>
      </xdr:nvCxnSpPr>
      <xdr:spPr>
        <a:xfrm flipV="1">
          <a:off x="1130300" y="6507924"/>
          <a:ext cx="889000" cy="2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3320</xdr:rowOff>
    </xdr:from>
    <xdr:to>
      <xdr:col>24</xdr:col>
      <xdr:colOff>114300</xdr:colOff>
      <xdr:row>37</xdr:row>
      <xdr:rowOff>104920</xdr:rowOff>
    </xdr:to>
    <xdr:sp macro="" textlink="">
      <xdr:nvSpPr>
        <xdr:cNvPr id="80" name="楕円 79"/>
        <xdr:cNvSpPr/>
      </xdr:nvSpPr>
      <xdr:spPr>
        <a:xfrm>
          <a:off x="4584700" y="63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153197</xdr:rowOff>
    </xdr:from>
    <xdr:ext cx="534377" cy="259045"/>
    <xdr:sp macro="" textlink="">
      <xdr:nvSpPr>
        <xdr:cNvPr id="81" name="人件費該当値テキスト"/>
        <xdr:cNvSpPr txBox="1"/>
      </xdr:nvSpPr>
      <xdr:spPr>
        <a:xfrm>
          <a:off x="4686300" y="632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112819</xdr:rowOff>
    </xdr:from>
    <xdr:to>
      <xdr:col>20</xdr:col>
      <xdr:colOff>38100</xdr:colOff>
      <xdr:row>38</xdr:row>
      <xdr:rowOff>42969</xdr:rowOff>
    </xdr:to>
    <xdr:sp macro="" textlink="">
      <xdr:nvSpPr>
        <xdr:cNvPr id="82" name="楕円 81"/>
        <xdr:cNvSpPr/>
      </xdr:nvSpPr>
      <xdr:spPr>
        <a:xfrm>
          <a:off x="3746500" y="64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34096</xdr:rowOff>
    </xdr:from>
    <xdr:ext cx="534377" cy="259045"/>
    <xdr:sp macro="" textlink="">
      <xdr:nvSpPr>
        <xdr:cNvPr id="83" name="テキスト ボックス 82"/>
        <xdr:cNvSpPr txBox="1"/>
      </xdr:nvSpPr>
      <xdr:spPr>
        <a:xfrm>
          <a:off x="3530111" y="65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116865</xdr:rowOff>
    </xdr:from>
    <xdr:to>
      <xdr:col>15</xdr:col>
      <xdr:colOff>101600</xdr:colOff>
      <xdr:row>38</xdr:row>
      <xdr:rowOff>47016</xdr:rowOff>
    </xdr:to>
    <xdr:sp macro="" textlink="">
      <xdr:nvSpPr>
        <xdr:cNvPr id="84" name="楕円 83"/>
        <xdr:cNvSpPr/>
      </xdr:nvSpPr>
      <xdr:spPr>
        <a:xfrm>
          <a:off x="2857500" y="64605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38143</xdr:rowOff>
    </xdr:from>
    <xdr:ext cx="534377" cy="259045"/>
    <xdr:sp macro="" textlink="">
      <xdr:nvSpPr>
        <xdr:cNvPr id="85" name="テキスト ボックス 84"/>
        <xdr:cNvSpPr txBox="1"/>
      </xdr:nvSpPr>
      <xdr:spPr>
        <a:xfrm>
          <a:off x="2641111" y="65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113474</xdr:rowOff>
    </xdr:from>
    <xdr:to>
      <xdr:col>10</xdr:col>
      <xdr:colOff>165100</xdr:colOff>
      <xdr:row>38</xdr:row>
      <xdr:rowOff>43624</xdr:rowOff>
    </xdr:to>
    <xdr:sp macro="" textlink="">
      <xdr:nvSpPr>
        <xdr:cNvPr id="86" name="楕円 85"/>
        <xdr:cNvSpPr/>
      </xdr:nvSpPr>
      <xdr:spPr>
        <a:xfrm>
          <a:off x="19685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34751</xdr:rowOff>
    </xdr:from>
    <xdr:ext cx="534377" cy="259045"/>
    <xdr:sp macro="" textlink="">
      <xdr:nvSpPr>
        <xdr:cNvPr id="87" name="テキスト ボックス 86"/>
        <xdr:cNvSpPr txBox="1"/>
      </xdr:nvSpPr>
      <xdr:spPr>
        <a:xfrm>
          <a:off x="1752111" y="65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136807</xdr:rowOff>
    </xdr:from>
    <xdr:to>
      <xdr:col>6</xdr:col>
      <xdr:colOff>38100</xdr:colOff>
      <xdr:row>38</xdr:row>
      <xdr:rowOff>66957</xdr:rowOff>
    </xdr:to>
    <xdr:sp macro="" textlink="">
      <xdr:nvSpPr>
        <xdr:cNvPr id="88" name="楕円 87"/>
        <xdr:cNvSpPr/>
      </xdr:nvSpPr>
      <xdr:spPr>
        <a:xfrm>
          <a:off x="1079500" y="64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58084</xdr:rowOff>
    </xdr:from>
    <xdr:ext cx="534377" cy="259045"/>
    <xdr:sp macro="" textlink="">
      <xdr:nvSpPr>
        <xdr:cNvPr id="89" name="テキスト ボックス 88"/>
        <xdr:cNvSpPr txBox="1"/>
      </xdr:nvSpPr>
      <xdr:spPr>
        <a:xfrm>
          <a:off x="863111" y="657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123117</xdr:rowOff>
    </xdr:from>
    <xdr:to>
      <xdr:col>24</xdr:col>
      <xdr:colOff>63500</xdr:colOff>
      <xdr:row>57</xdr:row>
      <xdr:rowOff>148919</xdr:rowOff>
    </xdr:to>
    <xdr:cxnSp macro="">
      <xdr:nvCxnSpPr>
        <xdr:cNvPr id="120" name="直線コネクタ 119"/>
        <xdr:cNvCxnSpPr/>
      </xdr:nvCxnSpPr>
      <xdr:spPr>
        <a:xfrm flipV="1">
          <a:off x="3797300" y="9895767"/>
          <a:ext cx="838200" cy="2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79771</xdr:rowOff>
    </xdr:from>
    <xdr:to>
      <xdr:col>19</xdr:col>
      <xdr:colOff>177800</xdr:colOff>
      <xdr:row>57</xdr:row>
      <xdr:rowOff>148919</xdr:rowOff>
    </xdr:to>
    <xdr:cxnSp macro="">
      <xdr:nvCxnSpPr>
        <xdr:cNvPr id="123" name="直線コネクタ 122"/>
        <xdr:cNvCxnSpPr/>
      </xdr:nvCxnSpPr>
      <xdr:spPr>
        <a:xfrm>
          <a:off x="2908300" y="9852421"/>
          <a:ext cx="889000" cy="6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59066</xdr:rowOff>
    </xdr:from>
    <xdr:to>
      <xdr:col>15</xdr:col>
      <xdr:colOff>50800</xdr:colOff>
      <xdr:row>57</xdr:row>
      <xdr:rowOff>79771</xdr:rowOff>
    </xdr:to>
    <xdr:cxnSp macro="">
      <xdr:nvCxnSpPr>
        <xdr:cNvPr id="126" name="直線コネクタ 125"/>
        <xdr:cNvCxnSpPr/>
      </xdr:nvCxnSpPr>
      <xdr:spPr>
        <a:xfrm>
          <a:off x="2019300" y="9831716"/>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59066</xdr:rowOff>
    </xdr:from>
    <xdr:to>
      <xdr:col>10</xdr:col>
      <xdr:colOff>114300</xdr:colOff>
      <xdr:row>57</xdr:row>
      <xdr:rowOff>168771</xdr:rowOff>
    </xdr:to>
    <xdr:cxnSp macro="">
      <xdr:nvCxnSpPr>
        <xdr:cNvPr id="129" name="直線コネクタ 128"/>
        <xdr:cNvCxnSpPr/>
      </xdr:nvCxnSpPr>
      <xdr:spPr>
        <a:xfrm flipV="1">
          <a:off x="1130300" y="9831716"/>
          <a:ext cx="889000" cy="10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72317</xdr:rowOff>
    </xdr:from>
    <xdr:to>
      <xdr:col>24</xdr:col>
      <xdr:colOff>114300</xdr:colOff>
      <xdr:row>58</xdr:row>
      <xdr:rowOff>2467</xdr:rowOff>
    </xdr:to>
    <xdr:sp macro="" textlink="">
      <xdr:nvSpPr>
        <xdr:cNvPr id="139" name="楕円 138"/>
        <xdr:cNvSpPr/>
      </xdr:nvSpPr>
      <xdr:spPr>
        <a:xfrm>
          <a:off x="4584700" y="98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50744</xdr:rowOff>
    </xdr:from>
    <xdr:ext cx="534377" cy="259045"/>
    <xdr:sp macro="" textlink="">
      <xdr:nvSpPr>
        <xdr:cNvPr id="140" name="物件費該当値テキスト"/>
        <xdr:cNvSpPr txBox="1"/>
      </xdr:nvSpPr>
      <xdr:spPr>
        <a:xfrm>
          <a:off x="4686300" y="98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98119</xdr:rowOff>
    </xdr:from>
    <xdr:to>
      <xdr:col>20</xdr:col>
      <xdr:colOff>38100</xdr:colOff>
      <xdr:row>58</xdr:row>
      <xdr:rowOff>28269</xdr:rowOff>
    </xdr:to>
    <xdr:sp macro="" textlink="">
      <xdr:nvSpPr>
        <xdr:cNvPr id="141" name="楕円 140"/>
        <xdr:cNvSpPr/>
      </xdr:nvSpPr>
      <xdr:spPr>
        <a:xfrm>
          <a:off x="3746500" y="98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19396</xdr:rowOff>
    </xdr:from>
    <xdr:ext cx="534377" cy="259045"/>
    <xdr:sp macro="" textlink="">
      <xdr:nvSpPr>
        <xdr:cNvPr id="142" name="テキスト ボックス 141"/>
        <xdr:cNvSpPr txBox="1"/>
      </xdr:nvSpPr>
      <xdr:spPr>
        <a:xfrm>
          <a:off x="3530111" y="996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28971</xdr:rowOff>
    </xdr:from>
    <xdr:to>
      <xdr:col>15</xdr:col>
      <xdr:colOff>101600</xdr:colOff>
      <xdr:row>57</xdr:row>
      <xdr:rowOff>130571</xdr:rowOff>
    </xdr:to>
    <xdr:sp macro="" textlink="">
      <xdr:nvSpPr>
        <xdr:cNvPr id="143" name="楕円 142"/>
        <xdr:cNvSpPr/>
      </xdr:nvSpPr>
      <xdr:spPr>
        <a:xfrm>
          <a:off x="2857500" y="98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121698</xdr:rowOff>
    </xdr:from>
    <xdr:ext cx="599010" cy="259045"/>
    <xdr:sp macro="" textlink="">
      <xdr:nvSpPr>
        <xdr:cNvPr id="144" name="テキスト ボックス 143"/>
        <xdr:cNvSpPr txBox="1"/>
      </xdr:nvSpPr>
      <xdr:spPr>
        <a:xfrm>
          <a:off x="2608795" y="989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8266</xdr:rowOff>
    </xdr:from>
    <xdr:to>
      <xdr:col>10</xdr:col>
      <xdr:colOff>165100</xdr:colOff>
      <xdr:row>57</xdr:row>
      <xdr:rowOff>109866</xdr:rowOff>
    </xdr:to>
    <xdr:sp macro="" textlink="">
      <xdr:nvSpPr>
        <xdr:cNvPr id="145" name="楕円 144"/>
        <xdr:cNvSpPr/>
      </xdr:nvSpPr>
      <xdr:spPr>
        <a:xfrm>
          <a:off x="1968500" y="978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100993</xdr:rowOff>
    </xdr:from>
    <xdr:ext cx="599010" cy="259045"/>
    <xdr:sp macro="" textlink="">
      <xdr:nvSpPr>
        <xdr:cNvPr id="146" name="テキスト ボックス 145"/>
        <xdr:cNvSpPr txBox="1"/>
      </xdr:nvSpPr>
      <xdr:spPr>
        <a:xfrm>
          <a:off x="1719795" y="987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117971</xdr:rowOff>
    </xdr:from>
    <xdr:to>
      <xdr:col>6</xdr:col>
      <xdr:colOff>38100</xdr:colOff>
      <xdr:row>58</xdr:row>
      <xdr:rowOff>48121</xdr:rowOff>
    </xdr:to>
    <xdr:sp macro="" textlink="">
      <xdr:nvSpPr>
        <xdr:cNvPr id="147" name="楕円 146"/>
        <xdr:cNvSpPr/>
      </xdr:nvSpPr>
      <xdr:spPr>
        <a:xfrm>
          <a:off x="1079500" y="98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39248</xdr:rowOff>
    </xdr:from>
    <xdr:ext cx="534377" cy="259045"/>
    <xdr:sp macro="" textlink="">
      <xdr:nvSpPr>
        <xdr:cNvPr id="148" name="テキスト ボックス 147"/>
        <xdr:cNvSpPr txBox="1"/>
      </xdr:nvSpPr>
      <xdr:spPr>
        <a:xfrm>
          <a:off x="863111" y="998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81842</xdr:rowOff>
    </xdr:from>
    <xdr:to>
      <xdr:col>24</xdr:col>
      <xdr:colOff>63500</xdr:colOff>
      <xdr:row>78</xdr:row>
      <xdr:rowOff>104290</xdr:rowOff>
    </xdr:to>
    <xdr:cxnSp macro="">
      <xdr:nvCxnSpPr>
        <xdr:cNvPr id="175" name="直線コネクタ 174"/>
        <xdr:cNvCxnSpPr/>
      </xdr:nvCxnSpPr>
      <xdr:spPr>
        <a:xfrm flipV="1">
          <a:off x="3797300" y="13454942"/>
          <a:ext cx="8382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72628</xdr:rowOff>
    </xdr:from>
    <xdr:to>
      <xdr:col>19</xdr:col>
      <xdr:colOff>177800</xdr:colOff>
      <xdr:row>78</xdr:row>
      <xdr:rowOff>104290</xdr:rowOff>
    </xdr:to>
    <xdr:cxnSp macro="">
      <xdr:nvCxnSpPr>
        <xdr:cNvPr id="178" name="直線コネクタ 177"/>
        <xdr:cNvCxnSpPr/>
      </xdr:nvCxnSpPr>
      <xdr:spPr>
        <a:xfrm>
          <a:off x="2908300" y="13445728"/>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27115</xdr:rowOff>
    </xdr:from>
    <xdr:to>
      <xdr:col>15</xdr:col>
      <xdr:colOff>50800</xdr:colOff>
      <xdr:row>78</xdr:row>
      <xdr:rowOff>72628</xdr:rowOff>
    </xdr:to>
    <xdr:cxnSp macro="">
      <xdr:nvCxnSpPr>
        <xdr:cNvPr id="181" name="直線コネクタ 180"/>
        <xdr:cNvCxnSpPr/>
      </xdr:nvCxnSpPr>
      <xdr:spPr>
        <a:xfrm>
          <a:off x="2019300" y="13400215"/>
          <a:ext cx="889000" cy="4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27115</xdr:rowOff>
    </xdr:from>
    <xdr:to>
      <xdr:col>10</xdr:col>
      <xdr:colOff>114300</xdr:colOff>
      <xdr:row>78</xdr:row>
      <xdr:rowOff>76881</xdr:rowOff>
    </xdr:to>
    <xdr:cxnSp macro="">
      <xdr:nvCxnSpPr>
        <xdr:cNvPr id="184" name="直線コネクタ 183"/>
        <xdr:cNvCxnSpPr/>
      </xdr:nvCxnSpPr>
      <xdr:spPr>
        <a:xfrm flipV="1">
          <a:off x="1130300" y="13400215"/>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31042</xdr:rowOff>
    </xdr:from>
    <xdr:to>
      <xdr:col>24</xdr:col>
      <xdr:colOff>114300</xdr:colOff>
      <xdr:row>78</xdr:row>
      <xdr:rowOff>132642</xdr:rowOff>
    </xdr:to>
    <xdr:sp macro="" textlink="">
      <xdr:nvSpPr>
        <xdr:cNvPr id="194" name="楕円 193"/>
        <xdr:cNvSpPr/>
      </xdr:nvSpPr>
      <xdr:spPr>
        <a:xfrm>
          <a:off x="4584700" y="134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117419</xdr:rowOff>
    </xdr:from>
    <xdr:ext cx="469744" cy="259045"/>
    <xdr:sp macro="" textlink="">
      <xdr:nvSpPr>
        <xdr:cNvPr id="195" name="維持補修費該当値テキスト"/>
        <xdr:cNvSpPr txBox="1"/>
      </xdr:nvSpPr>
      <xdr:spPr>
        <a:xfrm>
          <a:off x="4686300" y="1331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53490</xdr:rowOff>
    </xdr:from>
    <xdr:to>
      <xdr:col>20</xdr:col>
      <xdr:colOff>38100</xdr:colOff>
      <xdr:row>78</xdr:row>
      <xdr:rowOff>155090</xdr:rowOff>
    </xdr:to>
    <xdr:sp macro="" textlink="">
      <xdr:nvSpPr>
        <xdr:cNvPr id="196" name="楕円 195"/>
        <xdr:cNvSpPr/>
      </xdr:nvSpPr>
      <xdr:spPr>
        <a:xfrm>
          <a:off x="3746500" y="134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146217</xdr:rowOff>
    </xdr:from>
    <xdr:ext cx="469744" cy="259045"/>
    <xdr:sp macro="" textlink="">
      <xdr:nvSpPr>
        <xdr:cNvPr id="197" name="テキスト ボックス 196"/>
        <xdr:cNvSpPr txBox="1"/>
      </xdr:nvSpPr>
      <xdr:spPr>
        <a:xfrm>
          <a:off x="3562428" y="1351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21828</xdr:rowOff>
    </xdr:from>
    <xdr:to>
      <xdr:col>15</xdr:col>
      <xdr:colOff>101600</xdr:colOff>
      <xdr:row>78</xdr:row>
      <xdr:rowOff>123428</xdr:rowOff>
    </xdr:to>
    <xdr:sp macro="" textlink="">
      <xdr:nvSpPr>
        <xdr:cNvPr id="198" name="楕円 197"/>
        <xdr:cNvSpPr/>
      </xdr:nvSpPr>
      <xdr:spPr>
        <a:xfrm>
          <a:off x="2857500" y="133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114555</xdr:rowOff>
    </xdr:from>
    <xdr:ext cx="469744" cy="259045"/>
    <xdr:sp macro="" textlink="">
      <xdr:nvSpPr>
        <xdr:cNvPr id="199" name="テキスト ボックス 198"/>
        <xdr:cNvSpPr txBox="1"/>
      </xdr:nvSpPr>
      <xdr:spPr>
        <a:xfrm>
          <a:off x="2673428" y="1348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147765</xdr:rowOff>
    </xdr:from>
    <xdr:to>
      <xdr:col>10</xdr:col>
      <xdr:colOff>165100</xdr:colOff>
      <xdr:row>78</xdr:row>
      <xdr:rowOff>77915</xdr:rowOff>
    </xdr:to>
    <xdr:sp macro="" textlink="">
      <xdr:nvSpPr>
        <xdr:cNvPr id="200" name="楕円 199"/>
        <xdr:cNvSpPr/>
      </xdr:nvSpPr>
      <xdr:spPr>
        <a:xfrm>
          <a:off x="1968500" y="133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69042</xdr:rowOff>
    </xdr:from>
    <xdr:ext cx="469744" cy="259045"/>
    <xdr:sp macro="" textlink="">
      <xdr:nvSpPr>
        <xdr:cNvPr id="201" name="テキスト ボックス 200"/>
        <xdr:cNvSpPr txBox="1"/>
      </xdr:nvSpPr>
      <xdr:spPr>
        <a:xfrm>
          <a:off x="1784428" y="1344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26081</xdr:rowOff>
    </xdr:from>
    <xdr:to>
      <xdr:col>6</xdr:col>
      <xdr:colOff>38100</xdr:colOff>
      <xdr:row>78</xdr:row>
      <xdr:rowOff>127681</xdr:rowOff>
    </xdr:to>
    <xdr:sp macro="" textlink="">
      <xdr:nvSpPr>
        <xdr:cNvPr id="202" name="楕円 201"/>
        <xdr:cNvSpPr/>
      </xdr:nvSpPr>
      <xdr:spPr>
        <a:xfrm>
          <a:off x="1079500" y="133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118808</xdr:rowOff>
    </xdr:from>
    <xdr:ext cx="469744" cy="259045"/>
    <xdr:sp macro="" textlink="">
      <xdr:nvSpPr>
        <xdr:cNvPr id="203" name="テキスト ボックス 202"/>
        <xdr:cNvSpPr txBox="1"/>
      </xdr:nvSpPr>
      <xdr:spPr>
        <a:xfrm>
          <a:off x="895428" y="1349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103339</xdr:rowOff>
    </xdr:from>
    <xdr:to>
      <xdr:col>24</xdr:col>
      <xdr:colOff>63500</xdr:colOff>
      <xdr:row>94</xdr:row>
      <xdr:rowOff>134531</xdr:rowOff>
    </xdr:to>
    <xdr:cxnSp macro="">
      <xdr:nvCxnSpPr>
        <xdr:cNvPr id="233" name="直線コネクタ 232"/>
        <xdr:cNvCxnSpPr/>
      </xdr:nvCxnSpPr>
      <xdr:spPr>
        <a:xfrm flipV="1">
          <a:off x="3797300" y="16219639"/>
          <a:ext cx="838200" cy="3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134531</xdr:rowOff>
    </xdr:from>
    <xdr:to>
      <xdr:col>19</xdr:col>
      <xdr:colOff>177800</xdr:colOff>
      <xdr:row>95</xdr:row>
      <xdr:rowOff>137288</xdr:rowOff>
    </xdr:to>
    <xdr:cxnSp macro="">
      <xdr:nvCxnSpPr>
        <xdr:cNvPr id="236" name="直線コネクタ 235"/>
        <xdr:cNvCxnSpPr/>
      </xdr:nvCxnSpPr>
      <xdr:spPr>
        <a:xfrm flipV="1">
          <a:off x="2908300" y="16250831"/>
          <a:ext cx="889000" cy="17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137288</xdr:rowOff>
    </xdr:from>
    <xdr:to>
      <xdr:col>15</xdr:col>
      <xdr:colOff>50800</xdr:colOff>
      <xdr:row>95</xdr:row>
      <xdr:rowOff>151575</xdr:rowOff>
    </xdr:to>
    <xdr:cxnSp macro="">
      <xdr:nvCxnSpPr>
        <xdr:cNvPr id="239" name="直線コネクタ 238"/>
        <xdr:cNvCxnSpPr/>
      </xdr:nvCxnSpPr>
      <xdr:spPr>
        <a:xfrm flipV="1">
          <a:off x="2019300" y="164250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151575</xdr:rowOff>
    </xdr:from>
    <xdr:to>
      <xdr:col>10</xdr:col>
      <xdr:colOff>114300</xdr:colOff>
      <xdr:row>96</xdr:row>
      <xdr:rowOff>19278</xdr:rowOff>
    </xdr:to>
    <xdr:cxnSp macro="">
      <xdr:nvCxnSpPr>
        <xdr:cNvPr id="242" name="直線コネクタ 241"/>
        <xdr:cNvCxnSpPr/>
      </xdr:nvCxnSpPr>
      <xdr:spPr>
        <a:xfrm flipV="1">
          <a:off x="1130300" y="16439325"/>
          <a:ext cx="889000" cy="3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52539</xdr:rowOff>
    </xdr:from>
    <xdr:to>
      <xdr:col>24</xdr:col>
      <xdr:colOff>114300</xdr:colOff>
      <xdr:row>94</xdr:row>
      <xdr:rowOff>154139</xdr:rowOff>
    </xdr:to>
    <xdr:sp macro="" textlink="">
      <xdr:nvSpPr>
        <xdr:cNvPr id="252" name="楕円 251"/>
        <xdr:cNvSpPr/>
      </xdr:nvSpPr>
      <xdr:spPr>
        <a:xfrm>
          <a:off x="4584700" y="1616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75416</xdr:rowOff>
    </xdr:from>
    <xdr:ext cx="534377" cy="259045"/>
    <xdr:sp macro="" textlink="">
      <xdr:nvSpPr>
        <xdr:cNvPr id="253" name="扶助費該当値テキスト"/>
        <xdr:cNvSpPr txBox="1"/>
      </xdr:nvSpPr>
      <xdr:spPr>
        <a:xfrm>
          <a:off x="4686300" y="1602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83731</xdr:rowOff>
    </xdr:from>
    <xdr:to>
      <xdr:col>20</xdr:col>
      <xdr:colOff>38100</xdr:colOff>
      <xdr:row>95</xdr:row>
      <xdr:rowOff>13881</xdr:rowOff>
    </xdr:to>
    <xdr:sp macro="" textlink="">
      <xdr:nvSpPr>
        <xdr:cNvPr id="254" name="楕円 253"/>
        <xdr:cNvSpPr/>
      </xdr:nvSpPr>
      <xdr:spPr>
        <a:xfrm>
          <a:off x="3746500" y="1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30408</xdr:rowOff>
    </xdr:from>
    <xdr:ext cx="534377" cy="259045"/>
    <xdr:sp macro="" textlink="">
      <xdr:nvSpPr>
        <xdr:cNvPr id="255" name="テキスト ボックス 254"/>
        <xdr:cNvSpPr txBox="1"/>
      </xdr:nvSpPr>
      <xdr:spPr>
        <a:xfrm>
          <a:off x="3530111" y="1597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86488</xdr:rowOff>
    </xdr:from>
    <xdr:to>
      <xdr:col>15</xdr:col>
      <xdr:colOff>101600</xdr:colOff>
      <xdr:row>96</xdr:row>
      <xdr:rowOff>16638</xdr:rowOff>
    </xdr:to>
    <xdr:sp macro="" textlink="">
      <xdr:nvSpPr>
        <xdr:cNvPr id="256" name="楕円 255"/>
        <xdr:cNvSpPr/>
      </xdr:nvSpPr>
      <xdr:spPr>
        <a:xfrm>
          <a:off x="2857500" y="163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33165</xdr:rowOff>
    </xdr:from>
    <xdr:ext cx="534377" cy="259045"/>
    <xdr:sp macro="" textlink="">
      <xdr:nvSpPr>
        <xdr:cNvPr id="257" name="テキスト ボックス 256"/>
        <xdr:cNvSpPr txBox="1"/>
      </xdr:nvSpPr>
      <xdr:spPr>
        <a:xfrm>
          <a:off x="2641111" y="1614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100775</xdr:rowOff>
    </xdr:from>
    <xdr:to>
      <xdr:col>10</xdr:col>
      <xdr:colOff>165100</xdr:colOff>
      <xdr:row>96</xdr:row>
      <xdr:rowOff>30925</xdr:rowOff>
    </xdr:to>
    <xdr:sp macro="" textlink="">
      <xdr:nvSpPr>
        <xdr:cNvPr id="258" name="楕円 257"/>
        <xdr:cNvSpPr/>
      </xdr:nvSpPr>
      <xdr:spPr>
        <a:xfrm>
          <a:off x="1968500" y="163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47452</xdr:rowOff>
    </xdr:from>
    <xdr:ext cx="534377" cy="259045"/>
    <xdr:sp macro="" textlink="">
      <xdr:nvSpPr>
        <xdr:cNvPr id="259" name="テキスト ボックス 258"/>
        <xdr:cNvSpPr txBox="1"/>
      </xdr:nvSpPr>
      <xdr:spPr>
        <a:xfrm>
          <a:off x="1752111" y="1616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139928</xdr:rowOff>
    </xdr:from>
    <xdr:to>
      <xdr:col>6</xdr:col>
      <xdr:colOff>38100</xdr:colOff>
      <xdr:row>96</xdr:row>
      <xdr:rowOff>70078</xdr:rowOff>
    </xdr:to>
    <xdr:sp macro="" textlink="">
      <xdr:nvSpPr>
        <xdr:cNvPr id="260" name="楕円 259"/>
        <xdr:cNvSpPr/>
      </xdr:nvSpPr>
      <xdr:spPr>
        <a:xfrm>
          <a:off x="1079500" y="164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86605</xdr:rowOff>
    </xdr:from>
    <xdr:ext cx="534377" cy="259045"/>
    <xdr:sp macro="" textlink="">
      <xdr:nvSpPr>
        <xdr:cNvPr id="261" name="テキスト ボックス 260"/>
        <xdr:cNvSpPr txBox="1"/>
      </xdr:nvSpPr>
      <xdr:spPr>
        <a:xfrm>
          <a:off x="863111" y="162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33340</xdr:rowOff>
    </xdr:from>
    <xdr:to>
      <xdr:col>55</xdr:col>
      <xdr:colOff>0</xdr:colOff>
      <xdr:row>37</xdr:row>
      <xdr:rowOff>143720</xdr:rowOff>
    </xdr:to>
    <xdr:cxnSp macro="">
      <xdr:nvCxnSpPr>
        <xdr:cNvPr id="290" name="直線コネクタ 289"/>
        <xdr:cNvCxnSpPr/>
      </xdr:nvCxnSpPr>
      <xdr:spPr>
        <a:xfrm flipV="1">
          <a:off x="9639300" y="6034090"/>
          <a:ext cx="838200" cy="45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143720</xdr:rowOff>
    </xdr:from>
    <xdr:to>
      <xdr:col>50</xdr:col>
      <xdr:colOff>114300</xdr:colOff>
      <xdr:row>38</xdr:row>
      <xdr:rowOff>5234</xdr:rowOff>
    </xdr:to>
    <xdr:cxnSp macro="">
      <xdr:nvCxnSpPr>
        <xdr:cNvPr id="293" name="直線コネクタ 292"/>
        <xdr:cNvCxnSpPr/>
      </xdr:nvCxnSpPr>
      <xdr:spPr>
        <a:xfrm flipV="1">
          <a:off x="8750300" y="6487370"/>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5234</xdr:rowOff>
    </xdr:from>
    <xdr:to>
      <xdr:col>45</xdr:col>
      <xdr:colOff>177800</xdr:colOff>
      <xdr:row>38</xdr:row>
      <xdr:rowOff>19068</xdr:rowOff>
    </xdr:to>
    <xdr:cxnSp macro="">
      <xdr:nvCxnSpPr>
        <xdr:cNvPr id="296" name="直線コネクタ 295"/>
        <xdr:cNvCxnSpPr/>
      </xdr:nvCxnSpPr>
      <xdr:spPr>
        <a:xfrm flipV="1">
          <a:off x="7861300" y="6520334"/>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15136</xdr:rowOff>
    </xdr:from>
    <xdr:to>
      <xdr:col>41</xdr:col>
      <xdr:colOff>50800</xdr:colOff>
      <xdr:row>38</xdr:row>
      <xdr:rowOff>19068</xdr:rowOff>
    </xdr:to>
    <xdr:cxnSp macro="">
      <xdr:nvCxnSpPr>
        <xdr:cNvPr id="299" name="直線コネクタ 298"/>
        <xdr:cNvCxnSpPr/>
      </xdr:nvCxnSpPr>
      <xdr:spPr>
        <a:xfrm>
          <a:off x="6972300" y="653023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153990</xdr:rowOff>
    </xdr:from>
    <xdr:to>
      <xdr:col>55</xdr:col>
      <xdr:colOff>50800</xdr:colOff>
      <xdr:row>35</xdr:row>
      <xdr:rowOff>84140</xdr:rowOff>
    </xdr:to>
    <xdr:sp macro="" textlink="">
      <xdr:nvSpPr>
        <xdr:cNvPr id="309" name="楕円 308"/>
        <xdr:cNvSpPr/>
      </xdr:nvSpPr>
      <xdr:spPr>
        <a:xfrm>
          <a:off x="10426700" y="598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132417</xdr:rowOff>
    </xdr:from>
    <xdr:ext cx="599010" cy="259045"/>
    <xdr:sp macro="" textlink="">
      <xdr:nvSpPr>
        <xdr:cNvPr id="310" name="補助費等該当値テキスト"/>
        <xdr:cNvSpPr txBox="1"/>
      </xdr:nvSpPr>
      <xdr:spPr>
        <a:xfrm>
          <a:off x="10528300" y="596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92920</xdr:rowOff>
    </xdr:from>
    <xdr:to>
      <xdr:col>50</xdr:col>
      <xdr:colOff>165100</xdr:colOff>
      <xdr:row>38</xdr:row>
      <xdr:rowOff>23070</xdr:rowOff>
    </xdr:to>
    <xdr:sp macro="" textlink="">
      <xdr:nvSpPr>
        <xdr:cNvPr id="311" name="楕円 310"/>
        <xdr:cNvSpPr/>
      </xdr:nvSpPr>
      <xdr:spPr>
        <a:xfrm>
          <a:off x="9588500" y="64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14197</xdr:rowOff>
    </xdr:from>
    <xdr:ext cx="534377" cy="259045"/>
    <xdr:sp macro="" textlink="">
      <xdr:nvSpPr>
        <xdr:cNvPr id="312" name="テキスト ボックス 311"/>
        <xdr:cNvSpPr txBox="1"/>
      </xdr:nvSpPr>
      <xdr:spPr>
        <a:xfrm>
          <a:off x="9372111" y="65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125884</xdr:rowOff>
    </xdr:from>
    <xdr:to>
      <xdr:col>46</xdr:col>
      <xdr:colOff>38100</xdr:colOff>
      <xdr:row>38</xdr:row>
      <xdr:rowOff>56034</xdr:rowOff>
    </xdr:to>
    <xdr:sp macro="" textlink="">
      <xdr:nvSpPr>
        <xdr:cNvPr id="313" name="楕円 312"/>
        <xdr:cNvSpPr/>
      </xdr:nvSpPr>
      <xdr:spPr>
        <a:xfrm>
          <a:off x="8699500" y="646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47161</xdr:rowOff>
    </xdr:from>
    <xdr:ext cx="534377" cy="259045"/>
    <xdr:sp macro="" textlink="">
      <xdr:nvSpPr>
        <xdr:cNvPr id="314" name="テキスト ボックス 313"/>
        <xdr:cNvSpPr txBox="1"/>
      </xdr:nvSpPr>
      <xdr:spPr>
        <a:xfrm>
          <a:off x="8483111" y="65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139718</xdr:rowOff>
    </xdr:from>
    <xdr:to>
      <xdr:col>41</xdr:col>
      <xdr:colOff>101600</xdr:colOff>
      <xdr:row>38</xdr:row>
      <xdr:rowOff>69868</xdr:rowOff>
    </xdr:to>
    <xdr:sp macro="" textlink="">
      <xdr:nvSpPr>
        <xdr:cNvPr id="315" name="楕円 314"/>
        <xdr:cNvSpPr/>
      </xdr:nvSpPr>
      <xdr:spPr>
        <a:xfrm>
          <a:off x="7810500" y="64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60995</xdr:rowOff>
    </xdr:from>
    <xdr:ext cx="534377" cy="259045"/>
    <xdr:sp macro="" textlink="">
      <xdr:nvSpPr>
        <xdr:cNvPr id="316" name="テキスト ボックス 315"/>
        <xdr:cNvSpPr txBox="1"/>
      </xdr:nvSpPr>
      <xdr:spPr>
        <a:xfrm>
          <a:off x="7594111" y="657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135786</xdr:rowOff>
    </xdr:from>
    <xdr:to>
      <xdr:col>36</xdr:col>
      <xdr:colOff>165100</xdr:colOff>
      <xdr:row>38</xdr:row>
      <xdr:rowOff>65936</xdr:rowOff>
    </xdr:to>
    <xdr:sp macro="" textlink="">
      <xdr:nvSpPr>
        <xdr:cNvPr id="317" name="楕円 316"/>
        <xdr:cNvSpPr/>
      </xdr:nvSpPr>
      <xdr:spPr>
        <a:xfrm>
          <a:off x="6921500" y="64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57063</xdr:rowOff>
    </xdr:from>
    <xdr:ext cx="534377" cy="259045"/>
    <xdr:sp macro="" textlink="">
      <xdr:nvSpPr>
        <xdr:cNvPr id="318" name="テキスト ボックス 317"/>
        <xdr:cNvSpPr txBox="1"/>
      </xdr:nvSpPr>
      <xdr:spPr>
        <a:xfrm>
          <a:off x="6705111" y="65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96334</xdr:rowOff>
    </xdr:from>
    <xdr:to>
      <xdr:col>55</xdr:col>
      <xdr:colOff>0</xdr:colOff>
      <xdr:row>58</xdr:row>
      <xdr:rowOff>157085</xdr:rowOff>
    </xdr:to>
    <xdr:cxnSp macro="">
      <xdr:nvCxnSpPr>
        <xdr:cNvPr id="349" name="直線コネクタ 348"/>
        <xdr:cNvCxnSpPr/>
      </xdr:nvCxnSpPr>
      <xdr:spPr>
        <a:xfrm>
          <a:off x="9639300" y="10040434"/>
          <a:ext cx="838200" cy="6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96334</xdr:rowOff>
    </xdr:from>
    <xdr:to>
      <xdr:col>50</xdr:col>
      <xdr:colOff>114300</xdr:colOff>
      <xdr:row>58</xdr:row>
      <xdr:rowOff>117906</xdr:rowOff>
    </xdr:to>
    <xdr:cxnSp macro="">
      <xdr:nvCxnSpPr>
        <xdr:cNvPr id="352" name="直線コネクタ 351"/>
        <xdr:cNvCxnSpPr/>
      </xdr:nvCxnSpPr>
      <xdr:spPr>
        <a:xfrm flipV="1">
          <a:off x="8750300" y="10040434"/>
          <a:ext cx="889000" cy="2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117906</xdr:rowOff>
    </xdr:from>
    <xdr:to>
      <xdr:col>45</xdr:col>
      <xdr:colOff>177800</xdr:colOff>
      <xdr:row>59</xdr:row>
      <xdr:rowOff>58302</xdr:rowOff>
    </xdr:to>
    <xdr:cxnSp macro="">
      <xdr:nvCxnSpPr>
        <xdr:cNvPr id="355" name="直線コネクタ 354"/>
        <xdr:cNvCxnSpPr/>
      </xdr:nvCxnSpPr>
      <xdr:spPr>
        <a:xfrm flipV="1">
          <a:off x="7861300" y="10062006"/>
          <a:ext cx="889000" cy="1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51444</xdr:rowOff>
    </xdr:from>
    <xdr:to>
      <xdr:col>41</xdr:col>
      <xdr:colOff>50800</xdr:colOff>
      <xdr:row>59</xdr:row>
      <xdr:rowOff>58302</xdr:rowOff>
    </xdr:to>
    <xdr:cxnSp macro="">
      <xdr:nvCxnSpPr>
        <xdr:cNvPr id="358" name="直線コネクタ 357"/>
        <xdr:cNvCxnSpPr/>
      </xdr:nvCxnSpPr>
      <xdr:spPr>
        <a:xfrm>
          <a:off x="6972300" y="101669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106285</xdr:rowOff>
    </xdr:from>
    <xdr:to>
      <xdr:col>55</xdr:col>
      <xdr:colOff>50800</xdr:colOff>
      <xdr:row>59</xdr:row>
      <xdr:rowOff>36435</xdr:rowOff>
    </xdr:to>
    <xdr:sp macro="" textlink="">
      <xdr:nvSpPr>
        <xdr:cNvPr id="368" name="楕円 367"/>
        <xdr:cNvSpPr/>
      </xdr:nvSpPr>
      <xdr:spPr>
        <a:xfrm>
          <a:off x="10426700" y="100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21212</xdr:rowOff>
    </xdr:from>
    <xdr:ext cx="534377" cy="259045"/>
    <xdr:sp macro="" textlink="">
      <xdr:nvSpPr>
        <xdr:cNvPr id="369" name="普通建設事業費該当値テキスト"/>
        <xdr:cNvSpPr txBox="1"/>
      </xdr:nvSpPr>
      <xdr:spPr>
        <a:xfrm>
          <a:off x="10528300" y="996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45534</xdr:rowOff>
    </xdr:from>
    <xdr:to>
      <xdr:col>50</xdr:col>
      <xdr:colOff>165100</xdr:colOff>
      <xdr:row>58</xdr:row>
      <xdr:rowOff>147134</xdr:rowOff>
    </xdr:to>
    <xdr:sp macro="" textlink="">
      <xdr:nvSpPr>
        <xdr:cNvPr id="370" name="楕円 369"/>
        <xdr:cNvSpPr/>
      </xdr:nvSpPr>
      <xdr:spPr>
        <a:xfrm>
          <a:off x="9588500" y="99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138261</xdr:rowOff>
    </xdr:from>
    <xdr:ext cx="599010" cy="259045"/>
    <xdr:sp macro="" textlink="">
      <xdr:nvSpPr>
        <xdr:cNvPr id="371" name="テキスト ボックス 370"/>
        <xdr:cNvSpPr txBox="1"/>
      </xdr:nvSpPr>
      <xdr:spPr>
        <a:xfrm>
          <a:off x="9339795" y="1008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67106</xdr:rowOff>
    </xdr:from>
    <xdr:to>
      <xdr:col>46</xdr:col>
      <xdr:colOff>38100</xdr:colOff>
      <xdr:row>58</xdr:row>
      <xdr:rowOff>168706</xdr:rowOff>
    </xdr:to>
    <xdr:sp macro="" textlink="">
      <xdr:nvSpPr>
        <xdr:cNvPr id="372" name="楕円 371"/>
        <xdr:cNvSpPr/>
      </xdr:nvSpPr>
      <xdr:spPr>
        <a:xfrm>
          <a:off x="8699500" y="100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159833</xdr:rowOff>
    </xdr:from>
    <xdr:ext cx="534377" cy="259045"/>
    <xdr:sp macro="" textlink="">
      <xdr:nvSpPr>
        <xdr:cNvPr id="373" name="テキスト ボックス 372"/>
        <xdr:cNvSpPr txBox="1"/>
      </xdr:nvSpPr>
      <xdr:spPr>
        <a:xfrm>
          <a:off x="8483111" y="1010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7502</xdr:rowOff>
    </xdr:from>
    <xdr:to>
      <xdr:col>41</xdr:col>
      <xdr:colOff>101600</xdr:colOff>
      <xdr:row>59</xdr:row>
      <xdr:rowOff>109102</xdr:rowOff>
    </xdr:to>
    <xdr:sp macro="" textlink="">
      <xdr:nvSpPr>
        <xdr:cNvPr id="374" name="楕円 373"/>
        <xdr:cNvSpPr/>
      </xdr:nvSpPr>
      <xdr:spPr>
        <a:xfrm>
          <a:off x="7810500" y="101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100229</xdr:rowOff>
    </xdr:from>
    <xdr:ext cx="534377" cy="259045"/>
    <xdr:sp macro="" textlink="">
      <xdr:nvSpPr>
        <xdr:cNvPr id="375" name="テキスト ボックス 374"/>
        <xdr:cNvSpPr txBox="1"/>
      </xdr:nvSpPr>
      <xdr:spPr>
        <a:xfrm>
          <a:off x="7594111" y="102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644</xdr:rowOff>
    </xdr:from>
    <xdr:to>
      <xdr:col>36</xdr:col>
      <xdr:colOff>165100</xdr:colOff>
      <xdr:row>59</xdr:row>
      <xdr:rowOff>102244</xdr:rowOff>
    </xdr:to>
    <xdr:sp macro="" textlink="">
      <xdr:nvSpPr>
        <xdr:cNvPr id="376" name="楕円 375"/>
        <xdr:cNvSpPr/>
      </xdr:nvSpPr>
      <xdr:spPr>
        <a:xfrm>
          <a:off x="6921500" y="101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93371</xdr:rowOff>
    </xdr:from>
    <xdr:ext cx="534377" cy="259045"/>
    <xdr:sp macro="" textlink="">
      <xdr:nvSpPr>
        <xdr:cNvPr id="377" name="テキスト ボックス 376"/>
        <xdr:cNvSpPr txBox="1"/>
      </xdr:nvSpPr>
      <xdr:spPr>
        <a:xfrm>
          <a:off x="6705111" y="102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27832</xdr:rowOff>
    </xdr:from>
    <xdr:to>
      <xdr:col>55</xdr:col>
      <xdr:colOff>0</xdr:colOff>
      <xdr:row>79</xdr:row>
      <xdr:rowOff>97661</xdr:rowOff>
    </xdr:to>
    <xdr:cxnSp macro="">
      <xdr:nvCxnSpPr>
        <xdr:cNvPr id="408" name="直線コネクタ 407"/>
        <xdr:cNvCxnSpPr/>
      </xdr:nvCxnSpPr>
      <xdr:spPr>
        <a:xfrm>
          <a:off x="9639300" y="13572382"/>
          <a:ext cx="838200" cy="6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27832</xdr:rowOff>
    </xdr:from>
    <xdr:to>
      <xdr:col>50</xdr:col>
      <xdr:colOff>114300</xdr:colOff>
      <xdr:row>79</xdr:row>
      <xdr:rowOff>76719</xdr:rowOff>
    </xdr:to>
    <xdr:cxnSp macro="">
      <xdr:nvCxnSpPr>
        <xdr:cNvPr id="411" name="直線コネクタ 410"/>
        <xdr:cNvCxnSpPr/>
      </xdr:nvCxnSpPr>
      <xdr:spPr>
        <a:xfrm flipV="1">
          <a:off x="8750300" y="13572382"/>
          <a:ext cx="889000" cy="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76719</xdr:rowOff>
    </xdr:from>
    <xdr:to>
      <xdr:col>45</xdr:col>
      <xdr:colOff>177800</xdr:colOff>
      <xdr:row>79</xdr:row>
      <xdr:rowOff>97272</xdr:rowOff>
    </xdr:to>
    <xdr:cxnSp macro="">
      <xdr:nvCxnSpPr>
        <xdr:cNvPr id="414" name="直線コネクタ 413"/>
        <xdr:cNvCxnSpPr/>
      </xdr:nvCxnSpPr>
      <xdr:spPr>
        <a:xfrm flipV="1">
          <a:off x="7861300" y="13621269"/>
          <a:ext cx="889000" cy="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73695</xdr:rowOff>
    </xdr:from>
    <xdr:to>
      <xdr:col>41</xdr:col>
      <xdr:colOff>50800</xdr:colOff>
      <xdr:row>79</xdr:row>
      <xdr:rowOff>97272</xdr:rowOff>
    </xdr:to>
    <xdr:cxnSp macro="">
      <xdr:nvCxnSpPr>
        <xdr:cNvPr id="417" name="直線コネクタ 416"/>
        <xdr:cNvCxnSpPr/>
      </xdr:nvCxnSpPr>
      <xdr:spPr>
        <a:xfrm>
          <a:off x="6972300" y="13618245"/>
          <a:ext cx="889000" cy="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46861</xdr:rowOff>
    </xdr:from>
    <xdr:to>
      <xdr:col>55</xdr:col>
      <xdr:colOff>50800</xdr:colOff>
      <xdr:row>79</xdr:row>
      <xdr:rowOff>148461</xdr:rowOff>
    </xdr:to>
    <xdr:sp macro="" textlink="">
      <xdr:nvSpPr>
        <xdr:cNvPr id="427" name="楕円 426"/>
        <xdr:cNvSpPr/>
      </xdr:nvSpPr>
      <xdr:spPr>
        <a:xfrm>
          <a:off x="10426700" y="1359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378565" cy="259045"/>
    <xdr:sp macro="" textlink="">
      <xdr:nvSpPr>
        <xdr:cNvPr id="428" name="普通建設事業費 （ うち新規整備　）該当値テキスト"/>
        <xdr:cNvSpPr txBox="1"/>
      </xdr:nvSpPr>
      <xdr:spPr>
        <a:xfrm>
          <a:off x="10528300" y="1350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148482</xdr:rowOff>
    </xdr:from>
    <xdr:to>
      <xdr:col>50</xdr:col>
      <xdr:colOff>165100</xdr:colOff>
      <xdr:row>79</xdr:row>
      <xdr:rowOff>78632</xdr:rowOff>
    </xdr:to>
    <xdr:sp macro="" textlink="">
      <xdr:nvSpPr>
        <xdr:cNvPr id="429" name="楕円 428"/>
        <xdr:cNvSpPr/>
      </xdr:nvSpPr>
      <xdr:spPr>
        <a:xfrm>
          <a:off x="9588500" y="135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69759</xdr:rowOff>
    </xdr:from>
    <xdr:ext cx="534377" cy="259045"/>
    <xdr:sp macro="" textlink="">
      <xdr:nvSpPr>
        <xdr:cNvPr id="430" name="テキスト ボックス 429"/>
        <xdr:cNvSpPr txBox="1"/>
      </xdr:nvSpPr>
      <xdr:spPr>
        <a:xfrm>
          <a:off x="9372111" y="13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25919</xdr:rowOff>
    </xdr:from>
    <xdr:to>
      <xdr:col>46</xdr:col>
      <xdr:colOff>38100</xdr:colOff>
      <xdr:row>79</xdr:row>
      <xdr:rowOff>127519</xdr:rowOff>
    </xdr:to>
    <xdr:sp macro="" textlink="">
      <xdr:nvSpPr>
        <xdr:cNvPr id="431" name="楕円 430"/>
        <xdr:cNvSpPr/>
      </xdr:nvSpPr>
      <xdr:spPr>
        <a:xfrm>
          <a:off x="8699500" y="135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118646</xdr:rowOff>
    </xdr:from>
    <xdr:ext cx="534377" cy="259045"/>
    <xdr:sp macro="" textlink="">
      <xdr:nvSpPr>
        <xdr:cNvPr id="432" name="テキスト ボックス 431"/>
        <xdr:cNvSpPr txBox="1"/>
      </xdr:nvSpPr>
      <xdr:spPr>
        <a:xfrm>
          <a:off x="8483111" y="136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46472</xdr:rowOff>
    </xdr:from>
    <xdr:to>
      <xdr:col>41</xdr:col>
      <xdr:colOff>101600</xdr:colOff>
      <xdr:row>79</xdr:row>
      <xdr:rowOff>148072</xdr:rowOff>
    </xdr:to>
    <xdr:sp macro="" textlink="">
      <xdr:nvSpPr>
        <xdr:cNvPr id="433" name="楕円 432"/>
        <xdr:cNvSpPr/>
      </xdr:nvSpPr>
      <xdr:spPr>
        <a:xfrm>
          <a:off x="7810500" y="135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139199</xdr:rowOff>
    </xdr:from>
    <xdr:ext cx="378565" cy="259045"/>
    <xdr:sp macro="" textlink="">
      <xdr:nvSpPr>
        <xdr:cNvPr id="434" name="テキスト ボックス 433"/>
        <xdr:cNvSpPr txBox="1"/>
      </xdr:nvSpPr>
      <xdr:spPr>
        <a:xfrm>
          <a:off x="7672017" y="1368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22895</xdr:rowOff>
    </xdr:from>
    <xdr:to>
      <xdr:col>36</xdr:col>
      <xdr:colOff>165100</xdr:colOff>
      <xdr:row>79</xdr:row>
      <xdr:rowOff>124495</xdr:rowOff>
    </xdr:to>
    <xdr:sp macro="" textlink="">
      <xdr:nvSpPr>
        <xdr:cNvPr id="435" name="楕円 434"/>
        <xdr:cNvSpPr/>
      </xdr:nvSpPr>
      <xdr:spPr>
        <a:xfrm>
          <a:off x="6921500" y="135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115622</xdr:rowOff>
    </xdr:from>
    <xdr:ext cx="534377" cy="259045"/>
    <xdr:sp macro="" textlink="">
      <xdr:nvSpPr>
        <xdr:cNvPr id="436" name="テキスト ボックス 435"/>
        <xdr:cNvSpPr txBox="1"/>
      </xdr:nvSpPr>
      <xdr:spPr>
        <a:xfrm>
          <a:off x="6705111" y="136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36013</xdr:rowOff>
    </xdr:from>
    <xdr:to>
      <xdr:col>55</xdr:col>
      <xdr:colOff>0</xdr:colOff>
      <xdr:row>96</xdr:row>
      <xdr:rowOff>67286</xdr:rowOff>
    </xdr:to>
    <xdr:cxnSp macro="">
      <xdr:nvCxnSpPr>
        <xdr:cNvPr id="461" name="直線コネクタ 460"/>
        <xdr:cNvCxnSpPr/>
      </xdr:nvCxnSpPr>
      <xdr:spPr>
        <a:xfrm flipV="1">
          <a:off x="9639300" y="16495213"/>
          <a:ext cx="8382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67286</xdr:rowOff>
    </xdr:from>
    <xdr:to>
      <xdr:col>50</xdr:col>
      <xdr:colOff>114300</xdr:colOff>
      <xdr:row>96</xdr:row>
      <xdr:rowOff>162544</xdr:rowOff>
    </xdr:to>
    <xdr:cxnSp macro="">
      <xdr:nvCxnSpPr>
        <xdr:cNvPr id="464" name="直線コネクタ 463"/>
        <xdr:cNvCxnSpPr/>
      </xdr:nvCxnSpPr>
      <xdr:spPr>
        <a:xfrm flipV="1">
          <a:off x="8750300" y="16526486"/>
          <a:ext cx="889000" cy="9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162544</xdr:rowOff>
    </xdr:from>
    <xdr:to>
      <xdr:col>45</xdr:col>
      <xdr:colOff>177800</xdr:colOff>
      <xdr:row>97</xdr:row>
      <xdr:rowOff>92523</xdr:rowOff>
    </xdr:to>
    <xdr:cxnSp macro="">
      <xdr:nvCxnSpPr>
        <xdr:cNvPr id="467" name="直線コネクタ 466"/>
        <xdr:cNvCxnSpPr/>
      </xdr:nvCxnSpPr>
      <xdr:spPr>
        <a:xfrm flipV="1">
          <a:off x="7861300" y="16621744"/>
          <a:ext cx="889000" cy="10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92523</xdr:rowOff>
    </xdr:from>
    <xdr:to>
      <xdr:col>41</xdr:col>
      <xdr:colOff>50800</xdr:colOff>
      <xdr:row>97</xdr:row>
      <xdr:rowOff>129595</xdr:rowOff>
    </xdr:to>
    <xdr:cxnSp macro="">
      <xdr:nvCxnSpPr>
        <xdr:cNvPr id="470" name="直線コネクタ 469"/>
        <xdr:cNvCxnSpPr/>
      </xdr:nvCxnSpPr>
      <xdr:spPr>
        <a:xfrm flipV="1">
          <a:off x="6972300" y="16723173"/>
          <a:ext cx="8890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156663</xdr:rowOff>
    </xdr:from>
    <xdr:to>
      <xdr:col>55</xdr:col>
      <xdr:colOff>50800</xdr:colOff>
      <xdr:row>96</xdr:row>
      <xdr:rowOff>86813</xdr:rowOff>
    </xdr:to>
    <xdr:sp macro="" textlink="">
      <xdr:nvSpPr>
        <xdr:cNvPr id="480" name="楕円 479"/>
        <xdr:cNvSpPr/>
      </xdr:nvSpPr>
      <xdr:spPr>
        <a:xfrm>
          <a:off x="10426700" y="164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135090</xdr:rowOff>
    </xdr:from>
    <xdr:ext cx="534377" cy="259045"/>
    <xdr:sp macro="" textlink="">
      <xdr:nvSpPr>
        <xdr:cNvPr id="481" name="普通建設事業費 （ うち更新整備　）該当値テキスト"/>
        <xdr:cNvSpPr txBox="1"/>
      </xdr:nvSpPr>
      <xdr:spPr>
        <a:xfrm>
          <a:off x="10528300" y="164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16486</xdr:rowOff>
    </xdr:from>
    <xdr:to>
      <xdr:col>50</xdr:col>
      <xdr:colOff>165100</xdr:colOff>
      <xdr:row>96</xdr:row>
      <xdr:rowOff>118086</xdr:rowOff>
    </xdr:to>
    <xdr:sp macro="" textlink="">
      <xdr:nvSpPr>
        <xdr:cNvPr id="482" name="楕円 481"/>
        <xdr:cNvSpPr/>
      </xdr:nvSpPr>
      <xdr:spPr>
        <a:xfrm>
          <a:off x="9588500" y="164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109213</xdr:rowOff>
    </xdr:from>
    <xdr:ext cx="534377" cy="259045"/>
    <xdr:sp macro="" textlink="">
      <xdr:nvSpPr>
        <xdr:cNvPr id="483" name="テキスト ボックス 482"/>
        <xdr:cNvSpPr txBox="1"/>
      </xdr:nvSpPr>
      <xdr:spPr>
        <a:xfrm>
          <a:off x="9372111" y="165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111744</xdr:rowOff>
    </xdr:from>
    <xdr:to>
      <xdr:col>46</xdr:col>
      <xdr:colOff>38100</xdr:colOff>
      <xdr:row>97</xdr:row>
      <xdr:rowOff>41894</xdr:rowOff>
    </xdr:to>
    <xdr:sp macro="" textlink="">
      <xdr:nvSpPr>
        <xdr:cNvPr id="484" name="楕円 483"/>
        <xdr:cNvSpPr/>
      </xdr:nvSpPr>
      <xdr:spPr>
        <a:xfrm>
          <a:off x="8699500" y="1657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33021</xdr:rowOff>
    </xdr:from>
    <xdr:ext cx="534377" cy="259045"/>
    <xdr:sp macro="" textlink="">
      <xdr:nvSpPr>
        <xdr:cNvPr id="485" name="テキスト ボックス 484"/>
        <xdr:cNvSpPr txBox="1"/>
      </xdr:nvSpPr>
      <xdr:spPr>
        <a:xfrm>
          <a:off x="8483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41723</xdr:rowOff>
    </xdr:from>
    <xdr:to>
      <xdr:col>41</xdr:col>
      <xdr:colOff>101600</xdr:colOff>
      <xdr:row>97</xdr:row>
      <xdr:rowOff>143323</xdr:rowOff>
    </xdr:to>
    <xdr:sp macro="" textlink="">
      <xdr:nvSpPr>
        <xdr:cNvPr id="486" name="楕円 485"/>
        <xdr:cNvSpPr/>
      </xdr:nvSpPr>
      <xdr:spPr>
        <a:xfrm>
          <a:off x="7810500" y="1667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134450</xdr:rowOff>
    </xdr:from>
    <xdr:ext cx="534377" cy="259045"/>
    <xdr:sp macro="" textlink="">
      <xdr:nvSpPr>
        <xdr:cNvPr id="487" name="テキスト ボックス 486"/>
        <xdr:cNvSpPr txBox="1"/>
      </xdr:nvSpPr>
      <xdr:spPr>
        <a:xfrm>
          <a:off x="7594111" y="167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78795</xdr:rowOff>
    </xdr:from>
    <xdr:to>
      <xdr:col>36</xdr:col>
      <xdr:colOff>165100</xdr:colOff>
      <xdr:row>98</xdr:row>
      <xdr:rowOff>8945</xdr:rowOff>
    </xdr:to>
    <xdr:sp macro="" textlink="">
      <xdr:nvSpPr>
        <xdr:cNvPr id="488" name="楕円 487"/>
        <xdr:cNvSpPr/>
      </xdr:nvSpPr>
      <xdr:spPr>
        <a:xfrm>
          <a:off x="6921500" y="167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xdr:rowOff>
    </xdr:from>
    <xdr:ext cx="534377" cy="259045"/>
    <xdr:sp macro="" textlink="">
      <xdr:nvSpPr>
        <xdr:cNvPr id="489" name="テキスト ボックス 488"/>
        <xdr:cNvSpPr txBox="1"/>
      </xdr:nvSpPr>
      <xdr:spPr>
        <a:xfrm>
          <a:off x="6705111" y="168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142603</xdr:rowOff>
    </xdr:from>
    <xdr:to>
      <xdr:col>85</xdr:col>
      <xdr:colOff>127000</xdr:colOff>
      <xdr:row>37</xdr:row>
      <xdr:rowOff>156462</xdr:rowOff>
    </xdr:to>
    <xdr:cxnSp macro="">
      <xdr:nvCxnSpPr>
        <xdr:cNvPr id="514" name="直線コネクタ 513"/>
        <xdr:cNvCxnSpPr/>
      </xdr:nvCxnSpPr>
      <xdr:spPr>
        <a:xfrm flipV="1">
          <a:off x="15481300" y="6486253"/>
          <a:ext cx="8382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156462</xdr:rowOff>
    </xdr:from>
    <xdr:to>
      <xdr:col>81</xdr:col>
      <xdr:colOff>50800</xdr:colOff>
      <xdr:row>37</xdr:row>
      <xdr:rowOff>167504</xdr:rowOff>
    </xdr:to>
    <xdr:cxnSp macro="">
      <xdr:nvCxnSpPr>
        <xdr:cNvPr id="517" name="直線コネクタ 516"/>
        <xdr:cNvCxnSpPr/>
      </xdr:nvCxnSpPr>
      <xdr:spPr>
        <a:xfrm flipV="1">
          <a:off x="14592300" y="6500112"/>
          <a:ext cx="889000" cy="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167504</xdr:rowOff>
    </xdr:from>
    <xdr:to>
      <xdr:col>76</xdr:col>
      <xdr:colOff>114300</xdr:colOff>
      <xdr:row>38</xdr:row>
      <xdr:rowOff>10713</xdr:rowOff>
    </xdr:to>
    <xdr:cxnSp macro="">
      <xdr:nvCxnSpPr>
        <xdr:cNvPr id="520" name="直線コネクタ 519"/>
        <xdr:cNvCxnSpPr/>
      </xdr:nvCxnSpPr>
      <xdr:spPr>
        <a:xfrm flipV="1">
          <a:off x="13703300" y="6511154"/>
          <a:ext cx="889000" cy="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10713</xdr:rowOff>
    </xdr:from>
    <xdr:to>
      <xdr:col>71</xdr:col>
      <xdr:colOff>177800</xdr:colOff>
      <xdr:row>38</xdr:row>
      <xdr:rowOff>15570</xdr:rowOff>
    </xdr:to>
    <xdr:cxnSp macro="">
      <xdr:nvCxnSpPr>
        <xdr:cNvPr id="523" name="直線コネクタ 522"/>
        <xdr:cNvCxnSpPr/>
      </xdr:nvCxnSpPr>
      <xdr:spPr>
        <a:xfrm flipV="1">
          <a:off x="12814300" y="6525813"/>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91803</xdr:rowOff>
    </xdr:from>
    <xdr:to>
      <xdr:col>85</xdr:col>
      <xdr:colOff>177800</xdr:colOff>
      <xdr:row>38</xdr:row>
      <xdr:rowOff>21954</xdr:rowOff>
    </xdr:to>
    <xdr:sp macro="" textlink="">
      <xdr:nvSpPr>
        <xdr:cNvPr id="533" name="楕円 532"/>
        <xdr:cNvSpPr/>
      </xdr:nvSpPr>
      <xdr:spPr>
        <a:xfrm>
          <a:off x="16268700" y="64354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4" name="災害復旧事業費該当値テキスト"/>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105662</xdr:rowOff>
    </xdr:from>
    <xdr:to>
      <xdr:col>81</xdr:col>
      <xdr:colOff>101600</xdr:colOff>
      <xdr:row>38</xdr:row>
      <xdr:rowOff>35812</xdr:rowOff>
    </xdr:to>
    <xdr:sp macro="" textlink="">
      <xdr:nvSpPr>
        <xdr:cNvPr id="535" name="楕円 534"/>
        <xdr:cNvSpPr/>
      </xdr:nvSpPr>
      <xdr:spPr>
        <a:xfrm>
          <a:off x="15430500" y="64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26939</xdr:rowOff>
    </xdr:from>
    <xdr:ext cx="469744" cy="259045"/>
    <xdr:sp macro="" textlink="">
      <xdr:nvSpPr>
        <xdr:cNvPr id="536" name="テキスト ボックス 535"/>
        <xdr:cNvSpPr txBox="1"/>
      </xdr:nvSpPr>
      <xdr:spPr>
        <a:xfrm>
          <a:off x="15246428" y="654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116703</xdr:rowOff>
    </xdr:from>
    <xdr:to>
      <xdr:col>76</xdr:col>
      <xdr:colOff>165100</xdr:colOff>
      <xdr:row>38</xdr:row>
      <xdr:rowOff>46853</xdr:rowOff>
    </xdr:to>
    <xdr:sp macro="" textlink="">
      <xdr:nvSpPr>
        <xdr:cNvPr id="537" name="楕円 536"/>
        <xdr:cNvSpPr/>
      </xdr:nvSpPr>
      <xdr:spPr>
        <a:xfrm>
          <a:off x="14541500" y="646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37981</xdr:rowOff>
    </xdr:from>
    <xdr:ext cx="469744" cy="259045"/>
    <xdr:sp macro="" textlink="">
      <xdr:nvSpPr>
        <xdr:cNvPr id="538" name="テキスト ボックス 537"/>
        <xdr:cNvSpPr txBox="1"/>
      </xdr:nvSpPr>
      <xdr:spPr>
        <a:xfrm>
          <a:off x="14357428" y="655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131363</xdr:rowOff>
    </xdr:from>
    <xdr:to>
      <xdr:col>72</xdr:col>
      <xdr:colOff>38100</xdr:colOff>
      <xdr:row>38</xdr:row>
      <xdr:rowOff>61513</xdr:rowOff>
    </xdr:to>
    <xdr:sp macro="" textlink="">
      <xdr:nvSpPr>
        <xdr:cNvPr id="539" name="楕円 538"/>
        <xdr:cNvSpPr/>
      </xdr:nvSpPr>
      <xdr:spPr>
        <a:xfrm>
          <a:off x="13652500" y="64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52640</xdr:rowOff>
    </xdr:from>
    <xdr:ext cx="469744" cy="259045"/>
    <xdr:sp macro="" textlink="">
      <xdr:nvSpPr>
        <xdr:cNvPr id="540" name="テキスト ボックス 539"/>
        <xdr:cNvSpPr txBox="1"/>
      </xdr:nvSpPr>
      <xdr:spPr>
        <a:xfrm>
          <a:off x="13468428" y="656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136220</xdr:rowOff>
    </xdr:from>
    <xdr:to>
      <xdr:col>67</xdr:col>
      <xdr:colOff>101600</xdr:colOff>
      <xdr:row>38</xdr:row>
      <xdr:rowOff>66370</xdr:rowOff>
    </xdr:to>
    <xdr:sp macro="" textlink="">
      <xdr:nvSpPr>
        <xdr:cNvPr id="541" name="楕円 540"/>
        <xdr:cNvSpPr/>
      </xdr:nvSpPr>
      <xdr:spPr>
        <a:xfrm>
          <a:off x="12763500" y="64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57497</xdr:rowOff>
    </xdr:from>
    <xdr:ext cx="469744" cy="259045"/>
    <xdr:sp macro="" textlink="">
      <xdr:nvSpPr>
        <xdr:cNvPr id="542" name="テキスト ボックス 541"/>
        <xdr:cNvSpPr txBox="1"/>
      </xdr:nvSpPr>
      <xdr:spPr>
        <a:xfrm>
          <a:off x="12579428" y="65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108610</xdr:rowOff>
    </xdr:from>
    <xdr:to>
      <xdr:col>85</xdr:col>
      <xdr:colOff>127000</xdr:colOff>
      <xdr:row>77</xdr:row>
      <xdr:rowOff>108995</xdr:rowOff>
    </xdr:to>
    <xdr:cxnSp macro="">
      <xdr:nvCxnSpPr>
        <xdr:cNvPr id="618" name="直線コネクタ 617"/>
        <xdr:cNvCxnSpPr/>
      </xdr:nvCxnSpPr>
      <xdr:spPr>
        <a:xfrm>
          <a:off x="15481300" y="13310260"/>
          <a:ext cx="8382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108610</xdr:rowOff>
    </xdr:from>
    <xdr:to>
      <xdr:col>81</xdr:col>
      <xdr:colOff>50800</xdr:colOff>
      <xdr:row>77</xdr:row>
      <xdr:rowOff>114329</xdr:rowOff>
    </xdr:to>
    <xdr:cxnSp macro="">
      <xdr:nvCxnSpPr>
        <xdr:cNvPr id="621" name="直線コネクタ 620"/>
        <xdr:cNvCxnSpPr/>
      </xdr:nvCxnSpPr>
      <xdr:spPr>
        <a:xfrm flipV="1">
          <a:off x="14592300" y="13310260"/>
          <a:ext cx="8890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113361</xdr:rowOff>
    </xdr:from>
    <xdr:to>
      <xdr:col>76</xdr:col>
      <xdr:colOff>114300</xdr:colOff>
      <xdr:row>77</xdr:row>
      <xdr:rowOff>114329</xdr:rowOff>
    </xdr:to>
    <xdr:cxnSp macro="">
      <xdr:nvCxnSpPr>
        <xdr:cNvPr id="624" name="直線コネクタ 623"/>
        <xdr:cNvCxnSpPr/>
      </xdr:nvCxnSpPr>
      <xdr:spPr>
        <a:xfrm>
          <a:off x="13703300" y="13315011"/>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113361</xdr:rowOff>
    </xdr:from>
    <xdr:to>
      <xdr:col>71</xdr:col>
      <xdr:colOff>177800</xdr:colOff>
      <xdr:row>77</xdr:row>
      <xdr:rowOff>123022</xdr:rowOff>
    </xdr:to>
    <xdr:cxnSp macro="">
      <xdr:nvCxnSpPr>
        <xdr:cNvPr id="627" name="直線コネクタ 626"/>
        <xdr:cNvCxnSpPr/>
      </xdr:nvCxnSpPr>
      <xdr:spPr>
        <a:xfrm flipV="1">
          <a:off x="12814300" y="13315011"/>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58195</xdr:rowOff>
    </xdr:from>
    <xdr:to>
      <xdr:col>85</xdr:col>
      <xdr:colOff>177800</xdr:colOff>
      <xdr:row>77</xdr:row>
      <xdr:rowOff>159795</xdr:rowOff>
    </xdr:to>
    <xdr:sp macro="" textlink="">
      <xdr:nvSpPr>
        <xdr:cNvPr id="637" name="楕円 636"/>
        <xdr:cNvSpPr/>
      </xdr:nvSpPr>
      <xdr:spPr>
        <a:xfrm>
          <a:off x="16268700" y="1325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36622</xdr:rowOff>
    </xdr:from>
    <xdr:ext cx="534377" cy="259045"/>
    <xdr:sp macro="" textlink="">
      <xdr:nvSpPr>
        <xdr:cNvPr id="638" name="公債費該当値テキスト"/>
        <xdr:cNvSpPr txBox="1"/>
      </xdr:nvSpPr>
      <xdr:spPr>
        <a:xfrm>
          <a:off x="16370300" y="1323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57810</xdr:rowOff>
    </xdr:from>
    <xdr:to>
      <xdr:col>81</xdr:col>
      <xdr:colOff>101600</xdr:colOff>
      <xdr:row>77</xdr:row>
      <xdr:rowOff>159410</xdr:rowOff>
    </xdr:to>
    <xdr:sp macro="" textlink="">
      <xdr:nvSpPr>
        <xdr:cNvPr id="639" name="楕円 638"/>
        <xdr:cNvSpPr/>
      </xdr:nvSpPr>
      <xdr:spPr>
        <a:xfrm>
          <a:off x="15430500" y="132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150537</xdr:rowOff>
    </xdr:from>
    <xdr:ext cx="534377" cy="259045"/>
    <xdr:sp macro="" textlink="">
      <xdr:nvSpPr>
        <xdr:cNvPr id="640" name="テキスト ボックス 639"/>
        <xdr:cNvSpPr txBox="1"/>
      </xdr:nvSpPr>
      <xdr:spPr>
        <a:xfrm>
          <a:off x="15214111" y="1335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63529</xdr:rowOff>
    </xdr:from>
    <xdr:to>
      <xdr:col>76</xdr:col>
      <xdr:colOff>165100</xdr:colOff>
      <xdr:row>77</xdr:row>
      <xdr:rowOff>165129</xdr:rowOff>
    </xdr:to>
    <xdr:sp macro="" textlink="">
      <xdr:nvSpPr>
        <xdr:cNvPr id="641" name="楕円 640"/>
        <xdr:cNvSpPr/>
      </xdr:nvSpPr>
      <xdr:spPr>
        <a:xfrm>
          <a:off x="14541500" y="132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156256</xdr:rowOff>
    </xdr:from>
    <xdr:ext cx="534377" cy="259045"/>
    <xdr:sp macro="" textlink="">
      <xdr:nvSpPr>
        <xdr:cNvPr id="642" name="テキスト ボックス 641"/>
        <xdr:cNvSpPr txBox="1"/>
      </xdr:nvSpPr>
      <xdr:spPr>
        <a:xfrm>
          <a:off x="14325111" y="133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62561</xdr:rowOff>
    </xdr:from>
    <xdr:to>
      <xdr:col>72</xdr:col>
      <xdr:colOff>38100</xdr:colOff>
      <xdr:row>77</xdr:row>
      <xdr:rowOff>164161</xdr:rowOff>
    </xdr:to>
    <xdr:sp macro="" textlink="">
      <xdr:nvSpPr>
        <xdr:cNvPr id="643" name="楕円 642"/>
        <xdr:cNvSpPr/>
      </xdr:nvSpPr>
      <xdr:spPr>
        <a:xfrm>
          <a:off x="13652500" y="132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155288</xdr:rowOff>
    </xdr:from>
    <xdr:ext cx="534377" cy="259045"/>
    <xdr:sp macro="" textlink="">
      <xdr:nvSpPr>
        <xdr:cNvPr id="644" name="テキスト ボックス 643"/>
        <xdr:cNvSpPr txBox="1"/>
      </xdr:nvSpPr>
      <xdr:spPr>
        <a:xfrm>
          <a:off x="13436111" y="133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72222</xdr:rowOff>
    </xdr:from>
    <xdr:to>
      <xdr:col>67</xdr:col>
      <xdr:colOff>101600</xdr:colOff>
      <xdr:row>78</xdr:row>
      <xdr:rowOff>2372</xdr:rowOff>
    </xdr:to>
    <xdr:sp macro="" textlink="">
      <xdr:nvSpPr>
        <xdr:cNvPr id="645" name="楕円 644"/>
        <xdr:cNvSpPr/>
      </xdr:nvSpPr>
      <xdr:spPr>
        <a:xfrm>
          <a:off x="12763500" y="132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164949</xdr:rowOff>
    </xdr:from>
    <xdr:ext cx="534377" cy="259045"/>
    <xdr:sp macro="" textlink="">
      <xdr:nvSpPr>
        <xdr:cNvPr id="646" name="テキスト ボックス 645"/>
        <xdr:cNvSpPr txBox="1"/>
      </xdr:nvSpPr>
      <xdr:spPr>
        <a:xfrm>
          <a:off x="12547111" y="1336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2834</xdr:rowOff>
    </xdr:from>
    <xdr:to>
      <xdr:col>85</xdr:col>
      <xdr:colOff>127000</xdr:colOff>
      <xdr:row>99</xdr:row>
      <xdr:rowOff>4170</xdr:rowOff>
    </xdr:to>
    <xdr:cxnSp macro="">
      <xdr:nvCxnSpPr>
        <xdr:cNvPr id="677" name="直線コネクタ 676"/>
        <xdr:cNvCxnSpPr/>
      </xdr:nvCxnSpPr>
      <xdr:spPr>
        <a:xfrm flipV="1">
          <a:off x="15481300" y="16976384"/>
          <a:ext cx="838200" cy="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133871</xdr:rowOff>
    </xdr:from>
    <xdr:to>
      <xdr:col>81</xdr:col>
      <xdr:colOff>50800</xdr:colOff>
      <xdr:row>99</xdr:row>
      <xdr:rowOff>4170</xdr:rowOff>
    </xdr:to>
    <xdr:cxnSp macro="">
      <xdr:nvCxnSpPr>
        <xdr:cNvPr id="680" name="直線コネクタ 679"/>
        <xdr:cNvCxnSpPr/>
      </xdr:nvCxnSpPr>
      <xdr:spPr>
        <a:xfrm>
          <a:off x="14592300" y="16935971"/>
          <a:ext cx="889000" cy="4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99639</xdr:rowOff>
    </xdr:from>
    <xdr:to>
      <xdr:col>76</xdr:col>
      <xdr:colOff>114300</xdr:colOff>
      <xdr:row>98</xdr:row>
      <xdr:rowOff>133871</xdr:rowOff>
    </xdr:to>
    <xdr:cxnSp macro="">
      <xdr:nvCxnSpPr>
        <xdr:cNvPr id="683" name="直線コネクタ 682"/>
        <xdr:cNvCxnSpPr/>
      </xdr:nvCxnSpPr>
      <xdr:spPr>
        <a:xfrm>
          <a:off x="13703300" y="16901739"/>
          <a:ext cx="8890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127239</xdr:rowOff>
    </xdr:from>
    <xdr:to>
      <xdr:col>71</xdr:col>
      <xdr:colOff>177800</xdr:colOff>
      <xdr:row>98</xdr:row>
      <xdr:rowOff>99639</xdr:rowOff>
    </xdr:to>
    <xdr:cxnSp macro="">
      <xdr:nvCxnSpPr>
        <xdr:cNvPr id="686" name="直線コネクタ 685"/>
        <xdr:cNvCxnSpPr/>
      </xdr:nvCxnSpPr>
      <xdr:spPr>
        <a:xfrm>
          <a:off x="12814300" y="16757889"/>
          <a:ext cx="889000" cy="14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90" name="テキスト ボックス 689"/>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123484</xdr:rowOff>
    </xdr:from>
    <xdr:to>
      <xdr:col>85</xdr:col>
      <xdr:colOff>177800</xdr:colOff>
      <xdr:row>99</xdr:row>
      <xdr:rowOff>53634</xdr:rowOff>
    </xdr:to>
    <xdr:sp macro="" textlink="">
      <xdr:nvSpPr>
        <xdr:cNvPr id="696" name="楕円 695"/>
        <xdr:cNvSpPr/>
      </xdr:nvSpPr>
      <xdr:spPr>
        <a:xfrm>
          <a:off x="16268700" y="169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38411</xdr:rowOff>
    </xdr:from>
    <xdr:ext cx="534377" cy="259045"/>
    <xdr:sp macro="" textlink="">
      <xdr:nvSpPr>
        <xdr:cNvPr id="697" name="積立金該当値テキスト"/>
        <xdr:cNvSpPr txBox="1"/>
      </xdr:nvSpPr>
      <xdr:spPr>
        <a:xfrm>
          <a:off x="16370300" y="168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124820</xdr:rowOff>
    </xdr:from>
    <xdr:to>
      <xdr:col>81</xdr:col>
      <xdr:colOff>101600</xdr:colOff>
      <xdr:row>99</xdr:row>
      <xdr:rowOff>54970</xdr:rowOff>
    </xdr:to>
    <xdr:sp macro="" textlink="">
      <xdr:nvSpPr>
        <xdr:cNvPr id="698" name="楕円 697"/>
        <xdr:cNvSpPr/>
      </xdr:nvSpPr>
      <xdr:spPr>
        <a:xfrm>
          <a:off x="15430500" y="169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46097</xdr:rowOff>
    </xdr:from>
    <xdr:ext cx="534377" cy="259045"/>
    <xdr:sp macro="" textlink="">
      <xdr:nvSpPr>
        <xdr:cNvPr id="699" name="テキスト ボックス 698"/>
        <xdr:cNvSpPr txBox="1"/>
      </xdr:nvSpPr>
      <xdr:spPr>
        <a:xfrm>
          <a:off x="15214111" y="170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83071</xdr:rowOff>
    </xdr:from>
    <xdr:to>
      <xdr:col>76</xdr:col>
      <xdr:colOff>165100</xdr:colOff>
      <xdr:row>99</xdr:row>
      <xdr:rowOff>13221</xdr:rowOff>
    </xdr:to>
    <xdr:sp macro="" textlink="">
      <xdr:nvSpPr>
        <xdr:cNvPr id="700" name="楕円 699"/>
        <xdr:cNvSpPr/>
      </xdr:nvSpPr>
      <xdr:spPr>
        <a:xfrm>
          <a:off x="14541500" y="168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4348</xdr:rowOff>
    </xdr:from>
    <xdr:ext cx="534377" cy="259045"/>
    <xdr:sp macro="" textlink="">
      <xdr:nvSpPr>
        <xdr:cNvPr id="701" name="テキスト ボックス 700"/>
        <xdr:cNvSpPr txBox="1"/>
      </xdr:nvSpPr>
      <xdr:spPr>
        <a:xfrm>
          <a:off x="14325111" y="1697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48839</xdr:rowOff>
    </xdr:from>
    <xdr:to>
      <xdr:col>72</xdr:col>
      <xdr:colOff>38100</xdr:colOff>
      <xdr:row>98</xdr:row>
      <xdr:rowOff>150439</xdr:rowOff>
    </xdr:to>
    <xdr:sp macro="" textlink="">
      <xdr:nvSpPr>
        <xdr:cNvPr id="702" name="楕円 701"/>
        <xdr:cNvSpPr/>
      </xdr:nvSpPr>
      <xdr:spPr>
        <a:xfrm>
          <a:off x="13652500" y="168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141566</xdr:rowOff>
    </xdr:from>
    <xdr:ext cx="534377" cy="259045"/>
    <xdr:sp macro="" textlink="">
      <xdr:nvSpPr>
        <xdr:cNvPr id="703" name="テキスト ボックス 702"/>
        <xdr:cNvSpPr txBox="1"/>
      </xdr:nvSpPr>
      <xdr:spPr>
        <a:xfrm>
          <a:off x="13436111" y="169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76439</xdr:rowOff>
    </xdr:from>
    <xdr:to>
      <xdr:col>67</xdr:col>
      <xdr:colOff>101600</xdr:colOff>
      <xdr:row>98</xdr:row>
      <xdr:rowOff>6589</xdr:rowOff>
    </xdr:to>
    <xdr:sp macro="" textlink="">
      <xdr:nvSpPr>
        <xdr:cNvPr id="704" name="楕円 703"/>
        <xdr:cNvSpPr/>
      </xdr:nvSpPr>
      <xdr:spPr>
        <a:xfrm>
          <a:off x="12763500" y="1670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23116</xdr:rowOff>
    </xdr:from>
    <xdr:ext cx="534377" cy="259045"/>
    <xdr:sp macro="" textlink="">
      <xdr:nvSpPr>
        <xdr:cNvPr id="705" name="テキスト ボックス 704"/>
        <xdr:cNvSpPr txBox="1"/>
      </xdr:nvSpPr>
      <xdr:spPr>
        <a:xfrm>
          <a:off x="12547111" y="1648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130099</xdr:rowOff>
    </xdr:from>
    <xdr:to>
      <xdr:col>116</xdr:col>
      <xdr:colOff>63500</xdr:colOff>
      <xdr:row>38</xdr:row>
      <xdr:rowOff>139700</xdr:rowOff>
    </xdr:to>
    <xdr:cxnSp macro="">
      <xdr:nvCxnSpPr>
        <xdr:cNvPr id="732" name="直線コネクタ 731"/>
        <xdr:cNvCxnSpPr/>
      </xdr:nvCxnSpPr>
      <xdr:spPr>
        <a:xfrm>
          <a:off x="21323300" y="6645199"/>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124338</xdr:rowOff>
    </xdr:from>
    <xdr:to>
      <xdr:col>111</xdr:col>
      <xdr:colOff>177800</xdr:colOff>
      <xdr:row>38</xdr:row>
      <xdr:rowOff>130099</xdr:rowOff>
    </xdr:to>
    <xdr:cxnSp macro="">
      <xdr:nvCxnSpPr>
        <xdr:cNvPr id="735" name="直線コネクタ 734"/>
        <xdr:cNvCxnSpPr/>
      </xdr:nvCxnSpPr>
      <xdr:spPr>
        <a:xfrm>
          <a:off x="20434300" y="6639438"/>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118806</xdr:rowOff>
    </xdr:from>
    <xdr:to>
      <xdr:col>107</xdr:col>
      <xdr:colOff>50800</xdr:colOff>
      <xdr:row>38</xdr:row>
      <xdr:rowOff>124338</xdr:rowOff>
    </xdr:to>
    <xdr:cxnSp macro="">
      <xdr:nvCxnSpPr>
        <xdr:cNvPr id="738" name="直線コネクタ 737"/>
        <xdr:cNvCxnSpPr/>
      </xdr:nvCxnSpPr>
      <xdr:spPr>
        <a:xfrm>
          <a:off x="19545300" y="6633906"/>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111034</xdr:rowOff>
    </xdr:from>
    <xdr:to>
      <xdr:col>102</xdr:col>
      <xdr:colOff>114300</xdr:colOff>
      <xdr:row>38</xdr:row>
      <xdr:rowOff>118806</xdr:rowOff>
    </xdr:to>
    <xdr:cxnSp macro="">
      <xdr:nvCxnSpPr>
        <xdr:cNvPr id="741" name="直線コネクタ 740"/>
        <xdr:cNvCxnSpPr/>
      </xdr:nvCxnSpPr>
      <xdr:spPr>
        <a:xfrm>
          <a:off x="18656300" y="662613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79299</xdr:rowOff>
    </xdr:from>
    <xdr:to>
      <xdr:col>112</xdr:col>
      <xdr:colOff>38100</xdr:colOff>
      <xdr:row>39</xdr:row>
      <xdr:rowOff>9449</xdr:rowOff>
    </xdr:to>
    <xdr:sp macro="" textlink="">
      <xdr:nvSpPr>
        <xdr:cNvPr id="753" name="楕円 752"/>
        <xdr:cNvSpPr/>
      </xdr:nvSpPr>
      <xdr:spPr>
        <a:xfrm>
          <a:off x="21272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576</xdr:rowOff>
    </xdr:from>
    <xdr:ext cx="378565" cy="259045"/>
    <xdr:sp macro="" textlink="">
      <xdr:nvSpPr>
        <xdr:cNvPr id="754" name="テキスト ボックス 753"/>
        <xdr:cNvSpPr txBox="1"/>
      </xdr:nvSpPr>
      <xdr:spPr>
        <a:xfrm>
          <a:off x="21134017" y="6687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73538</xdr:rowOff>
    </xdr:from>
    <xdr:to>
      <xdr:col>107</xdr:col>
      <xdr:colOff>101600</xdr:colOff>
      <xdr:row>39</xdr:row>
      <xdr:rowOff>3688</xdr:rowOff>
    </xdr:to>
    <xdr:sp macro="" textlink="">
      <xdr:nvSpPr>
        <xdr:cNvPr id="755" name="楕円 754"/>
        <xdr:cNvSpPr/>
      </xdr:nvSpPr>
      <xdr:spPr>
        <a:xfrm>
          <a:off x="20383500" y="65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166265</xdr:rowOff>
    </xdr:from>
    <xdr:ext cx="378565" cy="259045"/>
    <xdr:sp macro="" textlink="">
      <xdr:nvSpPr>
        <xdr:cNvPr id="756" name="テキスト ボックス 755"/>
        <xdr:cNvSpPr txBox="1"/>
      </xdr:nvSpPr>
      <xdr:spPr>
        <a:xfrm>
          <a:off x="20245017" y="668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68006</xdr:rowOff>
    </xdr:from>
    <xdr:to>
      <xdr:col>102</xdr:col>
      <xdr:colOff>165100</xdr:colOff>
      <xdr:row>38</xdr:row>
      <xdr:rowOff>169606</xdr:rowOff>
    </xdr:to>
    <xdr:sp macro="" textlink="">
      <xdr:nvSpPr>
        <xdr:cNvPr id="757" name="楕円 756"/>
        <xdr:cNvSpPr/>
      </xdr:nvSpPr>
      <xdr:spPr>
        <a:xfrm>
          <a:off x="19494500" y="65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160733</xdr:rowOff>
    </xdr:from>
    <xdr:ext cx="378565" cy="259045"/>
    <xdr:sp macro="" textlink="">
      <xdr:nvSpPr>
        <xdr:cNvPr id="758" name="テキスト ボックス 757"/>
        <xdr:cNvSpPr txBox="1"/>
      </xdr:nvSpPr>
      <xdr:spPr>
        <a:xfrm>
          <a:off x="19356017" y="6675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60234</xdr:rowOff>
    </xdr:from>
    <xdr:to>
      <xdr:col>98</xdr:col>
      <xdr:colOff>38100</xdr:colOff>
      <xdr:row>38</xdr:row>
      <xdr:rowOff>161834</xdr:rowOff>
    </xdr:to>
    <xdr:sp macro="" textlink="">
      <xdr:nvSpPr>
        <xdr:cNvPr id="759" name="楕円 758"/>
        <xdr:cNvSpPr/>
      </xdr:nvSpPr>
      <xdr:spPr>
        <a:xfrm>
          <a:off x="18605500" y="657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152961</xdr:rowOff>
    </xdr:from>
    <xdr:ext cx="378565" cy="259045"/>
    <xdr:sp macro="" textlink="">
      <xdr:nvSpPr>
        <xdr:cNvPr id="760" name="テキスト ボックス 759"/>
        <xdr:cNvSpPr txBox="1"/>
      </xdr:nvSpPr>
      <xdr:spPr>
        <a:xfrm>
          <a:off x="18467017" y="6668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3245</xdr:rowOff>
    </xdr:from>
    <xdr:to>
      <xdr:col>116</xdr:col>
      <xdr:colOff>63500</xdr:colOff>
      <xdr:row>59</xdr:row>
      <xdr:rowOff>3378</xdr:rowOff>
    </xdr:to>
    <xdr:cxnSp macro="">
      <xdr:nvCxnSpPr>
        <xdr:cNvPr id="789" name="直線コネクタ 788"/>
        <xdr:cNvCxnSpPr/>
      </xdr:nvCxnSpPr>
      <xdr:spPr>
        <a:xfrm flipV="1">
          <a:off x="21323300" y="10118795"/>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3111</xdr:rowOff>
    </xdr:from>
    <xdr:to>
      <xdr:col>111</xdr:col>
      <xdr:colOff>177800</xdr:colOff>
      <xdr:row>59</xdr:row>
      <xdr:rowOff>3378</xdr:rowOff>
    </xdr:to>
    <xdr:cxnSp macro="">
      <xdr:nvCxnSpPr>
        <xdr:cNvPr id="792" name="直線コネクタ 791"/>
        <xdr:cNvCxnSpPr/>
      </xdr:nvCxnSpPr>
      <xdr:spPr>
        <a:xfrm>
          <a:off x="20434300" y="1011866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2883</xdr:rowOff>
    </xdr:from>
    <xdr:to>
      <xdr:col>107</xdr:col>
      <xdr:colOff>50800</xdr:colOff>
      <xdr:row>59</xdr:row>
      <xdr:rowOff>3111</xdr:rowOff>
    </xdr:to>
    <xdr:cxnSp macro="">
      <xdr:nvCxnSpPr>
        <xdr:cNvPr id="795" name="直線コネクタ 794"/>
        <xdr:cNvCxnSpPr/>
      </xdr:nvCxnSpPr>
      <xdr:spPr>
        <a:xfrm>
          <a:off x="19545300" y="1011843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2883</xdr:rowOff>
    </xdr:from>
    <xdr:to>
      <xdr:col>102</xdr:col>
      <xdr:colOff>114300</xdr:colOff>
      <xdr:row>59</xdr:row>
      <xdr:rowOff>3073</xdr:rowOff>
    </xdr:to>
    <xdr:cxnSp macro="">
      <xdr:nvCxnSpPr>
        <xdr:cNvPr id="798" name="直線コネクタ 797"/>
        <xdr:cNvCxnSpPr/>
      </xdr:nvCxnSpPr>
      <xdr:spPr>
        <a:xfrm flipV="1">
          <a:off x="18656300" y="1011843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123895</xdr:rowOff>
    </xdr:from>
    <xdr:to>
      <xdr:col>116</xdr:col>
      <xdr:colOff>114300</xdr:colOff>
      <xdr:row>59</xdr:row>
      <xdr:rowOff>54045</xdr:rowOff>
    </xdr:to>
    <xdr:sp macro="" textlink="">
      <xdr:nvSpPr>
        <xdr:cNvPr id="808" name="楕円 807"/>
        <xdr:cNvSpPr/>
      </xdr:nvSpPr>
      <xdr:spPr>
        <a:xfrm>
          <a:off x="22110700" y="100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76585</xdr:rowOff>
    </xdr:from>
    <xdr:ext cx="469744" cy="259045"/>
    <xdr:sp macro="" textlink="">
      <xdr:nvSpPr>
        <xdr:cNvPr id="809" name="貸付金該当値テキスト"/>
        <xdr:cNvSpPr txBox="1"/>
      </xdr:nvSpPr>
      <xdr:spPr>
        <a:xfrm>
          <a:off x="22212300" y="100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124028</xdr:rowOff>
    </xdr:from>
    <xdr:to>
      <xdr:col>112</xdr:col>
      <xdr:colOff>38100</xdr:colOff>
      <xdr:row>59</xdr:row>
      <xdr:rowOff>54178</xdr:rowOff>
    </xdr:to>
    <xdr:sp macro="" textlink="">
      <xdr:nvSpPr>
        <xdr:cNvPr id="810" name="楕円 809"/>
        <xdr:cNvSpPr/>
      </xdr:nvSpPr>
      <xdr:spPr>
        <a:xfrm>
          <a:off x="21272500" y="100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45305</xdr:rowOff>
    </xdr:from>
    <xdr:ext cx="469744" cy="259045"/>
    <xdr:sp macro="" textlink="">
      <xdr:nvSpPr>
        <xdr:cNvPr id="811" name="テキスト ボックス 810"/>
        <xdr:cNvSpPr txBox="1"/>
      </xdr:nvSpPr>
      <xdr:spPr>
        <a:xfrm>
          <a:off x="21088428" y="10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123761</xdr:rowOff>
    </xdr:from>
    <xdr:to>
      <xdr:col>107</xdr:col>
      <xdr:colOff>101600</xdr:colOff>
      <xdr:row>59</xdr:row>
      <xdr:rowOff>53911</xdr:rowOff>
    </xdr:to>
    <xdr:sp macro="" textlink="">
      <xdr:nvSpPr>
        <xdr:cNvPr id="812" name="楕円 811"/>
        <xdr:cNvSpPr/>
      </xdr:nvSpPr>
      <xdr:spPr>
        <a:xfrm>
          <a:off x="20383500" y="100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45038</xdr:rowOff>
    </xdr:from>
    <xdr:ext cx="469744" cy="259045"/>
    <xdr:sp macro="" textlink="">
      <xdr:nvSpPr>
        <xdr:cNvPr id="813" name="テキスト ボックス 812"/>
        <xdr:cNvSpPr txBox="1"/>
      </xdr:nvSpPr>
      <xdr:spPr>
        <a:xfrm>
          <a:off x="20199428" y="1016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123533</xdr:rowOff>
    </xdr:from>
    <xdr:to>
      <xdr:col>102</xdr:col>
      <xdr:colOff>165100</xdr:colOff>
      <xdr:row>59</xdr:row>
      <xdr:rowOff>53683</xdr:rowOff>
    </xdr:to>
    <xdr:sp macro="" textlink="">
      <xdr:nvSpPr>
        <xdr:cNvPr id="814" name="楕円 813"/>
        <xdr:cNvSpPr/>
      </xdr:nvSpPr>
      <xdr:spPr>
        <a:xfrm>
          <a:off x="19494500" y="100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44810</xdr:rowOff>
    </xdr:from>
    <xdr:ext cx="469744" cy="259045"/>
    <xdr:sp macro="" textlink="">
      <xdr:nvSpPr>
        <xdr:cNvPr id="815" name="テキスト ボックス 814"/>
        <xdr:cNvSpPr txBox="1"/>
      </xdr:nvSpPr>
      <xdr:spPr>
        <a:xfrm>
          <a:off x="19310428" y="1016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123723</xdr:rowOff>
    </xdr:from>
    <xdr:to>
      <xdr:col>98</xdr:col>
      <xdr:colOff>38100</xdr:colOff>
      <xdr:row>59</xdr:row>
      <xdr:rowOff>53873</xdr:rowOff>
    </xdr:to>
    <xdr:sp macro="" textlink="">
      <xdr:nvSpPr>
        <xdr:cNvPr id="816" name="楕円 815"/>
        <xdr:cNvSpPr/>
      </xdr:nvSpPr>
      <xdr:spPr>
        <a:xfrm>
          <a:off x="18605500" y="100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45000</xdr:rowOff>
    </xdr:from>
    <xdr:ext cx="469744" cy="259045"/>
    <xdr:sp macro="" textlink="">
      <xdr:nvSpPr>
        <xdr:cNvPr id="817" name="テキスト ボックス 816"/>
        <xdr:cNvSpPr txBox="1"/>
      </xdr:nvSpPr>
      <xdr:spPr>
        <a:xfrm>
          <a:off x="18421428" y="1016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146754</xdr:rowOff>
    </xdr:from>
    <xdr:to>
      <xdr:col>116</xdr:col>
      <xdr:colOff>63500</xdr:colOff>
      <xdr:row>75</xdr:row>
      <xdr:rowOff>5332</xdr:rowOff>
    </xdr:to>
    <xdr:cxnSp macro="">
      <xdr:nvCxnSpPr>
        <xdr:cNvPr id="849" name="直線コネクタ 848"/>
        <xdr:cNvCxnSpPr/>
      </xdr:nvCxnSpPr>
      <xdr:spPr>
        <a:xfrm flipV="1">
          <a:off x="21323300" y="12834054"/>
          <a:ext cx="838200" cy="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50" name="繰出金平均値テキスト"/>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5332</xdr:rowOff>
    </xdr:from>
    <xdr:to>
      <xdr:col>111</xdr:col>
      <xdr:colOff>177800</xdr:colOff>
      <xdr:row>75</xdr:row>
      <xdr:rowOff>52832</xdr:rowOff>
    </xdr:to>
    <xdr:cxnSp macro="">
      <xdr:nvCxnSpPr>
        <xdr:cNvPr id="852" name="直線コネクタ 851"/>
        <xdr:cNvCxnSpPr/>
      </xdr:nvCxnSpPr>
      <xdr:spPr>
        <a:xfrm flipV="1">
          <a:off x="20434300" y="12864082"/>
          <a:ext cx="889000" cy="4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4" name="テキスト ボックス 853"/>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52832</xdr:rowOff>
    </xdr:from>
    <xdr:to>
      <xdr:col>107</xdr:col>
      <xdr:colOff>50800</xdr:colOff>
      <xdr:row>75</xdr:row>
      <xdr:rowOff>87302</xdr:rowOff>
    </xdr:to>
    <xdr:cxnSp macro="">
      <xdr:nvCxnSpPr>
        <xdr:cNvPr id="855" name="直線コネクタ 854"/>
        <xdr:cNvCxnSpPr/>
      </xdr:nvCxnSpPr>
      <xdr:spPr>
        <a:xfrm flipV="1">
          <a:off x="19545300" y="129115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7" name="テキスト ボックス 856"/>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72410</xdr:rowOff>
    </xdr:from>
    <xdr:to>
      <xdr:col>102</xdr:col>
      <xdr:colOff>114300</xdr:colOff>
      <xdr:row>75</xdr:row>
      <xdr:rowOff>87302</xdr:rowOff>
    </xdr:to>
    <xdr:cxnSp macro="">
      <xdr:nvCxnSpPr>
        <xdr:cNvPr id="858" name="直線コネクタ 857"/>
        <xdr:cNvCxnSpPr/>
      </xdr:nvCxnSpPr>
      <xdr:spPr>
        <a:xfrm>
          <a:off x="18656300" y="12931160"/>
          <a:ext cx="8890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60" name="テキスト ボックス 859"/>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2" name="テキスト ボックス 861"/>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95954</xdr:rowOff>
    </xdr:from>
    <xdr:to>
      <xdr:col>116</xdr:col>
      <xdr:colOff>114300</xdr:colOff>
      <xdr:row>75</xdr:row>
      <xdr:rowOff>26104</xdr:rowOff>
    </xdr:to>
    <xdr:sp macro="" textlink="">
      <xdr:nvSpPr>
        <xdr:cNvPr id="868" name="楕円 867"/>
        <xdr:cNvSpPr/>
      </xdr:nvSpPr>
      <xdr:spPr>
        <a:xfrm>
          <a:off x="22110700" y="127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118831</xdr:rowOff>
    </xdr:from>
    <xdr:ext cx="534377" cy="259045"/>
    <xdr:sp macro="" textlink="">
      <xdr:nvSpPr>
        <xdr:cNvPr id="869" name="繰出金該当値テキスト"/>
        <xdr:cNvSpPr txBox="1"/>
      </xdr:nvSpPr>
      <xdr:spPr>
        <a:xfrm>
          <a:off x="22212300" y="126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125982</xdr:rowOff>
    </xdr:from>
    <xdr:to>
      <xdr:col>112</xdr:col>
      <xdr:colOff>38100</xdr:colOff>
      <xdr:row>75</xdr:row>
      <xdr:rowOff>56132</xdr:rowOff>
    </xdr:to>
    <xdr:sp macro="" textlink="">
      <xdr:nvSpPr>
        <xdr:cNvPr id="870" name="楕円 869"/>
        <xdr:cNvSpPr/>
      </xdr:nvSpPr>
      <xdr:spPr>
        <a:xfrm>
          <a:off x="21272500" y="128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72659</xdr:rowOff>
    </xdr:from>
    <xdr:ext cx="534377" cy="259045"/>
    <xdr:sp macro="" textlink="">
      <xdr:nvSpPr>
        <xdr:cNvPr id="871" name="テキスト ボックス 870"/>
        <xdr:cNvSpPr txBox="1"/>
      </xdr:nvSpPr>
      <xdr:spPr>
        <a:xfrm>
          <a:off x="21056111" y="1258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2032</xdr:rowOff>
    </xdr:from>
    <xdr:to>
      <xdr:col>107</xdr:col>
      <xdr:colOff>101600</xdr:colOff>
      <xdr:row>75</xdr:row>
      <xdr:rowOff>103632</xdr:rowOff>
    </xdr:to>
    <xdr:sp macro="" textlink="">
      <xdr:nvSpPr>
        <xdr:cNvPr id="872" name="楕円 871"/>
        <xdr:cNvSpPr/>
      </xdr:nvSpPr>
      <xdr:spPr>
        <a:xfrm>
          <a:off x="20383500" y="128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120159</xdr:rowOff>
    </xdr:from>
    <xdr:ext cx="534377" cy="259045"/>
    <xdr:sp macro="" textlink="">
      <xdr:nvSpPr>
        <xdr:cNvPr id="873" name="テキスト ボックス 872"/>
        <xdr:cNvSpPr txBox="1"/>
      </xdr:nvSpPr>
      <xdr:spPr>
        <a:xfrm>
          <a:off x="20167111" y="126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36502</xdr:rowOff>
    </xdr:from>
    <xdr:to>
      <xdr:col>102</xdr:col>
      <xdr:colOff>165100</xdr:colOff>
      <xdr:row>75</xdr:row>
      <xdr:rowOff>138102</xdr:rowOff>
    </xdr:to>
    <xdr:sp macro="" textlink="">
      <xdr:nvSpPr>
        <xdr:cNvPr id="874" name="楕円 873"/>
        <xdr:cNvSpPr/>
      </xdr:nvSpPr>
      <xdr:spPr>
        <a:xfrm>
          <a:off x="19494500" y="128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154629</xdr:rowOff>
    </xdr:from>
    <xdr:ext cx="534377" cy="259045"/>
    <xdr:sp macro="" textlink="">
      <xdr:nvSpPr>
        <xdr:cNvPr id="875" name="テキスト ボックス 874"/>
        <xdr:cNvSpPr txBox="1"/>
      </xdr:nvSpPr>
      <xdr:spPr>
        <a:xfrm>
          <a:off x="19278111" y="1267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21610</xdr:rowOff>
    </xdr:from>
    <xdr:to>
      <xdr:col>98</xdr:col>
      <xdr:colOff>38100</xdr:colOff>
      <xdr:row>75</xdr:row>
      <xdr:rowOff>123210</xdr:rowOff>
    </xdr:to>
    <xdr:sp macro="" textlink="">
      <xdr:nvSpPr>
        <xdr:cNvPr id="876" name="楕円 875"/>
        <xdr:cNvSpPr/>
      </xdr:nvSpPr>
      <xdr:spPr>
        <a:xfrm>
          <a:off x="18605500" y="1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139737</xdr:rowOff>
    </xdr:from>
    <xdr:ext cx="534377" cy="259045"/>
    <xdr:sp macro="" textlink="">
      <xdr:nvSpPr>
        <xdr:cNvPr id="877" name="テキスト ボックス 876"/>
        <xdr:cNvSpPr txBox="1"/>
      </xdr:nvSpPr>
      <xdr:spPr>
        <a:xfrm>
          <a:off x="18389111" y="1265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歳出決算総額は、住民一人当たりコストで</a:t>
          </a:r>
          <a:r>
            <a:rPr kumimoji="1" lang="en-US" altLang="ja-JP" sz="1100">
              <a:solidFill>
                <a:schemeClr val="dk1"/>
              </a:solidFill>
              <a:effectLst/>
              <a:latin typeface="+mn-lt"/>
              <a:ea typeface="+mn-ea"/>
              <a:cs typeface="+mn-cs"/>
            </a:rPr>
            <a:t>713,821</a:t>
          </a:r>
          <a:r>
            <a:rPr kumimoji="1" lang="ja-JP" altLang="ja-JP" sz="1100">
              <a:solidFill>
                <a:schemeClr val="dk1"/>
              </a:solidFill>
              <a:effectLst/>
              <a:latin typeface="+mn-lt"/>
              <a:ea typeface="+mn-ea"/>
              <a:cs typeface="+mn-cs"/>
            </a:rPr>
            <a:t>円となり、昨年度と比較して</a:t>
          </a:r>
          <a:r>
            <a:rPr kumimoji="1" lang="en-US" altLang="ja-JP" sz="1100">
              <a:solidFill>
                <a:schemeClr val="dk1"/>
              </a:solidFill>
              <a:effectLst/>
              <a:latin typeface="+mn-lt"/>
              <a:ea typeface="+mn-ea"/>
              <a:cs typeface="+mn-cs"/>
            </a:rPr>
            <a:t>111,862</a:t>
          </a:r>
          <a:r>
            <a:rPr kumimoji="1" lang="ja-JP" altLang="ja-JP" sz="1100">
              <a:solidFill>
                <a:schemeClr val="dk1"/>
              </a:solidFill>
              <a:effectLst/>
              <a:latin typeface="+mn-lt"/>
              <a:ea typeface="+mn-ea"/>
              <a:cs typeface="+mn-cs"/>
            </a:rPr>
            <a:t>円増加している。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増加の主な要因は新型コロナウイルス感染症対策にかかる国の事業費等の増加によるところが大きい。</a:t>
          </a:r>
          <a:endParaRPr lang="ja-JP" altLang="ja-JP" sz="1400">
            <a:effectLst/>
          </a:endParaRPr>
        </a:p>
        <a:p>
          <a:r>
            <a:rPr kumimoji="1" lang="ja-JP" altLang="ja-JP" sz="1100">
              <a:solidFill>
                <a:schemeClr val="dk1"/>
              </a:solidFill>
              <a:effectLst/>
              <a:latin typeface="+mn-lt"/>
              <a:ea typeface="+mn-ea"/>
              <a:cs typeface="+mn-cs"/>
            </a:rPr>
            <a:t>決算額に占める割合が多額である</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は新型コロナウイルス感染症対策として実施した特別定額給付金や杵東地区衛生処理センター建設負担金の増加により</a:t>
          </a:r>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118,971</a:t>
          </a:r>
          <a:r>
            <a:rPr kumimoji="1" lang="ja-JP" altLang="ja-JP" sz="1100">
              <a:solidFill>
                <a:schemeClr val="dk1"/>
              </a:solidFill>
              <a:effectLst/>
              <a:latin typeface="+mn-lt"/>
              <a:ea typeface="+mn-ea"/>
              <a:cs typeface="+mn-cs"/>
            </a:rPr>
            <a:t>円の増となった。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類似団体と比較して一人当たりのコストが高い状況となっているものは、</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と繰出金であり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昨年度と比較して</a:t>
          </a:r>
          <a:r>
            <a:rPr kumimoji="1" lang="ja-JP" altLang="ja-JP" sz="1100">
              <a:solidFill>
                <a:schemeClr val="dk1"/>
              </a:solidFill>
              <a:effectLst/>
              <a:latin typeface="+mn-lt"/>
              <a:ea typeface="+mn-ea"/>
              <a:cs typeface="+mn-cs"/>
            </a:rPr>
            <a:t>扶助費は</a:t>
          </a:r>
          <a:r>
            <a:rPr kumimoji="1" lang="en-US" altLang="ja-JP" sz="1100">
              <a:solidFill>
                <a:schemeClr val="dk1"/>
              </a:solidFill>
              <a:effectLst/>
              <a:latin typeface="+mn-lt"/>
              <a:ea typeface="+mn-ea"/>
              <a:cs typeface="+mn-cs"/>
            </a:rPr>
            <a:t>2,456</a:t>
          </a:r>
          <a:r>
            <a:rPr kumimoji="1" lang="ja-JP" altLang="en-US" sz="1100">
              <a:solidFill>
                <a:schemeClr val="dk1"/>
              </a:solidFill>
              <a:effectLst/>
              <a:latin typeface="+mn-lt"/>
              <a:ea typeface="+mn-ea"/>
              <a:cs typeface="+mn-cs"/>
            </a:rPr>
            <a:t>円、繰出金は</a:t>
          </a:r>
          <a:r>
            <a:rPr kumimoji="1" lang="en-US" altLang="ja-JP" sz="1100">
              <a:solidFill>
                <a:schemeClr val="dk1"/>
              </a:solidFill>
              <a:effectLst/>
              <a:latin typeface="+mn-lt"/>
              <a:ea typeface="+mn-ea"/>
              <a:cs typeface="+mn-cs"/>
            </a:rPr>
            <a:t>1,839</a:t>
          </a:r>
          <a:r>
            <a:rPr kumimoji="1" lang="ja-JP" altLang="en-US" sz="1100">
              <a:solidFill>
                <a:schemeClr val="dk1"/>
              </a:solidFill>
              <a:effectLst/>
              <a:latin typeface="+mn-lt"/>
              <a:ea typeface="+mn-ea"/>
              <a:cs typeface="+mn-cs"/>
            </a:rPr>
            <a:t>円それぞれ増加している。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扶助費は</a:t>
          </a:r>
          <a:r>
            <a:rPr kumimoji="1" lang="ja-JP" altLang="ja-JP" sz="1100">
              <a:solidFill>
                <a:schemeClr val="dk1"/>
              </a:solidFill>
              <a:effectLst/>
              <a:latin typeface="+mn-lt"/>
              <a:ea typeface="+mn-ea"/>
              <a:cs typeface="+mn-cs"/>
            </a:rPr>
            <a:t>障害者自立支援関連経費や</a:t>
          </a:r>
          <a:r>
            <a:rPr kumimoji="1" lang="ja-JP" altLang="en-US" sz="1100">
              <a:solidFill>
                <a:schemeClr val="dk1"/>
              </a:solidFill>
              <a:effectLst/>
              <a:latin typeface="+mn-lt"/>
              <a:ea typeface="+mn-ea"/>
              <a:cs typeface="+mn-cs"/>
            </a:rPr>
            <a:t>児童措置費が増加傾向であり、今後も減少を見込むことは難しい。また繰出金については、</a:t>
          </a:r>
          <a:r>
            <a:rPr kumimoji="1" lang="ja-JP" altLang="ja-JP" sz="1100">
              <a:solidFill>
                <a:schemeClr val="dk1"/>
              </a:solidFill>
              <a:effectLst/>
              <a:latin typeface="+mn-lt"/>
              <a:ea typeface="+mn-ea"/>
              <a:cs typeface="+mn-cs"/>
            </a:rPr>
            <a:t>下水道事業への繰出金</a:t>
          </a:r>
          <a:r>
            <a:rPr kumimoji="1" lang="ja-JP" altLang="en-US" sz="1100">
              <a:solidFill>
                <a:schemeClr val="dk1"/>
              </a:solidFill>
              <a:effectLst/>
              <a:latin typeface="+mn-lt"/>
              <a:ea typeface="+mn-ea"/>
              <a:cs typeface="+mn-cs"/>
            </a:rPr>
            <a:t>が年々増加しているため</a:t>
          </a:r>
          <a:r>
            <a:rPr kumimoji="1" lang="ja-JP" altLang="ja-JP" sz="1100">
              <a:solidFill>
                <a:schemeClr val="dk1"/>
              </a:solidFill>
              <a:effectLst/>
              <a:latin typeface="+mn-lt"/>
              <a:ea typeface="+mn-ea"/>
              <a:cs typeface="+mn-cs"/>
            </a:rPr>
            <a:t>下水道使用料の見直し等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下水道事業の健全化を</a:t>
          </a:r>
          <a:r>
            <a:rPr kumimoji="1" lang="ja-JP" altLang="en-US" sz="1100">
              <a:solidFill>
                <a:schemeClr val="dk1"/>
              </a:solidFill>
              <a:effectLst/>
              <a:latin typeface="+mn-lt"/>
              <a:ea typeface="+mn-ea"/>
              <a:cs typeface="+mn-cs"/>
            </a:rPr>
            <a:t>図ることで繰出金の抑制へつなげたい。</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9,629
24.49
7,205,233
6,930,492
209,460
3,038,718
4,869,616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84836</xdr:rowOff>
    </xdr:from>
    <xdr:to>
      <xdr:col>24</xdr:col>
      <xdr:colOff>63500</xdr:colOff>
      <xdr:row>37</xdr:row>
      <xdr:rowOff>85027</xdr:rowOff>
    </xdr:to>
    <xdr:cxnSp macro="">
      <xdr:nvCxnSpPr>
        <xdr:cNvPr id="61" name="直線コネクタ 60"/>
        <xdr:cNvCxnSpPr/>
      </xdr:nvCxnSpPr>
      <xdr:spPr>
        <a:xfrm>
          <a:off x="3797300" y="642848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55118</xdr:rowOff>
    </xdr:from>
    <xdr:to>
      <xdr:col>19</xdr:col>
      <xdr:colOff>177800</xdr:colOff>
      <xdr:row>37</xdr:row>
      <xdr:rowOff>84836</xdr:rowOff>
    </xdr:to>
    <xdr:cxnSp macro="">
      <xdr:nvCxnSpPr>
        <xdr:cNvPr id="64" name="直線コネクタ 63"/>
        <xdr:cNvCxnSpPr/>
      </xdr:nvCxnSpPr>
      <xdr:spPr>
        <a:xfrm>
          <a:off x="2908300" y="639876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55118</xdr:rowOff>
    </xdr:from>
    <xdr:to>
      <xdr:col>15</xdr:col>
      <xdr:colOff>50800</xdr:colOff>
      <xdr:row>37</xdr:row>
      <xdr:rowOff>89979</xdr:rowOff>
    </xdr:to>
    <xdr:cxnSp macro="">
      <xdr:nvCxnSpPr>
        <xdr:cNvPr id="67" name="直線コネクタ 66"/>
        <xdr:cNvCxnSpPr/>
      </xdr:nvCxnSpPr>
      <xdr:spPr>
        <a:xfrm flipV="1">
          <a:off x="2019300" y="6398768"/>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89979</xdr:rowOff>
    </xdr:from>
    <xdr:to>
      <xdr:col>10</xdr:col>
      <xdr:colOff>114300</xdr:colOff>
      <xdr:row>37</xdr:row>
      <xdr:rowOff>105601</xdr:rowOff>
    </xdr:to>
    <xdr:cxnSp macro="">
      <xdr:nvCxnSpPr>
        <xdr:cNvPr id="70" name="直線コネクタ 69"/>
        <xdr:cNvCxnSpPr/>
      </xdr:nvCxnSpPr>
      <xdr:spPr>
        <a:xfrm flipV="1">
          <a:off x="1130300" y="6433629"/>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34227</xdr:rowOff>
    </xdr:from>
    <xdr:to>
      <xdr:col>24</xdr:col>
      <xdr:colOff>114300</xdr:colOff>
      <xdr:row>37</xdr:row>
      <xdr:rowOff>135827</xdr:rowOff>
    </xdr:to>
    <xdr:sp macro="" textlink="">
      <xdr:nvSpPr>
        <xdr:cNvPr id="80" name="楕円 79"/>
        <xdr:cNvSpPr/>
      </xdr:nvSpPr>
      <xdr:spPr>
        <a:xfrm>
          <a:off x="4584700" y="63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12654</xdr:rowOff>
    </xdr:from>
    <xdr:ext cx="469744" cy="259045"/>
    <xdr:sp macro="" textlink="">
      <xdr:nvSpPr>
        <xdr:cNvPr id="81" name="議会費該当値テキスト"/>
        <xdr:cNvSpPr txBox="1"/>
      </xdr:nvSpPr>
      <xdr:spPr>
        <a:xfrm>
          <a:off x="4686300" y="635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34036</xdr:rowOff>
    </xdr:from>
    <xdr:to>
      <xdr:col>20</xdr:col>
      <xdr:colOff>38100</xdr:colOff>
      <xdr:row>37</xdr:row>
      <xdr:rowOff>135636</xdr:rowOff>
    </xdr:to>
    <xdr:sp macro="" textlink="">
      <xdr:nvSpPr>
        <xdr:cNvPr id="82" name="楕円 81"/>
        <xdr:cNvSpPr/>
      </xdr:nvSpPr>
      <xdr:spPr>
        <a:xfrm>
          <a:off x="3746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126763</xdr:rowOff>
    </xdr:from>
    <xdr:ext cx="469744" cy="259045"/>
    <xdr:sp macro="" textlink="">
      <xdr:nvSpPr>
        <xdr:cNvPr id="83" name="テキスト ボックス 82"/>
        <xdr:cNvSpPr txBox="1"/>
      </xdr:nvSpPr>
      <xdr:spPr>
        <a:xfrm>
          <a:off x="3562428"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4318</xdr:rowOff>
    </xdr:from>
    <xdr:to>
      <xdr:col>15</xdr:col>
      <xdr:colOff>101600</xdr:colOff>
      <xdr:row>37</xdr:row>
      <xdr:rowOff>105918</xdr:rowOff>
    </xdr:to>
    <xdr:sp macro="" textlink="">
      <xdr:nvSpPr>
        <xdr:cNvPr id="84" name="楕円 83"/>
        <xdr:cNvSpPr/>
      </xdr:nvSpPr>
      <xdr:spPr>
        <a:xfrm>
          <a:off x="2857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97045</xdr:rowOff>
    </xdr:from>
    <xdr:ext cx="469744" cy="259045"/>
    <xdr:sp macro="" textlink="">
      <xdr:nvSpPr>
        <xdr:cNvPr id="85" name="テキスト ボックス 84"/>
        <xdr:cNvSpPr txBox="1"/>
      </xdr:nvSpPr>
      <xdr:spPr>
        <a:xfrm>
          <a:off x="2673428"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39179</xdr:rowOff>
    </xdr:from>
    <xdr:to>
      <xdr:col>10</xdr:col>
      <xdr:colOff>165100</xdr:colOff>
      <xdr:row>37</xdr:row>
      <xdr:rowOff>140779</xdr:rowOff>
    </xdr:to>
    <xdr:sp macro="" textlink="">
      <xdr:nvSpPr>
        <xdr:cNvPr id="86" name="楕円 85"/>
        <xdr:cNvSpPr/>
      </xdr:nvSpPr>
      <xdr:spPr>
        <a:xfrm>
          <a:off x="1968500" y="63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131907</xdr:rowOff>
    </xdr:from>
    <xdr:ext cx="469744" cy="259045"/>
    <xdr:sp macro="" textlink="">
      <xdr:nvSpPr>
        <xdr:cNvPr id="87" name="テキスト ボックス 86"/>
        <xdr:cNvSpPr txBox="1"/>
      </xdr:nvSpPr>
      <xdr:spPr>
        <a:xfrm>
          <a:off x="1784428" y="64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54801</xdr:rowOff>
    </xdr:from>
    <xdr:to>
      <xdr:col>6</xdr:col>
      <xdr:colOff>38100</xdr:colOff>
      <xdr:row>37</xdr:row>
      <xdr:rowOff>156401</xdr:rowOff>
    </xdr:to>
    <xdr:sp macro="" textlink="">
      <xdr:nvSpPr>
        <xdr:cNvPr id="88" name="楕円 87"/>
        <xdr:cNvSpPr/>
      </xdr:nvSpPr>
      <xdr:spPr>
        <a:xfrm>
          <a:off x="1079500" y="63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147528</xdr:rowOff>
    </xdr:from>
    <xdr:ext cx="469744" cy="259045"/>
    <xdr:sp macro="" textlink="">
      <xdr:nvSpPr>
        <xdr:cNvPr id="89" name="テキスト ボックス 88"/>
        <xdr:cNvSpPr txBox="1"/>
      </xdr:nvSpPr>
      <xdr:spPr>
        <a:xfrm>
          <a:off x="895428" y="649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132131</xdr:rowOff>
    </xdr:from>
    <xdr:to>
      <xdr:col>24</xdr:col>
      <xdr:colOff>63500</xdr:colOff>
      <xdr:row>58</xdr:row>
      <xdr:rowOff>123479</xdr:rowOff>
    </xdr:to>
    <xdr:cxnSp macro="">
      <xdr:nvCxnSpPr>
        <xdr:cNvPr id="120" name="直線コネクタ 119"/>
        <xdr:cNvCxnSpPr/>
      </xdr:nvCxnSpPr>
      <xdr:spPr>
        <a:xfrm flipV="1">
          <a:off x="3797300" y="9904781"/>
          <a:ext cx="838200" cy="16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27842</xdr:rowOff>
    </xdr:from>
    <xdr:to>
      <xdr:col>19</xdr:col>
      <xdr:colOff>177800</xdr:colOff>
      <xdr:row>58</xdr:row>
      <xdr:rowOff>123479</xdr:rowOff>
    </xdr:to>
    <xdr:cxnSp macro="">
      <xdr:nvCxnSpPr>
        <xdr:cNvPr id="123" name="直線コネクタ 122"/>
        <xdr:cNvCxnSpPr/>
      </xdr:nvCxnSpPr>
      <xdr:spPr>
        <a:xfrm>
          <a:off x="2908300" y="9971942"/>
          <a:ext cx="889000" cy="9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25118</xdr:rowOff>
    </xdr:from>
    <xdr:to>
      <xdr:col>15</xdr:col>
      <xdr:colOff>50800</xdr:colOff>
      <xdr:row>58</xdr:row>
      <xdr:rowOff>27842</xdr:rowOff>
    </xdr:to>
    <xdr:cxnSp macro="">
      <xdr:nvCxnSpPr>
        <xdr:cNvPr id="126" name="直線コネクタ 125"/>
        <xdr:cNvCxnSpPr/>
      </xdr:nvCxnSpPr>
      <xdr:spPr>
        <a:xfrm>
          <a:off x="2019300" y="9969218"/>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12594</xdr:rowOff>
    </xdr:from>
    <xdr:to>
      <xdr:col>10</xdr:col>
      <xdr:colOff>114300</xdr:colOff>
      <xdr:row>58</xdr:row>
      <xdr:rowOff>25118</xdr:rowOff>
    </xdr:to>
    <xdr:cxnSp macro="">
      <xdr:nvCxnSpPr>
        <xdr:cNvPr id="129" name="直線コネクタ 128"/>
        <xdr:cNvCxnSpPr/>
      </xdr:nvCxnSpPr>
      <xdr:spPr>
        <a:xfrm>
          <a:off x="1130300" y="9956694"/>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81331</xdr:rowOff>
    </xdr:from>
    <xdr:to>
      <xdr:col>24</xdr:col>
      <xdr:colOff>114300</xdr:colOff>
      <xdr:row>58</xdr:row>
      <xdr:rowOff>11481</xdr:rowOff>
    </xdr:to>
    <xdr:sp macro="" textlink="">
      <xdr:nvSpPr>
        <xdr:cNvPr id="139" name="楕円 138"/>
        <xdr:cNvSpPr/>
      </xdr:nvSpPr>
      <xdr:spPr>
        <a:xfrm>
          <a:off x="4584700" y="98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59758</xdr:rowOff>
    </xdr:from>
    <xdr:ext cx="599010" cy="259045"/>
    <xdr:sp macro="" textlink="">
      <xdr:nvSpPr>
        <xdr:cNvPr id="140" name="総務費該当値テキスト"/>
        <xdr:cNvSpPr txBox="1"/>
      </xdr:nvSpPr>
      <xdr:spPr>
        <a:xfrm>
          <a:off x="4686300" y="983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72679</xdr:rowOff>
    </xdr:from>
    <xdr:to>
      <xdr:col>20</xdr:col>
      <xdr:colOff>38100</xdr:colOff>
      <xdr:row>59</xdr:row>
      <xdr:rowOff>2829</xdr:rowOff>
    </xdr:to>
    <xdr:sp macro="" textlink="">
      <xdr:nvSpPr>
        <xdr:cNvPr id="141" name="楕円 140"/>
        <xdr:cNvSpPr/>
      </xdr:nvSpPr>
      <xdr:spPr>
        <a:xfrm>
          <a:off x="3746500" y="1001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165406</xdr:rowOff>
    </xdr:from>
    <xdr:ext cx="534377" cy="259045"/>
    <xdr:sp macro="" textlink="">
      <xdr:nvSpPr>
        <xdr:cNvPr id="142" name="テキスト ボックス 141"/>
        <xdr:cNvSpPr txBox="1"/>
      </xdr:nvSpPr>
      <xdr:spPr>
        <a:xfrm>
          <a:off x="3530111" y="1010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148492</xdr:rowOff>
    </xdr:from>
    <xdr:to>
      <xdr:col>15</xdr:col>
      <xdr:colOff>101600</xdr:colOff>
      <xdr:row>58</xdr:row>
      <xdr:rowOff>78642</xdr:rowOff>
    </xdr:to>
    <xdr:sp macro="" textlink="">
      <xdr:nvSpPr>
        <xdr:cNvPr id="143" name="楕円 142"/>
        <xdr:cNvSpPr/>
      </xdr:nvSpPr>
      <xdr:spPr>
        <a:xfrm>
          <a:off x="2857500" y="99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69769</xdr:rowOff>
    </xdr:from>
    <xdr:ext cx="599010" cy="259045"/>
    <xdr:sp macro="" textlink="">
      <xdr:nvSpPr>
        <xdr:cNvPr id="144" name="テキスト ボックス 143"/>
        <xdr:cNvSpPr txBox="1"/>
      </xdr:nvSpPr>
      <xdr:spPr>
        <a:xfrm>
          <a:off x="2608795" y="1001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145768</xdr:rowOff>
    </xdr:from>
    <xdr:to>
      <xdr:col>10</xdr:col>
      <xdr:colOff>165100</xdr:colOff>
      <xdr:row>58</xdr:row>
      <xdr:rowOff>75918</xdr:rowOff>
    </xdr:to>
    <xdr:sp macro="" textlink="">
      <xdr:nvSpPr>
        <xdr:cNvPr id="145" name="楕円 144"/>
        <xdr:cNvSpPr/>
      </xdr:nvSpPr>
      <xdr:spPr>
        <a:xfrm>
          <a:off x="1968500" y="99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67045</xdr:rowOff>
    </xdr:from>
    <xdr:ext cx="599010" cy="259045"/>
    <xdr:sp macro="" textlink="">
      <xdr:nvSpPr>
        <xdr:cNvPr id="146" name="テキスト ボックス 145"/>
        <xdr:cNvSpPr txBox="1"/>
      </xdr:nvSpPr>
      <xdr:spPr>
        <a:xfrm>
          <a:off x="1719795" y="1001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133244</xdr:rowOff>
    </xdr:from>
    <xdr:to>
      <xdr:col>6</xdr:col>
      <xdr:colOff>38100</xdr:colOff>
      <xdr:row>58</xdr:row>
      <xdr:rowOff>63394</xdr:rowOff>
    </xdr:to>
    <xdr:sp macro="" textlink="">
      <xdr:nvSpPr>
        <xdr:cNvPr id="147" name="楕円 146"/>
        <xdr:cNvSpPr/>
      </xdr:nvSpPr>
      <xdr:spPr>
        <a:xfrm>
          <a:off x="1079500" y="990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54521</xdr:rowOff>
    </xdr:from>
    <xdr:ext cx="599010" cy="259045"/>
    <xdr:sp macro="" textlink="">
      <xdr:nvSpPr>
        <xdr:cNvPr id="148" name="テキスト ボックス 147"/>
        <xdr:cNvSpPr txBox="1"/>
      </xdr:nvSpPr>
      <xdr:spPr>
        <a:xfrm>
          <a:off x="830795" y="999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93256</xdr:rowOff>
    </xdr:from>
    <xdr:to>
      <xdr:col>24</xdr:col>
      <xdr:colOff>63500</xdr:colOff>
      <xdr:row>76</xdr:row>
      <xdr:rowOff>104938</xdr:rowOff>
    </xdr:to>
    <xdr:cxnSp macro="">
      <xdr:nvCxnSpPr>
        <xdr:cNvPr id="178" name="直線コネクタ 177"/>
        <xdr:cNvCxnSpPr/>
      </xdr:nvCxnSpPr>
      <xdr:spPr>
        <a:xfrm flipV="1">
          <a:off x="3797300" y="13123456"/>
          <a:ext cx="8382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6152</xdr:rowOff>
    </xdr:from>
    <xdr:to>
      <xdr:col>19</xdr:col>
      <xdr:colOff>177800</xdr:colOff>
      <xdr:row>76</xdr:row>
      <xdr:rowOff>104938</xdr:rowOff>
    </xdr:to>
    <xdr:cxnSp macro="">
      <xdr:nvCxnSpPr>
        <xdr:cNvPr id="181" name="直線コネクタ 180"/>
        <xdr:cNvCxnSpPr/>
      </xdr:nvCxnSpPr>
      <xdr:spPr>
        <a:xfrm>
          <a:off x="2908300" y="13036352"/>
          <a:ext cx="889000" cy="9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6152</xdr:rowOff>
    </xdr:from>
    <xdr:to>
      <xdr:col>15</xdr:col>
      <xdr:colOff>50800</xdr:colOff>
      <xdr:row>77</xdr:row>
      <xdr:rowOff>81690</xdr:rowOff>
    </xdr:to>
    <xdr:cxnSp macro="">
      <xdr:nvCxnSpPr>
        <xdr:cNvPr id="184" name="直線コネクタ 183"/>
        <xdr:cNvCxnSpPr/>
      </xdr:nvCxnSpPr>
      <xdr:spPr>
        <a:xfrm flipV="1">
          <a:off x="2019300" y="13036352"/>
          <a:ext cx="889000" cy="24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81690</xdr:rowOff>
    </xdr:from>
    <xdr:to>
      <xdr:col>10</xdr:col>
      <xdr:colOff>114300</xdr:colOff>
      <xdr:row>77</xdr:row>
      <xdr:rowOff>116672</xdr:rowOff>
    </xdr:to>
    <xdr:cxnSp macro="">
      <xdr:nvCxnSpPr>
        <xdr:cNvPr id="187" name="直線コネクタ 186"/>
        <xdr:cNvCxnSpPr/>
      </xdr:nvCxnSpPr>
      <xdr:spPr>
        <a:xfrm flipV="1">
          <a:off x="1130300" y="13283340"/>
          <a:ext cx="889000" cy="3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42456</xdr:rowOff>
    </xdr:from>
    <xdr:to>
      <xdr:col>24</xdr:col>
      <xdr:colOff>114300</xdr:colOff>
      <xdr:row>76</xdr:row>
      <xdr:rowOff>144056</xdr:rowOff>
    </xdr:to>
    <xdr:sp macro="" textlink="">
      <xdr:nvSpPr>
        <xdr:cNvPr id="197" name="楕円 196"/>
        <xdr:cNvSpPr/>
      </xdr:nvSpPr>
      <xdr:spPr>
        <a:xfrm>
          <a:off x="4584700" y="130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20883</xdr:rowOff>
    </xdr:from>
    <xdr:ext cx="599010" cy="259045"/>
    <xdr:sp macro="" textlink="">
      <xdr:nvSpPr>
        <xdr:cNvPr id="198" name="民生費該当値テキスト"/>
        <xdr:cNvSpPr txBox="1"/>
      </xdr:nvSpPr>
      <xdr:spPr>
        <a:xfrm>
          <a:off x="4686300" y="1305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54138</xdr:rowOff>
    </xdr:from>
    <xdr:to>
      <xdr:col>20</xdr:col>
      <xdr:colOff>38100</xdr:colOff>
      <xdr:row>76</xdr:row>
      <xdr:rowOff>155738</xdr:rowOff>
    </xdr:to>
    <xdr:sp macro="" textlink="">
      <xdr:nvSpPr>
        <xdr:cNvPr id="199" name="楕円 198"/>
        <xdr:cNvSpPr/>
      </xdr:nvSpPr>
      <xdr:spPr>
        <a:xfrm>
          <a:off x="3746500" y="130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146865</xdr:rowOff>
    </xdr:from>
    <xdr:ext cx="599010" cy="259045"/>
    <xdr:sp macro="" textlink="">
      <xdr:nvSpPr>
        <xdr:cNvPr id="200" name="テキスト ボックス 199"/>
        <xdr:cNvSpPr txBox="1"/>
      </xdr:nvSpPr>
      <xdr:spPr>
        <a:xfrm>
          <a:off x="3497795" y="1317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126802</xdr:rowOff>
    </xdr:from>
    <xdr:to>
      <xdr:col>15</xdr:col>
      <xdr:colOff>101600</xdr:colOff>
      <xdr:row>76</xdr:row>
      <xdr:rowOff>56952</xdr:rowOff>
    </xdr:to>
    <xdr:sp macro="" textlink="">
      <xdr:nvSpPr>
        <xdr:cNvPr id="201" name="楕円 200"/>
        <xdr:cNvSpPr/>
      </xdr:nvSpPr>
      <xdr:spPr>
        <a:xfrm>
          <a:off x="2857500" y="129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73479</xdr:rowOff>
    </xdr:from>
    <xdr:ext cx="599010" cy="259045"/>
    <xdr:sp macro="" textlink="">
      <xdr:nvSpPr>
        <xdr:cNvPr id="202" name="テキスト ボックス 201"/>
        <xdr:cNvSpPr txBox="1"/>
      </xdr:nvSpPr>
      <xdr:spPr>
        <a:xfrm>
          <a:off x="2608795" y="1276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30890</xdr:rowOff>
    </xdr:from>
    <xdr:to>
      <xdr:col>10</xdr:col>
      <xdr:colOff>165100</xdr:colOff>
      <xdr:row>77</xdr:row>
      <xdr:rowOff>132490</xdr:rowOff>
    </xdr:to>
    <xdr:sp macro="" textlink="">
      <xdr:nvSpPr>
        <xdr:cNvPr id="203" name="楕円 202"/>
        <xdr:cNvSpPr/>
      </xdr:nvSpPr>
      <xdr:spPr>
        <a:xfrm>
          <a:off x="1968500" y="132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123617</xdr:rowOff>
    </xdr:from>
    <xdr:ext cx="599010" cy="259045"/>
    <xdr:sp macro="" textlink="">
      <xdr:nvSpPr>
        <xdr:cNvPr id="204" name="テキスト ボックス 203"/>
        <xdr:cNvSpPr txBox="1"/>
      </xdr:nvSpPr>
      <xdr:spPr>
        <a:xfrm>
          <a:off x="1719795" y="1332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65872</xdr:rowOff>
    </xdr:from>
    <xdr:to>
      <xdr:col>6</xdr:col>
      <xdr:colOff>38100</xdr:colOff>
      <xdr:row>77</xdr:row>
      <xdr:rowOff>167472</xdr:rowOff>
    </xdr:to>
    <xdr:sp macro="" textlink="">
      <xdr:nvSpPr>
        <xdr:cNvPr id="205" name="楕円 204"/>
        <xdr:cNvSpPr/>
      </xdr:nvSpPr>
      <xdr:spPr>
        <a:xfrm>
          <a:off x="1079500" y="132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158599</xdr:rowOff>
    </xdr:from>
    <xdr:ext cx="599010" cy="259045"/>
    <xdr:sp macro="" textlink="">
      <xdr:nvSpPr>
        <xdr:cNvPr id="206" name="テキスト ボックス 205"/>
        <xdr:cNvSpPr txBox="1"/>
      </xdr:nvSpPr>
      <xdr:spPr>
        <a:xfrm>
          <a:off x="830795" y="1336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113801</xdr:rowOff>
    </xdr:from>
    <xdr:to>
      <xdr:col>24</xdr:col>
      <xdr:colOff>63500</xdr:colOff>
      <xdr:row>98</xdr:row>
      <xdr:rowOff>148002</xdr:rowOff>
    </xdr:to>
    <xdr:cxnSp macro="">
      <xdr:nvCxnSpPr>
        <xdr:cNvPr id="235" name="直線コネクタ 234"/>
        <xdr:cNvCxnSpPr/>
      </xdr:nvCxnSpPr>
      <xdr:spPr>
        <a:xfrm flipV="1">
          <a:off x="3797300" y="16915901"/>
          <a:ext cx="838200" cy="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148002</xdr:rowOff>
    </xdr:from>
    <xdr:to>
      <xdr:col>19</xdr:col>
      <xdr:colOff>177800</xdr:colOff>
      <xdr:row>98</xdr:row>
      <xdr:rowOff>159268</xdr:rowOff>
    </xdr:to>
    <xdr:cxnSp macro="">
      <xdr:nvCxnSpPr>
        <xdr:cNvPr id="238" name="直線コネクタ 237"/>
        <xdr:cNvCxnSpPr/>
      </xdr:nvCxnSpPr>
      <xdr:spPr>
        <a:xfrm flipV="1">
          <a:off x="2908300" y="16950102"/>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159268</xdr:rowOff>
    </xdr:from>
    <xdr:to>
      <xdr:col>15</xdr:col>
      <xdr:colOff>50800</xdr:colOff>
      <xdr:row>98</xdr:row>
      <xdr:rowOff>165579</xdr:rowOff>
    </xdr:to>
    <xdr:cxnSp macro="">
      <xdr:nvCxnSpPr>
        <xdr:cNvPr id="241" name="直線コネクタ 240"/>
        <xdr:cNvCxnSpPr/>
      </xdr:nvCxnSpPr>
      <xdr:spPr>
        <a:xfrm flipV="1">
          <a:off x="2019300" y="16961368"/>
          <a:ext cx="889000" cy="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161827</xdr:rowOff>
    </xdr:from>
    <xdr:to>
      <xdr:col>10</xdr:col>
      <xdr:colOff>114300</xdr:colOff>
      <xdr:row>98</xdr:row>
      <xdr:rowOff>165579</xdr:rowOff>
    </xdr:to>
    <xdr:cxnSp macro="">
      <xdr:nvCxnSpPr>
        <xdr:cNvPr id="244" name="直線コネクタ 243"/>
        <xdr:cNvCxnSpPr/>
      </xdr:nvCxnSpPr>
      <xdr:spPr>
        <a:xfrm>
          <a:off x="1130300" y="16963927"/>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63001</xdr:rowOff>
    </xdr:from>
    <xdr:to>
      <xdr:col>24</xdr:col>
      <xdr:colOff>114300</xdr:colOff>
      <xdr:row>98</xdr:row>
      <xdr:rowOff>164601</xdr:rowOff>
    </xdr:to>
    <xdr:sp macro="" textlink="">
      <xdr:nvSpPr>
        <xdr:cNvPr id="254" name="楕円 253"/>
        <xdr:cNvSpPr/>
      </xdr:nvSpPr>
      <xdr:spPr>
        <a:xfrm>
          <a:off x="4584700" y="168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168741</xdr:rowOff>
    </xdr:from>
    <xdr:ext cx="534377" cy="259045"/>
    <xdr:sp macro="" textlink="">
      <xdr:nvSpPr>
        <xdr:cNvPr id="255" name="衛生費該当値テキスト"/>
        <xdr:cNvSpPr txBox="1"/>
      </xdr:nvSpPr>
      <xdr:spPr>
        <a:xfrm>
          <a:off x="4686300" y="167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97202</xdr:rowOff>
    </xdr:from>
    <xdr:to>
      <xdr:col>20</xdr:col>
      <xdr:colOff>38100</xdr:colOff>
      <xdr:row>99</xdr:row>
      <xdr:rowOff>27352</xdr:rowOff>
    </xdr:to>
    <xdr:sp macro="" textlink="">
      <xdr:nvSpPr>
        <xdr:cNvPr id="256" name="楕円 255"/>
        <xdr:cNvSpPr/>
      </xdr:nvSpPr>
      <xdr:spPr>
        <a:xfrm>
          <a:off x="3746500" y="168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18479</xdr:rowOff>
    </xdr:from>
    <xdr:ext cx="534377" cy="259045"/>
    <xdr:sp macro="" textlink="">
      <xdr:nvSpPr>
        <xdr:cNvPr id="257" name="テキスト ボックス 256"/>
        <xdr:cNvSpPr txBox="1"/>
      </xdr:nvSpPr>
      <xdr:spPr>
        <a:xfrm>
          <a:off x="3530111" y="169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108468</xdr:rowOff>
    </xdr:from>
    <xdr:to>
      <xdr:col>15</xdr:col>
      <xdr:colOff>101600</xdr:colOff>
      <xdr:row>99</xdr:row>
      <xdr:rowOff>38618</xdr:rowOff>
    </xdr:to>
    <xdr:sp macro="" textlink="">
      <xdr:nvSpPr>
        <xdr:cNvPr id="258" name="楕円 257"/>
        <xdr:cNvSpPr/>
      </xdr:nvSpPr>
      <xdr:spPr>
        <a:xfrm>
          <a:off x="2857500" y="169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29745</xdr:rowOff>
    </xdr:from>
    <xdr:ext cx="534377" cy="259045"/>
    <xdr:sp macro="" textlink="">
      <xdr:nvSpPr>
        <xdr:cNvPr id="259" name="テキスト ボックス 258"/>
        <xdr:cNvSpPr txBox="1"/>
      </xdr:nvSpPr>
      <xdr:spPr>
        <a:xfrm>
          <a:off x="2641111" y="1700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114779</xdr:rowOff>
    </xdr:from>
    <xdr:to>
      <xdr:col>10</xdr:col>
      <xdr:colOff>165100</xdr:colOff>
      <xdr:row>99</xdr:row>
      <xdr:rowOff>44929</xdr:rowOff>
    </xdr:to>
    <xdr:sp macro="" textlink="">
      <xdr:nvSpPr>
        <xdr:cNvPr id="260" name="楕円 259"/>
        <xdr:cNvSpPr/>
      </xdr:nvSpPr>
      <xdr:spPr>
        <a:xfrm>
          <a:off x="1968500" y="169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36056</xdr:rowOff>
    </xdr:from>
    <xdr:ext cx="534377" cy="259045"/>
    <xdr:sp macro="" textlink="">
      <xdr:nvSpPr>
        <xdr:cNvPr id="261" name="テキスト ボックス 260"/>
        <xdr:cNvSpPr txBox="1"/>
      </xdr:nvSpPr>
      <xdr:spPr>
        <a:xfrm>
          <a:off x="1752111" y="170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111027</xdr:rowOff>
    </xdr:from>
    <xdr:to>
      <xdr:col>6</xdr:col>
      <xdr:colOff>38100</xdr:colOff>
      <xdr:row>99</xdr:row>
      <xdr:rowOff>41177</xdr:rowOff>
    </xdr:to>
    <xdr:sp macro="" textlink="">
      <xdr:nvSpPr>
        <xdr:cNvPr id="262" name="楕円 261"/>
        <xdr:cNvSpPr/>
      </xdr:nvSpPr>
      <xdr:spPr>
        <a:xfrm>
          <a:off x="1079500" y="169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32304</xdr:rowOff>
    </xdr:from>
    <xdr:ext cx="534377" cy="259045"/>
    <xdr:sp macro="" textlink="">
      <xdr:nvSpPr>
        <xdr:cNvPr id="263" name="テキスト ボックス 262"/>
        <xdr:cNvSpPr txBox="1"/>
      </xdr:nvSpPr>
      <xdr:spPr>
        <a:xfrm>
          <a:off x="863111" y="1700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5207</xdr:rowOff>
    </xdr:from>
    <xdr:to>
      <xdr:col>55</xdr:col>
      <xdr:colOff>0</xdr:colOff>
      <xdr:row>39</xdr:row>
      <xdr:rowOff>5359</xdr:rowOff>
    </xdr:to>
    <xdr:cxnSp macro="">
      <xdr:nvCxnSpPr>
        <xdr:cNvPr id="292" name="直線コネクタ 291"/>
        <xdr:cNvCxnSpPr/>
      </xdr:nvCxnSpPr>
      <xdr:spPr>
        <a:xfrm flipV="1">
          <a:off x="9639300" y="669175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5055</xdr:rowOff>
    </xdr:from>
    <xdr:to>
      <xdr:col>50</xdr:col>
      <xdr:colOff>114300</xdr:colOff>
      <xdr:row>39</xdr:row>
      <xdr:rowOff>5359</xdr:rowOff>
    </xdr:to>
    <xdr:cxnSp macro="">
      <xdr:nvCxnSpPr>
        <xdr:cNvPr id="295" name="直線コネクタ 294"/>
        <xdr:cNvCxnSpPr/>
      </xdr:nvCxnSpPr>
      <xdr:spPr>
        <a:xfrm>
          <a:off x="8750300" y="6691605"/>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4826</xdr:rowOff>
    </xdr:from>
    <xdr:to>
      <xdr:col>45</xdr:col>
      <xdr:colOff>177800</xdr:colOff>
      <xdr:row>39</xdr:row>
      <xdr:rowOff>5055</xdr:rowOff>
    </xdr:to>
    <xdr:cxnSp macro="">
      <xdr:nvCxnSpPr>
        <xdr:cNvPr id="298" name="直線コネクタ 297"/>
        <xdr:cNvCxnSpPr/>
      </xdr:nvCxnSpPr>
      <xdr:spPr>
        <a:xfrm>
          <a:off x="7861300" y="66913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4826</xdr:rowOff>
    </xdr:from>
    <xdr:to>
      <xdr:col>41</xdr:col>
      <xdr:colOff>50800</xdr:colOff>
      <xdr:row>39</xdr:row>
      <xdr:rowOff>5055</xdr:rowOff>
    </xdr:to>
    <xdr:cxnSp macro="">
      <xdr:nvCxnSpPr>
        <xdr:cNvPr id="301" name="直線コネクタ 300"/>
        <xdr:cNvCxnSpPr/>
      </xdr:nvCxnSpPr>
      <xdr:spPr>
        <a:xfrm flipV="1">
          <a:off x="6972300" y="66913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125857</xdr:rowOff>
    </xdr:from>
    <xdr:to>
      <xdr:col>55</xdr:col>
      <xdr:colOff>50800</xdr:colOff>
      <xdr:row>39</xdr:row>
      <xdr:rowOff>56007</xdr:rowOff>
    </xdr:to>
    <xdr:sp macro="" textlink="">
      <xdr:nvSpPr>
        <xdr:cNvPr id="311" name="楕円 310"/>
        <xdr:cNvSpPr/>
      </xdr:nvSpPr>
      <xdr:spPr>
        <a:xfrm>
          <a:off x="104267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126009</xdr:rowOff>
    </xdr:from>
    <xdr:to>
      <xdr:col>50</xdr:col>
      <xdr:colOff>165100</xdr:colOff>
      <xdr:row>39</xdr:row>
      <xdr:rowOff>56159</xdr:rowOff>
    </xdr:to>
    <xdr:sp macro="" textlink="">
      <xdr:nvSpPr>
        <xdr:cNvPr id="313" name="楕円 312"/>
        <xdr:cNvSpPr/>
      </xdr:nvSpPr>
      <xdr:spPr>
        <a:xfrm>
          <a:off x="9588500" y="66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47286</xdr:rowOff>
    </xdr:from>
    <xdr:ext cx="378565" cy="259045"/>
    <xdr:sp macro="" textlink="">
      <xdr:nvSpPr>
        <xdr:cNvPr id="314" name="テキスト ボックス 313"/>
        <xdr:cNvSpPr txBox="1"/>
      </xdr:nvSpPr>
      <xdr:spPr>
        <a:xfrm>
          <a:off x="9450017" y="6733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125705</xdr:rowOff>
    </xdr:from>
    <xdr:to>
      <xdr:col>46</xdr:col>
      <xdr:colOff>38100</xdr:colOff>
      <xdr:row>39</xdr:row>
      <xdr:rowOff>55855</xdr:rowOff>
    </xdr:to>
    <xdr:sp macro="" textlink="">
      <xdr:nvSpPr>
        <xdr:cNvPr id="315" name="楕円 314"/>
        <xdr:cNvSpPr/>
      </xdr:nvSpPr>
      <xdr:spPr>
        <a:xfrm>
          <a:off x="86995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46982</xdr:rowOff>
    </xdr:from>
    <xdr:ext cx="378565" cy="259045"/>
    <xdr:sp macro="" textlink="">
      <xdr:nvSpPr>
        <xdr:cNvPr id="316" name="テキスト ボックス 315"/>
        <xdr:cNvSpPr txBox="1"/>
      </xdr:nvSpPr>
      <xdr:spPr>
        <a:xfrm>
          <a:off x="8561017" y="6733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125476</xdr:rowOff>
    </xdr:from>
    <xdr:to>
      <xdr:col>41</xdr:col>
      <xdr:colOff>101600</xdr:colOff>
      <xdr:row>39</xdr:row>
      <xdr:rowOff>55626</xdr:rowOff>
    </xdr:to>
    <xdr:sp macro="" textlink="">
      <xdr:nvSpPr>
        <xdr:cNvPr id="317" name="楕円 316"/>
        <xdr:cNvSpPr/>
      </xdr:nvSpPr>
      <xdr:spPr>
        <a:xfrm>
          <a:off x="7810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46753</xdr:rowOff>
    </xdr:from>
    <xdr:ext cx="378565" cy="259045"/>
    <xdr:sp macro="" textlink="">
      <xdr:nvSpPr>
        <xdr:cNvPr id="318" name="テキスト ボックス 317"/>
        <xdr:cNvSpPr txBox="1"/>
      </xdr:nvSpPr>
      <xdr:spPr>
        <a:xfrm>
          <a:off x="7672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125705</xdr:rowOff>
    </xdr:from>
    <xdr:to>
      <xdr:col>36</xdr:col>
      <xdr:colOff>165100</xdr:colOff>
      <xdr:row>39</xdr:row>
      <xdr:rowOff>55855</xdr:rowOff>
    </xdr:to>
    <xdr:sp macro="" textlink="">
      <xdr:nvSpPr>
        <xdr:cNvPr id="319" name="楕円 318"/>
        <xdr:cNvSpPr/>
      </xdr:nvSpPr>
      <xdr:spPr>
        <a:xfrm>
          <a:off x="69215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46982</xdr:rowOff>
    </xdr:from>
    <xdr:ext cx="378565" cy="259045"/>
    <xdr:sp macro="" textlink="">
      <xdr:nvSpPr>
        <xdr:cNvPr id="320" name="テキスト ボックス 319"/>
        <xdr:cNvSpPr txBox="1"/>
      </xdr:nvSpPr>
      <xdr:spPr>
        <a:xfrm>
          <a:off x="6783017" y="6733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82725</xdr:rowOff>
    </xdr:from>
    <xdr:to>
      <xdr:col>55</xdr:col>
      <xdr:colOff>0</xdr:colOff>
      <xdr:row>57</xdr:row>
      <xdr:rowOff>17254</xdr:rowOff>
    </xdr:to>
    <xdr:cxnSp macro="">
      <xdr:nvCxnSpPr>
        <xdr:cNvPr id="349" name="直線コネクタ 348"/>
        <xdr:cNvCxnSpPr/>
      </xdr:nvCxnSpPr>
      <xdr:spPr>
        <a:xfrm>
          <a:off x="9639300" y="9683925"/>
          <a:ext cx="8382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82725</xdr:rowOff>
    </xdr:from>
    <xdr:to>
      <xdr:col>50</xdr:col>
      <xdr:colOff>114300</xdr:colOff>
      <xdr:row>57</xdr:row>
      <xdr:rowOff>55545</xdr:rowOff>
    </xdr:to>
    <xdr:cxnSp macro="">
      <xdr:nvCxnSpPr>
        <xdr:cNvPr id="352" name="直線コネクタ 351"/>
        <xdr:cNvCxnSpPr/>
      </xdr:nvCxnSpPr>
      <xdr:spPr>
        <a:xfrm flipV="1">
          <a:off x="8750300" y="9683925"/>
          <a:ext cx="889000" cy="14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48862</xdr:rowOff>
    </xdr:from>
    <xdr:to>
      <xdr:col>45</xdr:col>
      <xdr:colOff>177800</xdr:colOff>
      <xdr:row>57</xdr:row>
      <xdr:rowOff>55545</xdr:rowOff>
    </xdr:to>
    <xdr:cxnSp macro="">
      <xdr:nvCxnSpPr>
        <xdr:cNvPr id="355" name="直線コネクタ 354"/>
        <xdr:cNvCxnSpPr/>
      </xdr:nvCxnSpPr>
      <xdr:spPr>
        <a:xfrm>
          <a:off x="7861300" y="9821512"/>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48862</xdr:rowOff>
    </xdr:from>
    <xdr:to>
      <xdr:col>41</xdr:col>
      <xdr:colOff>50800</xdr:colOff>
      <xdr:row>57</xdr:row>
      <xdr:rowOff>59294</xdr:rowOff>
    </xdr:to>
    <xdr:cxnSp macro="">
      <xdr:nvCxnSpPr>
        <xdr:cNvPr id="358" name="直線コネクタ 357"/>
        <xdr:cNvCxnSpPr/>
      </xdr:nvCxnSpPr>
      <xdr:spPr>
        <a:xfrm flipV="1">
          <a:off x="6972300" y="9821512"/>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137904</xdr:rowOff>
    </xdr:from>
    <xdr:to>
      <xdr:col>55</xdr:col>
      <xdr:colOff>50800</xdr:colOff>
      <xdr:row>57</xdr:row>
      <xdr:rowOff>68054</xdr:rowOff>
    </xdr:to>
    <xdr:sp macro="" textlink="">
      <xdr:nvSpPr>
        <xdr:cNvPr id="368" name="楕円 367"/>
        <xdr:cNvSpPr/>
      </xdr:nvSpPr>
      <xdr:spPr>
        <a:xfrm>
          <a:off x="10426700" y="97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160781</xdr:rowOff>
    </xdr:from>
    <xdr:ext cx="534377" cy="259045"/>
    <xdr:sp macro="" textlink="">
      <xdr:nvSpPr>
        <xdr:cNvPr id="369" name="農林水産業費該当値テキスト"/>
        <xdr:cNvSpPr txBox="1"/>
      </xdr:nvSpPr>
      <xdr:spPr>
        <a:xfrm>
          <a:off x="10528300" y="95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31925</xdr:rowOff>
    </xdr:from>
    <xdr:to>
      <xdr:col>50</xdr:col>
      <xdr:colOff>165100</xdr:colOff>
      <xdr:row>56</xdr:row>
      <xdr:rowOff>133525</xdr:rowOff>
    </xdr:to>
    <xdr:sp macro="" textlink="">
      <xdr:nvSpPr>
        <xdr:cNvPr id="370" name="楕円 369"/>
        <xdr:cNvSpPr/>
      </xdr:nvSpPr>
      <xdr:spPr>
        <a:xfrm>
          <a:off x="9588500" y="963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150052</xdr:rowOff>
    </xdr:from>
    <xdr:ext cx="534377" cy="259045"/>
    <xdr:sp macro="" textlink="">
      <xdr:nvSpPr>
        <xdr:cNvPr id="371" name="テキスト ボックス 370"/>
        <xdr:cNvSpPr txBox="1"/>
      </xdr:nvSpPr>
      <xdr:spPr>
        <a:xfrm>
          <a:off x="9372111" y="940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4745</xdr:rowOff>
    </xdr:from>
    <xdr:to>
      <xdr:col>46</xdr:col>
      <xdr:colOff>38100</xdr:colOff>
      <xdr:row>57</xdr:row>
      <xdr:rowOff>106345</xdr:rowOff>
    </xdr:to>
    <xdr:sp macro="" textlink="">
      <xdr:nvSpPr>
        <xdr:cNvPr id="372" name="楕円 371"/>
        <xdr:cNvSpPr/>
      </xdr:nvSpPr>
      <xdr:spPr>
        <a:xfrm>
          <a:off x="8699500" y="977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97472</xdr:rowOff>
    </xdr:from>
    <xdr:ext cx="534377" cy="259045"/>
    <xdr:sp macro="" textlink="">
      <xdr:nvSpPr>
        <xdr:cNvPr id="373" name="テキスト ボックス 372"/>
        <xdr:cNvSpPr txBox="1"/>
      </xdr:nvSpPr>
      <xdr:spPr>
        <a:xfrm>
          <a:off x="8483111" y="987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169512</xdr:rowOff>
    </xdr:from>
    <xdr:to>
      <xdr:col>41</xdr:col>
      <xdr:colOff>101600</xdr:colOff>
      <xdr:row>57</xdr:row>
      <xdr:rowOff>99662</xdr:rowOff>
    </xdr:to>
    <xdr:sp macro="" textlink="">
      <xdr:nvSpPr>
        <xdr:cNvPr id="374" name="楕円 373"/>
        <xdr:cNvSpPr/>
      </xdr:nvSpPr>
      <xdr:spPr>
        <a:xfrm>
          <a:off x="7810500" y="97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90789</xdr:rowOff>
    </xdr:from>
    <xdr:ext cx="534377" cy="259045"/>
    <xdr:sp macro="" textlink="">
      <xdr:nvSpPr>
        <xdr:cNvPr id="375" name="テキスト ボックス 374"/>
        <xdr:cNvSpPr txBox="1"/>
      </xdr:nvSpPr>
      <xdr:spPr>
        <a:xfrm>
          <a:off x="7594111" y="986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8494</xdr:rowOff>
    </xdr:from>
    <xdr:to>
      <xdr:col>36</xdr:col>
      <xdr:colOff>165100</xdr:colOff>
      <xdr:row>57</xdr:row>
      <xdr:rowOff>110094</xdr:rowOff>
    </xdr:to>
    <xdr:sp macro="" textlink="">
      <xdr:nvSpPr>
        <xdr:cNvPr id="376" name="楕円 375"/>
        <xdr:cNvSpPr/>
      </xdr:nvSpPr>
      <xdr:spPr>
        <a:xfrm>
          <a:off x="6921500" y="97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126621</xdr:rowOff>
    </xdr:from>
    <xdr:ext cx="534377" cy="259045"/>
    <xdr:sp macro="" textlink="">
      <xdr:nvSpPr>
        <xdr:cNvPr id="377" name="テキスト ボックス 376"/>
        <xdr:cNvSpPr txBox="1"/>
      </xdr:nvSpPr>
      <xdr:spPr>
        <a:xfrm>
          <a:off x="6705111" y="955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51991</xdr:rowOff>
    </xdr:from>
    <xdr:to>
      <xdr:col>55</xdr:col>
      <xdr:colOff>0</xdr:colOff>
      <xdr:row>78</xdr:row>
      <xdr:rowOff>103302</xdr:rowOff>
    </xdr:to>
    <xdr:cxnSp macro="">
      <xdr:nvCxnSpPr>
        <xdr:cNvPr id="404" name="直線コネクタ 403"/>
        <xdr:cNvCxnSpPr/>
      </xdr:nvCxnSpPr>
      <xdr:spPr>
        <a:xfrm flipV="1">
          <a:off x="9639300" y="13425091"/>
          <a:ext cx="838200" cy="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103302</xdr:rowOff>
    </xdr:from>
    <xdr:to>
      <xdr:col>50</xdr:col>
      <xdr:colOff>114300</xdr:colOff>
      <xdr:row>78</xdr:row>
      <xdr:rowOff>108414</xdr:rowOff>
    </xdr:to>
    <xdr:cxnSp macro="">
      <xdr:nvCxnSpPr>
        <xdr:cNvPr id="407" name="直線コネクタ 406"/>
        <xdr:cNvCxnSpPr/>
      </xdr:nvCxnSpPr>
      <xdr:spPr>
        <a:xfrm flipV="1">
          <a:off x="8750300" y="13476402"/>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108414</xdr:rowOff>
    </xdr:from>
    <xdr:to>
      <xdr:col>45</xdr:col>
      <xdr:colOff>177800</xdr:colOff>
      <xdr:row>78</xdr:row>
      <xdr:rowOff>113466</xdr:rowOff>
    </xdr:to>
    <xdr:cxnSp macro="">
      <xdr:nvCxnSpPr>
        <xdr:cNvPr id="410" name="直線コネクタ 409"/>
        <xdr:cNvCxnSpPr/>
      </xdr:nvCxnSpPr>
      <xdr:spPr>
        <a:xfrm flipV="1">
          <a:off x="7861300" y="13481514"/>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113466</xdr:rowOff>
    </xdr:from>
    <xdr:to>
      <xdr:col>41</xdr:col>
      <xdr:colOff>50800</xdr:colOff>
      <xdr:row>78</xdr:row>
      <xdr:rowOff>115007</xdr:rowOff>
    </xdr:to>
    <xdr:cxnSp macro="">
      <xdr:nvCxnSpPr>
        <xdr:cNvPr id="413" name="直線コネクタ 412"/>
        <xdr:cNvCxnSpPr/>
      </xdr:nvCxnSpPr>
      <xdr:spPr>
        <a:xfrm flipV="1">
          <a:off x="6972300" y="13486566"/>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1191</xdr:rowOff>
    </xdr:from>
    <xdr:to>
      <xdr:col>55</xdr:col>
      <xdr:colOff>50800</xdr:colOff>
      <xdr:row>78</xdr:row>
      <xdr:rowOff>102791</xdr:rowOff>
    </xdr:to>
    <xdr:sp macro="" textlink="">
      <xdr:nvSpPr>
        <xdr:cNvPr id="423" name="楕円 422"/>
        <xdr:cNvSpPr/>
      </xdr:nvSpPr>
      <xdr:spPr>
        <a:xfrm>
          <a:off x="10426700" y="1337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87568</xdr:rowOff>
    </xdr:from>
    <xdr:ext cx="534377" cy="259045"/>
    <xdr:sp macro="" textlink="">
      <xdr:nvSpPr>
        <xdr:cNvPr id="424" name="商工費該当値テキスト"/>
        <xdr:cNvSpPr txBox="1"/>
      </xdr:nvSpPr>
      <xdr:spPr>
        <a:xfrm>
          <a:off x="10528300" y="132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52502</xdr:rowOff>
    </xdr:from>
    <xdr:to>
      <xdr:col>50</xdr:col>
      <xdr:colOff>165100</xdr:colOff>
      <xdr:row>78</xdr:row>
      <xdr:rowOff>154102</xdr:rowOff>
    </xdr:to>
    <xdr:sp macro="" textlink="">
      <xdr:nvSpPr>
        <xdr:cNvPr id="425" name="楕円 424"/>
        <xdr:cNvSpPr/>
      </xdr:nvSpPr>
      <xdr:spPr>
        <a:xfrm>
          <a:off x="9588500" y="134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145229</xdr:rowOff>
    </xdr:from>
    <xdr:ext cx="469744" cy="259045"/>
    <xdr:sp macro="" textlink="">
      <xdr:nvSpPr>
        <xdr:cNvPr id="426" name="テキスト ボックス 425"/>
        <xdr:cNvSpPr txBox="1"/>
      </xdr:nvSpPr>
      <xdr:spPr>
        <a:xfrm>
          <a:off x="9404428" y="135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57614</xdr:rowOff>
    </xdr:from>
    <xdr:to>
      <xdr:col>46</xdr:col>
      <xdr:colOff>38100</xdr:colOff>
      <xdr:row>78</xdr:row>
      <xdr:rowOff>159214</xdr:rowOff>
    </xdr:to>
    <xdr:sp macro="" textlink="">
      <xdr:nvSpPr>
        <xdr:cNvPr id="427" name="楕円 426"/>
        <xdr:cNvSpPr/>
      </xdr:nvSpPr>
      <xdr:spPr>
        <a:xfrm>
          <a:off x="8699500" y="134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150341</xdr:rowOff>
    </xdr:from>
    <xdr:ext cx="469744" cy="259045"/>
    <xdr:sp macro="" textlink="">
      <xdr:nvSpPr>
        <xdr:cNvPr id="428" name="テキスト ボックス 427"/>
        <xdr:cNvSpPr txBox="1"/>
      </xdr:nvSpPr>
      <xdr:spPr>
        <a:xfrm>
          <a:off x="8515428" y="1352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62666</xdr:rowOff>
    </xdr:from>
    <xdr:to>
      <xdr:col>41</xdr:col>
      <xdr:colOff>101600</xdr:colOff>
      <xdr:row>78</xdr:row>
      <xdr:rowOff>164266</xdr:rowOff>
    </xdr:to>
    <xdr:sp macro="" textlink="">
      <xdr:nvSpPr>
        <xdr:cNvPr id="429" name="楕円 428"/>
        <xdr:cNvSpPr/>
      </xdr:nvSpPr>
      <xdr:spPr>
        <a:xfrm>
          <a:off x="7810500" y="134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155393</xdr:rowOff>
    </xdr:from>
    <xdr:ext cx="469744" cy="259045"/>
    <xdr:sp macro="" textlink="">
      <xdr:nvSpPr>
        <xdr:cNvPr id="430" name="テキスト ボックス 429"/>
        <xdr:cNvSpPr txBox="1"/>
      </xdr:nvSpPr>
      <xdr:spPr>
        <a:xfrm>
          <a:off x="7626428" y="135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64207</xdr:rowOff>
    </xdr:from>
    <xdr:to>
      <xdr:col>36</xdr:col>
      <xdr:colOff>165100</xdr:colOff>
      <xdr:row>78</xdr:row>
      <xdr:rowOff>165807</xdr:rowOff>
    </xdr:to>
    <xdr:sp macro="" textlink="">
      <xdr:nvSpPr>
        <xdr:cNvPr id="431" name="楕円 430"/>
        <xdr:cNvSpPr/>
      </xdr:nvSpPr>
      <xdr:spPr>
        <a:xfrm>
          <a:off x="6921500" y="134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156934</xdr:rowOff>
    </xdr:from>
    <xdr:ext cx="469744" cy="259045"/>
    <xdr:sp macro="" textlink="">
      <xdr:nvSpPr>
        <xdr:cNvPr id="432" name="テキスト ボックス 431"/>
        <xdr:cNvSpPr txBox="1"/>
      </xdr:nvSpPr>
      <xdr:spPr>
        <a:xfrm>
          <a:off x="6737428" y="1353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145697</xdr:rowOff>
    </xdr:from>
    <xdr:to>
      <xdr:col>55</xdr:col>
      <xdr:colOff>0</xdr:colOff>
      <xdr:row>95</xdr:row>
      <xdr:rowOff>59514</xdr:rowOff>
    </xdr:to>
    <xdr:cxnSp macro="">
      <xdr:nvCxnSpPr>
        <xdr:cNvPr id="463" name="直線コネクタ 462"/>
        <xdr:cNvCxnSpPr/>
      </xdr:nvCxnSpPr>
      <xdr:spPr>
        <a:xfrm>
          <a:off x="9639300" y="16261997"/>
          <a:ext cx="8382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145697</xdr:rowOff>
    </xdr:from>
    <xdr:to>
      <xdr:col>50</xdr:col>
      <xdr:colOff>114300</xdr:colOff>
      <xdr:row>96</xdr:row>
      <xdr:rowOff>76423</xdr:rowOff>
    </xdr:to>
    <xdr:cxnSp macro="">
      <xdr:nvCxnSpPr>
        <xdr:cNvPr id="466" name="直線コネクタ 465"/>
        <xdr:cNvCxnSpPr/>
      </xdr:nvCxnSpPr>
      <xdr:spPr>
        <a:xfrm flipV="1">
          <a:off x="8750300" y="16261997"/>
          <a:ext cx="889000" cy="27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76423</xdr:rowOff>
    </xdr:from>
    <xdr:to>
      <xdr:col>45</xdr:col>
      <xdr:colOff>177800</xdr:colOff>
      <xdr:row>97</xdr:row>
      <xdr:rowOff>33114</xdr:rowOff>
    </xdr:to>
    <xdr:cxnSp macro="">
      <xdr:nvCxnSpPr>
        <xdr:cNvPr id="469" name="直線コネクタ 468"/>
        <xdr:cNvCxnSpPr/>
      </xdr:nvCxnSpPr>
      <xdr:spPr>
        <a:xfrm flipV="1">
          <a:off x="7861300" y="16535623"/>
          <a:ext cx="889000" cy="1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170156</xdr:rowOff>
    </xdr:from>
    <xdr:to>
      <xdr:col>41</xdr:col>
      <xdr:colOff>50800</xdr:colOff>
      <xdr:row>97</xdr:row>
      <xdr:rowOff>33114</xdr:rowOff>
    </xdr:to>
    <xdr:cxnSp macro="">
      <xdr:nvCxnSpPr>
        <xdr:cNvPr id="472" name="直線コネクタ 471"/>
        <xdr:cNvCxnSpPr/>
      </xdr:nvCxnSpPr>
      <xdr:spPr>
        <a:xfrm>
          <a:off x="6972300" y="16629356"/>
          <a:ext cx="889000" cy="3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8714</xdr:rowOff>
    </xdr:from>
    <xdr:to>
      <xdr:col>55</xdr:col>
      <xdr:colOff>50800</xdr:colOff>
      <xdr:row>95</xdr:row>
      <xdr:rowOff>110314</xdr:rowOff>
    </xdr:to>
    <xdr:sp macro="" textlink="">
      <xdr:nvSpPr>
        <xdr:cNvPr id="482" name="楕円 481"/>
        <xdr:cNvSpPr/>
      </xdr:nvSpPr>
      <xdr:spPr>
        <a:xfrm>
          <a:off x="10426700" y="162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31591</xdr:rowOff>
    </xdr:from>
    <xdr:ext cx="599010" cy="259045"/>
    <xdr:sp macro="" textlink="">
      <xdr:nvSpPr>
        <xdr:cNvPr id="483" name="土木費該当値テキスト"/>
        <xdr:cNvSpPr txBox="1"/>
      </xdr:nvSpPr>
      <xdr:spPr>
        <a:xfrm>
          <a:off x="10528300" y="1614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94897</xdr:rowOff>
    </xdr:from>
    <xdr:to>
      <xdr:col>50</xdr:col>
      <xdr:colOff>165100</xdr:colOff>
      <xdr:row>95</xdr:row>
      <xdr:rowOff>25047</xdr:rowOff>
    </xdr:to>
    <xdr:sp macro="" textlink="">
      <xdr:nvSpPr>
        <xdr:cNvPr id="484" name="楕円 483"/>
        <xdr:cNvSpPr/>
      </xdr:nvSpPr>
      <xdr:spPr>
        <a:xfrm>
          <a:off x="9588500" y="162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41574</xdr:rowOff>
    </xdr:from>
    <xdr:ext cx="599010" cy="259045"/>
    <xdr:sp macro="" textlink="">
      <xdr:nvSpPr>
        <xdr:cNvPr id="485" name="テキスト ボックス 484"/>
        <xdr:cNvSpPr txBox="1"/>
      </xdr:nvSpPr>
      <xdr:spPr>
        <a:xfrm>
          <a:off x="9339795" y="1598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25623</xdr:rowOff>
    </xdr:from>
    <xdr:to>
      <xdr:col>46</xdr:col>
      <xdr:colOff>38100</xdr:colOff>
      <xdr:row>96</xdr:row>
      <xdr:rowOff>127223</xdr:rowOff>
    </xdr:to>
    <xdr:sp macro="" textlink="">
      <xdr:nvSpPr>
        <xdr:cNvPr id="486" name="楕円 485"/>
        <xdr:cNvSpPr/>
      </xdr:nvSpPr>
      <xdr:spPr>
        <a:xfrm>
          <a:off x="8699500" y="164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143750</xdr:rowOff>
    </xdr:from>
    <xdr:ext cx="534377" cy="259045"/>
    <xdr:sp macro="" textlink="">
      <xdr:nvSpPr>
        <xdr:cNvPr id="487" name="テキスト ボックス 486"/>
        <xdr:cNvSpPr txBox="1"/>
      </xdr:nvSpPr>
      <xdr:spPr>
        <a:xfrm>
          <a:off x="8483111" y="1626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153764</xdr:rowOff>
    </xdr:from>
    <xdr:to>
      <xdr:col>41</xdr:col>
      <xdr:colOff>101600</xdr:colOff>
      <xdr:row>97</xdr:row>
      <xdr:rowOff>83914</xdr:rowOff>
    </xdr:to>
    <xdr:sp macro="" textlink="">
      <xdr:nvSpPr>
        <xdr:cNvPr id="488" name="楕円 487"/>
        <xdr:cNvSpPr/>
      </xdr:nvSpPr>
      <xdr:spPr>
        <a:xfrm>
          <a:off x="7810500" y="166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75041</xdr:rowOff>
    </xdr:from>
    <xdr:ext cx="534377" cy="259045"/>
    <xdr:sp macro="" textlink="">
      <xdr:nvSpPr>
        <xdr:cNvPr id="489" name="テキスト ボックス 488"/>
        <xdr:cNvSpPr txBox="1"/>
      </xdr:nvSpPr>
      <xdr:spPr>
        <a:xfrm>
          <a:off x="7594111" y="167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119356</xdr:rowOff>
    </xdr:from>
    <xdr:to>
      <xdr:col>36</xdr:col>
      <xdr:colOff>165100</xdr:colOff>
      <xdr:row>97</xdr:row>
      <xdr:rowOff>49506</xdr:rowOff>
    </xdr:to>
    <xdr:sp macro="" textlink="">
      <xdr:nvSpPr>
        <xdr:cNvPr id="490" name="楕円 489"/>
        <xdr:cNvSpPr/>
      </xdr:nvSpPr>
      <xdr:spPr>
        <a:xfrm>
          <a:off x="6921500" y="165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40633</xdr:rowOff>
    </xdr:from>
    <xdr:ext cx="534377" cy="259045"/>
    <xdr:sp macro="" textlink="">
      <xdr:nvSpPr>
        <xdr:cNvPr id="491" name="テキスト ボックス 490"/>
        <xdr:cNvSpPr txBox="1"/>
      </xdr:nvSpPr>
      <xdr:spPr>
        <a:xfrm>
          <a:off x="6705111" y="1667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38792</xdr:rowOff>
    </xdr:from>
    <xdr:to>
      <xdr:col>85</xdr:col>
      <xdr:colOff>127000</xdr:colOff>
      <xdr:row>39</xdr:row>
      <xdr:rowOff>67005</xdr:rowOff>
    </xdr:to>
    <xdr:cxnSp macro="">
      <xdr:nvCxnSpPr>
        <xdr:cNvPr id="521" name="直線コネクタ 520"/>
        <xdr:cNvCxnSpPr/>
      </xdr:nvCxnSpPr>
      <xdr:spPr>
        <a:xfrm flipV="1">
          <a:off x="15481300" y="6725342"/>
          <a:ext cx="8382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67005</xdr:rowOff>
    </xdr:from>
    <xdr:to>
      <xdr:col>81</xdr:col>
      <xdr:colOff>50800</xdr:colOff>
      <xdr:row>39</xdr:row>
      <xdr:rowOff>83065</xdr:rowOff>
    </xdr:to>
    <xdr:cxnSp macro="">
      <xdr:nvCxnSpPr>
        <xdr:cNvPr id="524" name="直線コネクタ 523"/>
        <xdr:cNvCxnSpPr/>
      </xdr:nvCxnSpPr>
      <xdr:spPr>
        <a:xfrm flipV="1">
          <a:off x="14592300" y="6753555"/>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83065</xdr:rowOff>
    </xdr:from>
    <xdr:to>
      <xdr:col>76</xdr:col>
      <xdr:colOff>114300</xdr:colOff>
      <xdr:row>39</xdr:row>
      <xdr:rowOff>93485</xdr:rowOff>
    </xdr:to>
    <xdr:cxnSp macro="">
      <xdr:nvCxnSpPr>
        <xdr:cNvPr id="527" name="直線コネクタ 526"/>
        <xdr:cNvCxnSpPr/>
      </xdr:nvCxnSpPr>
      <xdr:spPr>
        <a:xfrm flipV="1">
          <a:off x="13703300" y="6769615"/>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93485</xdr:rowOff>
    </xdr:from>
    <xdr:to>
      <xdr:col>71</xdr:col>
      <xdr:colOff>177800</xdr:colOff>
      <xdr:row>39</xdr:row>
      <xdr:rowOff>101447</xdr:rowOff>
    </xdr:to>
    <xdr:cxnSp macro="">
      <xdr:nvCxnSpPr>
        <xdr:cNvPr id="530" name="直線コネクタ 529"/>
        <xdr:cNvCxnSpPr/>
      </xdr:nvCxnSpPr>
      <xdr:spPr>
        <a:xfrm flipV="1">
          <a:off x="12814300" y="6780035"/>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159442</xdr:rowOff>
    </xdr:from>
    <xdr:to>
      <xdr:col>85</xdr:col>
      <xdr:colOff>177800</xdr:colOff>
      <xdr:row>39</xdr:row>
      <xdr:rowOff>89592</xdr:rowOff>
    </xdr:to>
    <xdr:sp macro="" textlink="">
      <xdr:nvSpPr>
        <xdr:cNvPr id="540" name="楕円 539"/>
        <xdr:cNvSpPr/>
      </xdr:nvSpPr>
      <xdr:spPr>
        <a:xfrm>
          <a:off x="16268700" y="66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74369</xdr:rowOff>
    </xdr:from>
    <xdr:ext cx="534377" cy="259045"/>
    <xdr:sp macro="" textlink="">
      <xdr:nvSpPr>
        <xdr:cNvPr id="541" name="消防費該当値テキスト"/>
        <xdr:cNvSpPr txBox="1"/>
      </xdr:nvSpPr>
      <xdr:spPr>
        <a:xfrm>
          <a:off x="16370300" y="65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16205</xdr:rowOff>
    </xdr:from>
    <xdr:to>
      <xdr:col>81</xdr:col>
      <xdr:colOff>101600</xdr:colOff>
      <xdr:row>39</xdr:row>
      <xdr:rowOff>117805</xdr:rowOff>
    </xdr:to>
    <xdr:sp macro="" textlink="">
      <xdr:nvSpPr>
        <xdr:cNvPr id="542" name="楕円 541"/>
        <xdr:cNvSpPr/>
      </xdr:nvSpPr>
      <xdr:spPr>
        <a:xfrm>
          <a:off x="15430500" y="67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108932</xdr:rowOff>
    </xdr:from>
    <xdr:ext cx="534377" cy="259045"/>
    <xdr:sp macro="" textlink="">
      <xdr:nvSpPr>
        <xdr:cNvPr id="543" name="テキスト ボックス 542"/>
        <xdr:cNvSpPr txBox="1"/>
      </xdr:nvSpPr>
      <xdr:spPr>
        <a:xfrm>
          <a:off x="15214111" y="67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32265</xdr:rowOff>
    </xdr:from>
    <xdr:to>
      <xdr:col>76</xdr:col>
      <xdr:colOff>165100</xdr:colOff>
      <xdr:row>39</xdr:row>
      <xdr:rowOff>133865</xdr:rowOff>
    </xdr:to>
    <xdr:sp macro="" textlink="">
      <xdr:nvSpPr>
        <xdr:cNvPr id="544" name="楕円 543"/>
        <xdr:cNvSpPr/>
      </xdr:nvSpPr>
      <xdr:spPr>
        <a:xfrm>
          <a:off x="14541500" y="67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124992</xdr:rowOff>
    </xdr:from>
    <xdr:ext cx="534377" cy="259045"/>
    <xdr:sp macro="" textlink="">
      <xdr:nvSpPr>
        <xdr:cNvPr id="545" name="テキスト ボックス 544"/>
        <xdr:cNvSpPr txBox="1"/>
      </xdr:nvSpPr>
      <xdr:spPr>
        <a:xfrm>
          <a:off x="14325111" y="68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42685</xdr:rowOff>
    </xdr:from>
    <xdr:to>
      <xdr:col>72</xdr:col>
      <xdr:colOff>38100</xdr:colOff>
      <xdr:row>39</xdr:row>
      <xdr:rowOff>144285</xdr:rowOff>
    </xdr:to>
    <xdr:sp macro="" textlink="">
      <xdr:nvSpPr>
        <xdr:cNvPr id="546" name="楕円 545"/>
        <xdr:cNvSpPr/>
      </xdr:nvSpPr>
      <xdr:spPr>
        <a:xfrm>
          <a:off x="13652500" y="67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135412</xdr:rowOff>
    </xdr:from>
    <xdr:ext cx="534377" cy="259045"/>
    <xdr:sp macro="" textlink="">
      <xdr:nvSpPr>
        <xdr:cNvPr id="547" name="テキスト ボックス 546"/>
        <xdr:cNvSpPr txBox="1"/>
      </xdr:nvSpPr>
      <xdr:spPr>
        <a:xfrm>
          <a:off x="13436111" y="682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50647</xdr:rowOff>
    </xdr:from>
    <xdr:to>
      <xdr:col>67</xdr:col>
      <xdr:colOff>101600</xdr:colOff>
      <xdr:row>39</xdr:row>
      <xdr:rowOff>152247</xdr:rowOff>
    </xdr:to>
    <xdr:sp macro="" textlink="">
      <xdr:nvSpPr>
        <xdr:cNvPr id="548" name="楕円 547"/>
        <xdr:cNvSpPr/>
      </xdr:nvSpPr>
      <xdr:spPr>
        <a:xfrm>
          <a:off x="12763500" y="67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143374</xdr:rowOff>
    </xdr:from>
    <xdr:ext cx="534377" cy="259045"/>
    <xdr:sp macro="" textlink="">
      <xdr:nvSpPr>
        <xdr:cNvPr id="549" name="テキスト ボックス 548"/>
        <xdr:cNvSpPr txBox="1"/>
      </xdr:nvSpPr>
      <xdr:spPr>
        <a:xfrm>
          <a:off x="12547111" y="68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88909</xdr:rowOff>
    </xdr:from>
    <xdr:to>
      <xdr:col>85</xdr:col>
      <xdr:colOff>127000</xdr:colOff>
      <xdr:row>57</xdr:row>
      <xdr:rowOff>109895</xdr:rowOff>
    </xdr:to>
    <xdr:cxnSp macro="">
      <xdr:nvCxnSpPr>
        <xdr:cNvPr id="576" name="直線コネクタ 575"/>
        <xdr:cNvCxnSpPr/>
      </xdr:nvCxnSpPr>
      <xdr:spPr>
        <a:xfrm flipV="1">
          <a:off x="15481300" y="9861559"/>
          <a:ext cx="8382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109895</xdr:rowOff>
    </xdr:from>
    <xdr:to>
      <xdr:col>81</xdr:col>
      <xdr:colOff>50800</xdr:colOff>
      <xdr:row>57</xdr:row>
      <xdr:rowOff>139732</xdr:rowOff>
    </xdr:to>
    <xdr:cxnSp macro="">
      <xdr:nvCxnSpPr>
        <xdr:cNvPr id="579" name="直線コネクタ 578"/>
        <xdr:cNvCxnSpPr/>
      </xdr:nvCxnSpPr>
      <xdr:spPr>
        <a:xfrm flipV="1">
          <a:off x="14592300" y="9882545"/>
          <a:ext cx="889000" cy="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139732</xdr:rowOff>
    </xdr:from>
    <xdr:to>
      <xdr:col>76</xdr:col>
      <xdr:colOff>114300</xdr:colOff>
      <xdr:row>57</xdr:row>
      <xdr:rowOff>145886</xdr:rowOff>
    </xdr:to>
    <xdr:cxnSp macro="">
      <xdr:nvCxnSpPr>
        <xdr:cNvPr id="582" name="直線コネクタ 581"/>
        <xdr:cNvCxnSpPr/>
      </xdr:nvCxnSpPr>
      <xdr:spPr>
        <a:xfrm flipV="1">
          <a:off x="13703300" y="9912382"/>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144382</xdr:rowOff>
    </xdr:from>
    <xdr:to>
      <xdr:col>71</xdr:col>
      <xdr:colOff>177800</xdr:colOff>
      <xdr:row>57</xdr:row>
      <xdr:rowOff>145886</xdr:rowOff>
    </xdr:to>
    <xdr:cxnSp macro="">
      <xdr:nvCxnSpPr>
        <xdr:cNvPr id="585" name="直線コネクタ 584"/>
        <xdr:cNvCxnSpPr/>
      </xdr:nvCxnSpPr>
      <xdr:spPr>
        <a:xfrm>
          <a:off x="12814300" y="9917032"/>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38109</xdr:rowOff>
    </xdr:from>
    <xdr:to>
      <xdr:col>85</xdr:col>
      <xdr:colOff>177800</xdr:colOff>
      <xdr:row>57</xdr:row>
      <xdr:rowOff>139709</xdr:rowOff>
    </xdr:to>
    <xdr:sp macro="" textlink="">
      <xdr:nvSpPr>
        <xdr:cNvPr id="595" name="楕円 594"/>
        <xdr:cNvSpPr/>
      </xdr:nvSpPr>
      <xdr:spPr>
        <a:xfrm>
          <a:off x="16268700" y="981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124486</xdr:rowOff>
    </xdr:from>
    <xdr:ext cx="534377" cy="259045"/>
    <xdr:sp macro="" textlink="">
      <xdr:nvSpPr>
        <xdr:cNvPr id="596" name="教育費該当値テキスト"/>
        <xdr:cNvSpPr txBox="1"/>
      </xdr:nvSpPr>
      <xdr:spPr>
        <a:xfrm>
          <a:off x="16370300" y="9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59095</xdr:rowOff>
    </xdr:from>
    <xdr:to>
      <xdr:col>81</xdr:col>
      <xdr:colOff>101600</xdr:colOff>
      <xdr:row>57</xdr:row>
      <xdr:rowOff>160695</xdr:rowOff>
    </xdr:to>
    <xdr:sp macro="" textlink="">
      <xdr:nvSpPr>
        <xdr:cNvPr id="597" name="楕円 596"/>
        <xdr:cNvSpPr/>
      </xdr:nvSpPr>
      <xdr:spPr>
        <a:xfrm>
          <a:off x="15430500" y="98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151822</xdr:rowOff>
    </xdr:from>
    <xdr:ext cx="534377" cy="259045"/>
    <xdr:sp macro="" textlink="">
      <xdr:nvSpPr>
        <xdr:cNvPr id="598" name="テキスト ボックス 597"/>
        <xdr:cNvSpPr txBox="1"/>
      </xdr:nvSpPr>
      <xdr:spPr>
        <a:xfrm>
          <a:off x="15214111" y="992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88932</xdr:rowOff>
    </xdr:from>
    <xdr:to>
      <xdr:col>76</xdr:col>
      <xdr:colOff>165100</xdr:colOff>
      <xdr:row>58</xdr:row>
      <xdr:rowOff>19082</xdr:rowOff>
    </xdr:to>
    <xdr:sp macro="" textlink="">
      <xdr:nvSpPr>
        <xdr:cNvPr id="599" name="楕円 598"/>
        <xdr:cNvSpPr/>
      </xdr:nvSpPr>
      <xdr:spPr>
        <a:xfrm>
          <a:off x="14541500" y="98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10209</xdr:rowOff>
    </xdr:from>
    <xdr:ext cx="534377" cy="259045"/>
    <xdr:sp macro="" textlink="">
      <xdr:nvSpPr>
        <xdr:cNvPr id="600" name="テキスト ボックス 599"/>
        <xdr:cNvSpPr txBox="1"/>
      </xdr:nvSpPr>
      <xdr:spPr>
        <a:xfrm>
          <a:off x="14325111" y="99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95086</xdr:rowOff>
    </xdr:from>
    <xdr:to>
      <xdr:col>72</xdr:col>
      <xdr:colOff>38100</xdr:colOff>
      <xdr:row>58</xdr:row>
      <xdr:rowOff>25236</xdr:rowOff>
    </xdr:to>
    <xdr:sp macro="" textlink="">
      <xdr:nvSpPr>
        <xdr:cNvPr id="601" name="楕円 600"/>
        <xdr:cNvSpPr/>
      </xdr:nvSpPr>
      <xdr:spPr>
        <a:xfrm>
          <a:off x="13652500" y="98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16363</xdr:rowOff>
    </xdr:from>
    <xdr:ext cx="534377" cy="259045"/>
    <xdr:sp macro="" textlink="">
      <xdr:nvSpPr>
        <xdr:cNvPr id="602" name="テキスト ボックス 601"/>
        <xdr:cNvSpPr txBox="1"/>
      </xdr:nvSpPr>
      <xdr:spPr>
        <a:xfrm>
          <a:off x="13436111" y="99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93582</xdr:rowOff>
    </xdr:from>
    <xdr:to>
      <xdr:col>67</xdr:col>
      <xdr:colOff>101600</xdr:colOff>
      <xdr:row>58</xdr:row>
      <xdr:rowOff>23732</xdr:rowOff>
    </xdr:to>
    <xdr:sp macro="" textlink="">
      <xdr:nvSpPr>
        <xdr:cNvPr id="603" name="楕円 602"/>
        <xdr:cNvSpPr/>
      </xdr:nvSpPr>
      <xdr:spPr>
        <a:xfrm>
          <a:off x="12763500" y="98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14859</xdr:rowOff>
    </xdr:from>
    <xdr:ext cx="534377" cy="259045"/>
    <xdr:sp macro="" textlink="">
      <xdr:nvSpPr>
        <xdr:cNvPr id="604" name="テキスト ボックス 603"/>
        <xdr:cNvSpPr txBox="1"/>
      </xdr:nvSpPr>
      <xdr:spPr>
        <a:xfrm>
          <a:off x="12547111" y="99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142604</xdr:rowOff>
    </xdr:from>
    <xdr:to>
      <xdr:col>85</xdr:col>
      <xdr:colOff>127000</xdr:colOff>
      <xdr:row>77</xdr:row>
      <xdr:rowOff>156462</xdr:rowOff>
    </xdr:to>
    <xdr:cxnSp macro="">
      <xdr:nvCxnSpPr>
        <xdr:cNvPr id="629" name="直線コネクタ 628"/>
        <xdr:cNvCxnSpPr/>
      </xdr:nvCxnSpPr>
      <xdr:spPr>
        <a:xfrm flipV="1">
          <a:off x="15481300" y="13344254"/>
          <a:ext cx="8382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156462</xdr:rowOff>
    </xdr:from>
    <xdr:to>
      <xdr:col>81</xdr:col>
      <xdr:colOff>50800</xdr:colOff>
      <xdr:row>77</xdr:row>
      <xdr:rowOff>167503</xdr:rowOff>
    </xdr:to>
    <xdr:cxnSp macro="">
      <xdr:nvCxnSpPr>
        <xdr:cNvPr id="632" name="直線コネクタ 631"/>
        <xdr:cNvCxnSpPr/>
      </xdr:nvCxnSpPr>
      <xdr:spPr>
        <a:xfrm flipV="1">
          <a:off x="14592300" y="13358112"/>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167503</xdr:rowOff>
    </xdr:from>
    <xdr:to>
      <xdr:col>76</xdr:col>
      <xdr:colOff>114300</xdr:colOff>
      <xdr:row>78</xdr:row>
      <xdr:rowOff>10713</xdr:rowOff>
    </xdr:to>
    <xdr:cxnSp macro="">
      <xdr:nvCxnSpPr>
        <xdr:cNvPr id="635" name="直線コネクタ 634"/>
        <xdr:cNvCxnSpPr/>
      </xdr:nvCxnSpPr>
      <xdr:spPr>
        <a:xfrm flipV="1">
          <a:off x="13703300" y="13369153"/>
          <a:ext cx="889000" cy="1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10713</xdr:rowOff>
    </xdr:from>
    <xdr:to>
      <xdr:col>71</xdr:col>
      <xdr:colOff>177800</xdr:colOff>
      <xdr:row>78</xdr:row>
      <xdr:rowOff>15570</xdr:rowOff>
    </xdr:to>
    <xdr:cxnSp macro="">
      <xdr:nvCxnSpPr>
        <xdr:cNvPr id="638" name="直線コネクタ 637"/>
        <xdr:cNvCxnSpPr/>
      </xdr:nvCxnSpPr>
      <xdr:spPr>
        <a:xfrm flipV="1">
          <a:off x="12814300" y="13383813"/>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91804</xdr:rowOff>
    </xdr:from>
    <xdr:to>
      <xdr:col>85</xdr:col>
      <xdr:colOff>177800</xdr:colOff>
      <xdr:row>78</xdr:row>
      <xdr:rowOff>21954</xdr:rowOff>
    </xdr:to>
    <xdr:sp macro="" textlink="">
      <xdr:nvSpPr>
        <xdr:cNvPr id="648" name="楕円 647"/>
        <xdr:cNvSpPr/>
      </xdr:nvSpPr>
      <xdr:spPr>
        <a:xfrm>
          <a:off x="16268700" y="132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49263</xdr:rowOff>
    </xdr:from>
    <xdr:ext cx="469744" cy="259045"/>
    <xdr:sp macro="" textlink="">
      <xdr:nvSpPr>
        <xdr:cNvPr id="649" name="災害復旧費該当値テキスト"/>
        <xdr:cNvSpPr txBox="1"/>
      </xdr:nvSpPr>
      <xdr:spPr>
        <a:xfrm>
          <a:off x="16370300" y="132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105662</xdr:rowOff>
    </xdr:from>
    <xdr:to>
      <xdr:col>81</xdr:col>
      <xdr:colOff>101600</xdr:colOff>
      <xdr:row>78</xdr:row>
      <xdr:rowOff>35812</xdr:rowOff>
    </xdr:to>
    <xdr:sp macro="" textlink="">
      <xdr:nvSpPr>
        <xdr:cNvPr id="650" name="楕円 649"/>
        <xdr:cNvSpPr/>
      </xdr:nvSpPr>
      <xdr:spPr>
        <a:xfrm>
          <a:off x="15430500" y="133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26939</xdr:rowOff>
    </xdr:from>
    <xdr:ext cx="469744" cy="259045"/>
    <xdr:sp macro="" textlink="">
      <xdr:nvSpPr>
        <xdr:cNvPr id="651" name="テキスト ボックス 650"/>
        <xdr:cNvSpPr txBox="1"/>
      </xdr:nvSpPr>
      <xdr:spPr>
        <a:xfrm>
          <a:off x="15246428" y="1340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116703</xdr:rowOff>
    </xdr:from>
    <xdr:to>
      <xdr:col>76</xdr:col>
      <xdr:colOff>165100</xdr:colOff>
      <xdr:row>78</xdr:row>
      <xdr:rowOff>46853</xdr:rowOff>
    </xdr:to>
    <xdr:sp macro="" textlink="">
      <xdr:nvSpPr>
        <xdr:cNvPr id="652" name="楕円 651"/>
        <xdr:cNvSpPr/>
      </xdr:nvSpPr>
      <xdr:spPr>
        <a:xfrm>
          <a:off x="14541500" y="133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37980</xdr:rowOff>
    </xdr:from>
    <xdr:ext cx="469744" cy="259045"/>
    <xdr:sp macro="" textlink="">
      <xdr:nvSpPr>
        <xdr:cNvPr id="653" name="テキスト ボックス 652"/>
        <xdr:cNvSpPr txBox="1"/>
      </xdr:nvSpPr>
      <xdr:spPr>
        <a:xfrm>
          <a:off x="14357428" y="1341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131363</xdr:rowOff>
    </xdr:from>
    <xdr:to>
      <xdr:col>72</xdr:col>
      <xdr:colOff>38100</xdr:colOff>
      <xdr:row>78</xdr:row>
      <xdr:rowOff>61513</xdr:rowOff>
    </xdr:to>
    <xdr:sp macro="" textlink="">
      <xdr:nvSpPr>
        <xdr:cNvPr id="654" name="楕円 653"/>
        <xdr:cNvSpPr/>
      </xdr:nvSpPr>
      <xdr:spPr>
        <a:xfrm>
          <a:off x="13652500" y="133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52640</xdr:rowOff>
    </xdr:from>
    <xdr:ext cx="469744" cy="259045"/>
    <xdr:sp macro="" textlink="">
      <xdr:nvSpPr>
        <xdr:cNvPr id="655" name="テキスト ボックス 654"/>
        <xdr:cNvSpPr txBox="1"/>
      </xdr:nvSpPr>
      <xdr:spPr>
        <a:xfrm>
          <a:off x="13468428" y="1342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136220</xdr:rowOff>
    </xdr:from>
    <xdr:to>
      <xdr:col>67</xdr:col>
      <xdr:colOff>101600</xdr:colOff>
      <xdr:row>78</xdr:row>
      <xdr:rowOff>66370</xdr:rowOff>
    </xdr:to>
    <xdr:sp macro="" textlink="">
      <xdr:nvSpPr>
        <xdr:cNvPr id="656" name="楕円 655"/>
        <xdr:cNvSpPr/>
      </xdr:nvSpPr>
      <xdr:spPr>
        <a:xfrm>
          <a:off x="12763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57497</xdr:rowOff>
    </xdr:from>
    <xdr:ext cx="469744" cy="259045"/>
    <xdr:sp macro="" textlink="">
      <xdr:nvSpPr>
        <xdr:cNvPr id="657" name="テキスト ボックス 656"/>
        <xdr:cNvSpPr txBox="1"/>
      </xdr:nvSpPr>
      <xdr:spPr>
        <a:xfrm>
          <a:off x="12579428" y="134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108610</xdr:rowOff>
    </xdr:from>
    <xdr:to>
      <xdr:col>85</xdr:col>
      <xdr:colOff>127000</xdr:colOff>
      <xdr:row>97</xdr:row>
      <xdr:rowOff>108995</xdr:rowOff>
    </xdr:to>
    <xdr:cxnSp macro="">
      <xdr:nvCxnSpPr>
        <xdr:cNvPr id="684" name="直線コネクタ 683"/>
        <xdr:cNvCxnSpPr/>
      </xdr:nvCxnSpPr>
      <xdr:spPr>
        <a:xfrm>
          <a:off x="15481300" y="16739260"/>
          <a:ext cx="8382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108610</xdr:rowOff>
    </xdr:from>
    <xdr:to>
      <xdr:col>81</xdr:col>
      <xdr:colOff>50800</xdr:colOff>
      <xdr:row>97</xdr:row>
      <xdr:rowOff>114329</xdr:rowOff>
    </xdr:to>
    <xdr:cxnSp macro="">
      <xdr:nvCxnSpPr>
        <xdr:cNvPr id="687" name="直線コネクタ 686"/>
        <xdr:cNvCxnSpPr/>
      </xdr:nvCxnSpPr>
      <xdr:spPr>
        <a:xfrm flipV="1">
          <a:off x="14592300" y="16739260"/>
          <a:ext cx="8890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113361</xdr:rowOff>
    </xdr:from>
    <xdr:to>
      <xdr:col>76</xdr:col>
      <xdr:colOff>114300</xdr:colOff>
      <xdr:row>97</xdr:row>
      <xdr:rowOff>114329</xdr:rowOff>
    </xdr:to>
    <xdr:cxnSp macro="">
      <xdr:nvCxnSpPr>
        <xdr:cNvPr id="690" name="直線コネクタ 689"/>
        <xdr:cNvCxnSpPr/>
      </xdr:nvCxnSpPr>
      <xdr:spPr>
        <a:xfrm>
          <a:off x="13703300" y="16744011"/>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113361</xdr:rowOff>
    </xdr:from>
    <xdr:to>
      <xdr:col>71</xdr:col>
      <xdr:colOff>177800</xdr:colOff>
      <xdr:row>97</xdr:row>
      <xdr:rowOff>123022</xdr:rowOff>
    </xdr:to>
    <xdr:cxnSp macro="">
      <xdr:nvCxnSpPr>
        <xdr:cNvPr id="693" name="直線コネクタ 692"/>
        <xdr:cNvCxnSpPr/>
      </xdr:nvCxnSpPr>
      <xdr:spPr>
        <a:xfrm flipV="1">
          <a:off x="12814300" y="16744011"/>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58195</xdr:rowOff>
    </xdr:from>
    <xdr:to>
      <xdr:col>85</xdr:col>
      <xdr:colOff>177800</xdr:colOff>
      <xdr:row>97</xdr:row>
      <xdr:rowOff>159795</xdr:rowOff>
    </xdr:to>
    <xdr:sp macro="" textlink="">
      <xdr:nvSpPr>
        <xdr:cNvPr id="703" name="楕円 702"/>
        <xdr:cNvSpPr/>
      </xdr:nvSpPr>
      <xdr:spPr>
        <a:xfrm>
          <a:off x="16268700" y="1668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36622</xdr:rowOff>
    </xdr:from>
    <xdr:ext cx="534377" cy="259045"/>
    <xdr:sp macro="" textlink="">
      <xdr:nvSpPr>
        <xdr:cNvPr id="704" name="公債費該当値テキスト"/>
        <xdr:cNvSpPr txBox="1"/>
      </xdr:nvSpPr>
      <xdr:spPr>
        <a:xfrm>
          <a:off x="16370300" y="1666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57810</xdr:rowOff>
    </xdr:from>
    <xdr:to>
      <xdr:col>81</xdr:col>
      <xdr:colOff>101600</xdr:colOff>
      <xdr:row>97</xdr:row>
      <xdr:rowOff>159410</xdr:rowOff>
    </xdr:to>
    <xdr:sp macro="" textlink="">
      <xdr:nvSpPr>
        <xdr:cNvPr id="705" name="楕円 704"/>
        <xdr:cNvSpPr/>
      </xdr:nvSpPr>
      <xdr:spPr>
        <a:xfrm>
          <a:off x="15430500" y="166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150537</xdr:rowOff>
    </xdr:from>
    <xdr:ext cx="534377" cy="259045"/>
    <xdr:sp macro="" textlink="">
      <xdr:nvSpPr>
        <xdr:cNvPr id="706" name="テキスト ボックス 705"/>
        <xdr:cNvSpPr txBox="1"/>
      </xdr:nvSpPr>
      <xdr:spPr>
        <a:xfrm>
          <a:off x="15214111" y="167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63529</xdr:rowOff>
    </xdr:from>
    <xdr:to>
      <xdr:col>76</xdr:col>
      <xdr:colOff>165100</xdr:colOff>
      <xdr:row>97</xdr:row>
      <xdr:rowOff>165129</xdr:rowOff>
    </xdr:to>
    <xdr:sp macro="" textlink="">
      <xdr:nvSpPr>
        <xdr:cNvPr id="707" name="楕円 706"/>
        <xdr:cNvSpPr/>
      </xdr:nvSpPr>
      <xdr:spPr>
        <a:xfrm>
          <a:off x="14541500" y="166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156256</xdr:rowOff>
    </xdr:from>
    <xdr:ext cx="534377" cy="259045"/>
    <xdr:sp macro="" textlink="">
      <xdr:nvSpPr>
        <xdr:cNvPr id="708" name="テキスト ボックス 707"/>
        <xdr:cNvSpPr txBox="1"/>
      </xdr:nvSpPr>
      <xdr:spPr>
        <a:xfrm>
          <a:off x="14325111" y="167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62561</xdr:rowOff>
    </xdr:from>
    <xdr:to>
      <xdr:col>72</xdr:col>
      <xdr:colOff>38100</xdr:colOff>
      <xdr:row>97</xdr:row>
      <xdr:rowOff>164161</xdr:rowOff>
    </xdr:to>
    <xdr:sp macro="" textlink="">
      <xdr:nvSpPr>
        <xdr:cNvPr id="709" name="楕円 708"/>
        <xdr:cNvSpPr/>
      </xdr:nvSpPr>
      <xdr:spPr>
        <a:xfrm>
          <a:off x="13652500" y="166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155288</xdr:rowOff>
    </xdr:from>
    <xdr:ext cx="534377" cy="259045"/>
    <xdr:sp macro="" textlink="">
      <xdr:nvSpPr>
        <xdr:cNvPr id="710" name="テキスト ボックス 709"/>
        <xdr:cNvSpPr txBox="1"/>
      </xdr:nvSpPr>
      <xdr:spPr>
        <a:xfrm>
          <a:off x="13436111" y="167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72222</xdr:rowOff>
    </xdr:from>
    <xdr:to>
      <xdr:col>67</xdr:col>
      <xdr:colOff>101600</xdr:colOff>
      <xdr:row>98</xdr:row>
      <xdr:rowOff>2372</xdr:rowOff>
    </xdr:to>
    <xdr:sp macro="" textlink="">
      <xdr:nvSpPr>
        <xdr:cNvPr id="711" name="楕円 710"/>
        <xdr:cNvSpPr/>
      </xdr:nvSpPr>
      <xdr:spPr>
        <a:xfrm>
          <a:off x="12763500" y="167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164949</xdr:rowOff>
    </xdr:from>
    <xdr:ext cx="534377" cy="259045"/>
    <xdr:sp macro="" textlink="">
      <xdr:nvSpPr>
        <xdr:cNvPr id="712" name="テキスト ボックス 711"/>
        <xdr:cNvSpPr txBox="1"/>
      </xdr:nvSpPr>
      <xdr:spPr>
        <a:xfrm>
          <a:off x="12547111" y="1679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農林水産業費は、昨年度と比較して</a:t>
          </a:r>
          <a:r>
            <a:rPr kumimoji="1" lang="en-US" altLang="ja-JP" sz="1100">
              <a:solidFill>
                <a:schemeClr val="dk1"/>
              </a:solidFill>
              <a:effectLst/>
              <a:latin typeface="+mn-lt"/>
              <a:ea typeface="+mn-ea"/>
              <a:cs typeface="+mn-cs"/>
            </a:rPr>
            <a:t>13,908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住民一人当たりコストが</a:t>
          </a:r>
          <a:r>
            <a:rPr kumimoji="1" lang="en-US" altLang="ja-JP" sz="1100">
              <a:solidFill>
                <a:schemeClr val="dk1"/>
              </a:solidFill>
              <a:effectLst/>
              <a:latin typeface="+mn-lt"/>
              <a:ea typeface="+mn-ea"/>
              <a:cs typeface="+mn-cs"/>
            </a:rPr>
            <a:t>48,569</a:t>
          </a:r>
          <a:r>
            <a:rPr kumimoji="1" lang="ja-JP" altLang="ja-JP" sz="1100">
              <a:solidFill>
                <a:schemeClr val="dk1"/>
              </a:solidFill>
              <a:effectLst/>
              <a:latin typeface="+mn-lt"/>
              <a:ea typeface="+mn-ea"/>
              <a:cs typeface="+mn-cs"/>
            </a:rPr>
            <a:t>円となり、類似団体平均値を上回って</a:t>
          </a:r>
          <a:r>
            <a:rPr kumimoji="1" lang="ja-JP" altLang="en-US" sz="1100">
              <a:solidFill>
                <a:schemeClr val="dk1"/>
              </a:solidFill>
              <a:effectLst/>
              <a:latin typeface="+mn-lt"/>
              <a:ea typeface="+mn-ea"/>
              <a:cs typeface="+mn-cs"/>
            </a:rPr>
            <a:t>推移している。鉱害復旧事業により設置した排水ポンプ施設及び寒水施設等の維持、改修に係るものが主に影響している。設置から年数が経過しており、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設備の更新等が必要となっているが、更新改修計画に基づき費用の平準化を図りながら実施している。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住民一人当たりコストが</a:t>
          </a:r>
          <a:r>
            <a:rPr kumimoji="1" lang="en-US" altLang="ja-JP" sz="1100">
              <a:solidFill>
                <a:schemeClr val="dk1"/>
              </a:solidFill>
              <a:effectLst/>
              <a:latin typeface="+mn-lt"/>
              <a:ea typeface="+mn-ea"/>
              <a:cs typeface="+mn-cs"/>
            </a:rPr>
            <a:t>111,027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13,055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公園整備が完了したことで若干減少したものの、道路の交通安全対策工事や舗装補修工事等の増加により類似団体を上回っている。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今後は優先度や緊急性を精査し道路事業の平準化を図っていく。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年度は新型コロナウイルス感染症対策により、昨年度に比べて</a:t>
          </a:r>
          <a:r>
            <a:rPr kumimoji="1" lang="ja-JP" altLang="ja-JP" sz="1100">
              <a:solidFill>
                <a:schemeClr val="dk1"/>
              </a:solidFill>
              <a:effectLst/>
              <a:latin typeface="+mn-lt"/>
              <a:ea typeface="+mn-ea"/>
              <a:cs typeface="+mn-cs"/>
            </a:rPr>
            <a:t>住民</a:t>
          </a:r>
          <a:r>
            <a:rPr kumimoji="1" lang="ja-JP" altLang="en-US" sz="1100">
              <a:solidFill>
                <a:schemeClr val="dk1"/>
              </a:solidFill>
              <a:effectLst/>
              <a:latin typeface="+mn-lt"/>
              <a:ea typeface="+mn-ea"/>
              <a:cs typeface="+mn-cs"/>
            </a:rPr>
            <a:t>一人当たりのコストが</a:t>
          </a:r>
          <a:r>
            <a:rPr kumimoji="1" lang="ja-JP" altLang="ja-JP" sz="1100">
              <a:solidFill>
                <a:schemeClr val="dk1"/>
              </a:solidFill>
              <a:effectLst/>
              <a:latin typeface="+mn-lt"/>
              <a:ea typeface="+mn-ea"/>
              <a:cs typeface="+mn-cs"/>
            </a:rPr>
            <a:t>総務費</a:t>
          </a:r>
          <a:r>
            <a:rPr kumimoji="1" lang="en-US" altLang="ja-JP" sz="1100">
              <a:solidFill>
                <a:schemeClr val="dk1"/>
              </a:solidFill>
              <a:effectLst/>
              <a:latin typeface="+mn-lt"/>
              <a:ea typeface="+mn-ea"/>
              <a:cs typeface="+mn-cs"/>
            </a:rPr>
            <a:t>22,148</a:t>
          </a:r>
          <a:r>
            <a:rPr kumimoji="1" lang="ja-JP" altLang="en-US" sz="1100">
              <a:solidFill>
                <a:schemeClr val="dk1"/>
              </a:solidFill>
              <a:effectLst/>
              <a:latin typeface="+mn-lt"/>
              <a:ea typeface="+mn-ea"/>
              <a:cs typeface="+mn-cs"/>
            </a:rPr>
            <a:t>円増、衛生費</a:t>
          </a:r>
          <a:r>
            <a:rPr kumimoji="1" lang="en-US" altLang="ja-JP" sz="1100">
              <a:solidFill>
                <a:schemeClr val="dk1"/>
              </a:solidFill>
              <a:effectLst/>
              <a:latin typeface="+mn-lt"/>
              <a:ea typeface="+mn-ea"/>
              <a:cs typeface="+mn-cs"/>
            </a:rPr>
            <a:t>17,953</a:t>
          </a:r>
          <a:r>
            <a:rPr kumimoji="1" lang="ja-JP" altLang="en-US" sz="1100">
              <a:solidFill>
                <a:schemeClr val="dk1"/>
              </a:solidFill>
              <a:effectLst/>
              <a:latin typeface="+mn-lt"/>
              <a:ea typeface="+mn-ea"/>
              <a:cs typeface="+mn-cs"/>
            </a:rPr>
            <a:t>円増、商工費</a:t>
          </a:r>
          <a:r>
            <a:rPr kumimoji="1" lang="en-US" altLang="ja-JP" sz="1100">
              <a:solidFill>
                <a:schemeClr val="dk1"/>
              </a:solidFill>
              <a:effectLst/>
              <a:latin typeface="+mn-lt"/>
              <a:ea typeface="+mn-ea"/>
              <a:cs typeface="+mn-cs"/>
            </a:rPr>
            <a:t>11,223</a:t>
          </a:r>
          <a:r>
            <a:rPr kumimoji="1" lang="ja-JP" altLang="en-US" sz="1100">
              <a:solidFill>
                <a:schemeClr val="dk1"/>
              </a:solidFill>
              <a:effectLst/>
              <a:latin typeface="+mn-lt"/>
              <a:ea typeface="+mn-ea"/>
              <a:cs typeface="+mn-cs"/>
            </a:rPr>
            <a:t>円増となっている。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財政調整基金残高は、適切な財源の確保と歳出の精査により、取崩を回避しており、前年度とほぼ同額を維持できている。</a:t>
          </a:r>
          <a:endParaRPr lang="ja-JP" altLang="ja-JP" sz="1400">
            <a:effectLst/>
          </a:endParaRPr>
        </a:p>
        <a:p>
          <a:r>
            <a:rPr kumimoji="1" lang="ja-JP" altLang="ja-JP" sz="1100">
              <a:solidFill>
                <a:schemeClr val="dk1"/>
              </a:solidFill>
              <a:effectLst/>
              <a:latin typeface="+mn-lt"/>
              <a:ea typeface="+mn-ea"/>
              <a:cs typeface="+mn-cs"/>
            </a:rPr>
            <a:t>実質収支については、</a:t>
          </a:r>
          <a:r>
            <a:rPr kumimoji="1" lang="ja-JP" altLang="en-US" sz="1100">
              <a:solidFill>
                <a:schemeClr val="dk1"/>
              </a:solidFill>
              <a:effectLst/>
              <a:latin typeface="+mn-lt"/>
              <a:ea typeface="+mn-ea"/>
              <a:cs typeface="+mn-cs"/>
            </a:rPr>
            <a:t>令和元年度からの繰越明許に係る繰越財源等に予定より多くの剰余が生じたため実質収支比率が上振れした。今後は</a:t>
          </a:r>
          <a:r>
            <a:rPr kumimoji="1" lang="ja-JP" altLang="ja-JP" sz="1100">
              <a:solidFill>
                <a:schemeClr val="dk1"/>
              </a:solidFill>
              <a:effectLst/>
              <a:latin typeface="+mn-lt"/>
              <a:ea typeface="+mn-ea"/>
              <a:cs typeface="+mn-cs"/>
            </a:rPr>
            <a:t>、的確に決算見込額を把握するように努めていく</a:t>
          </a:r>
          <a:r>
            <a:rPr kumimoji="1" lang="ja-JP" altLang="en-US" sz="1100">
              <a:solidFill>
                <a:schemeClr val="dk1"/>
              </a:solidFill>
              <a:effectLst/>
              <a:latin typeface="+mn-lt"/>
              <a:ea typeface="+mn-ea"/>
              <a:cs typeface="+mn-cs"/>
            </a:rPr>
            <a:t>とともに、実質単年度収支は赤字が続いている状況であることから、経費削減等に努め改善を図っていく。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年度から水道事業広域化が</a:t>
          </a:r>
          <a:r>
            <a:rPr lang="ja-JP" altLang="en-US" sz="1100" b="0" i="0" baseline="0">
              <a:solidFill>
                <a:schemeClr val="dk1"/>
              </a:solidFill>
              <a:effectLst/>
              <a:latin typeface="+mn-lt"/>
              <a:ea typeface="+mn-ea"/>
              <a:cs typeface="+mn-cs"/>
            </a:rPr>
            <a:t>開始されたため、グラフ上大幅に黒字額が減少した表示となっている。</a:t>
          </a:r>
          <a:endParaRPr lang="en-US" altLang="ja-JP" sz="1100" b="0" i="0" baseline="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一般会計においては、昨年度と同様に多額の繰越金により高い比率となった。的確な決算見込額の把握により比率の改善に努めていく。</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年度まで赤字の決算となっていた国保会計については、平成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年度から黒字の決算となっており、令和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年度も黒字の決算となった。</a:t>
          </a:r>
          <a:endParaRPr lang="ja-JP" altLang="ja-JP">
            <a:effectLst/>
          </a:endParaRPr>
        </a:p>
        <a:p>
          <a:r>
            <a:rPr kumimoji="1" lang="ja-JP" altLang="ja-JP" sz="1100">
              <a:solidFill>
                <a:schemeClr val="dk1"/>
              </a:solidFill>
              <a:effectLst/>
              <a:latin typeface="+mn-lt"/>
              <a:ea typeface="+mn-ea"/>
              <a:cs typeface="+mn-cs"/>
            </a:rPr>
            <a:t>その他の会計についても、黒字決算となり今後とも健全財政に努めていく</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0;&#36001;&#25919;&#20418;/08%20%20&#36001;&#25919;&#29366;&#27841;&#31561;&#36039;&#26009;&#38598;/16&#12288;&#20196;&#21644;2&#24180;&#24230;&#20998;/040906&#12288;&#12304;9&#26376;22&#26085;&#65288;&#26408;&#65289;&#12294;&#65306;&#20381;&#38972;&#12305;&#20196;&#21644;&#65298;&#24180;&#24230;&#36001;&#25919;&#29366;&#27841;&#36039;&#26009;&#38598;&#12398;&#20316;&#25104;&#12395;&#12388;&#12356;&#12390;&#65288;2&#22238;&#30446;&#65289;/01&#12288;&#32080;&#21512;&#21069;/&#32080;&#21512;&#21069;&#12304;&#36001;&#25919;&#29366;&#27841;&#36039;&#26009;&#38598;&#12305;_414247_&#27743;&#21271;&#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54.9</v>
          </cell>
          <cell r="BX53">
            <v>61</v>
          </cell>
          <cell r="CF53">
            <v>62.5</v>
          </cell>
          <cell r="CN53">
            <v>62.8</v>
          </cell>
          <cell r="CV53">
            <v>64</v>
          </cell>
        </row>
        <row r="55">
          <cell r="AN55" t="str">
            <v>類似団体内平均値</v>
          </cell>
          <cell r="BP55">
            <v>25.4</v>
          </cell>
          <cell r="BX55">
            <v>23.4</v>
          </cell>
          <cell r="CF55">
            <v>7.7</v>
          </cell>
          <cell r="CN55">
            <v>3.2</v>
          </cell>
          <cell r="CV55">
            <v>3.4</v>
          </cell>
        </row>
        <row r="57">
          <cell r="BP57">
            <v>58.8</v>
          </cell>
          <cell r="BX57">
            <v>59.2</v>
          </cell>
          <cell r="CF57">
            <v>63.4</v>
          </cell>
          <cell r="CN57">
            <v>63.3</v>
          </cell>
          <cell r="CV57">
            <v>62.8</v>
          </cell>
        </row>
        <row r="72">
          <cell r="BP72" t="str">
            <v>H28</v>
          </cell>
          <cell r="BX72" t="str">
            <v>H29</v>
          </cell>
          <cell r="CF72" t="str">
            <v>H30</v>
          </cell>
          <cell r="CN72" t="str">
            <v>R01</v>
          </cell>
          <cell r="CV72" t="str">
            <v>R02</v>
          </cell>
        </row>
        <row r="73">
          <cell r="AN73" t="str">
            <v>当該団体値</v>
          </cell>
        </row>
        <row r="75">
          <cell r="BP75">
            <v>10.1</v>
          </cell>
          <cell r="BX75">
            <v>9.3000000000000007</v>
          </cell>
          <cell r="CF75">
            <v>10.1</v>
          </cell>
          <cell r="CN75">
            <v>11.4</v>
          </cell>
          <cell r="CV75">
            <v>12.4</v>
          </cell>
        </row>
        <row r="77">
          <cell r="AN77" t="str">
            <v>類似団体内平均値</v>
          </cell>
          <cell r="BP77">
            <v>25.4</v>
          </cell>
          <cell r="BX77">
            <v>23.4</v>
          </cell>
          <cell r="CF77">
            <v>7.7</v>
          </cell>
          <cell r="CN77">
            <v>3.2</v>
          </cell>
          <cell r="CV77">
            <v>3.4</v>
          </cell>
        </row>
        <row r="79">
          <cell r="BP79">
            <v>8.6</v>
          </cell>
          <cell r="BX79">
            <v>8.5</v>
          </cell>
          <cell r="CF79">
            <v>8.6</v>
          </cell>
          <cell r="CN79">
            <v>8.8000000000000007</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7205233</v>
      </c>
      <c r="BO4" s="426"/>
      <c r="BP4" s="426"/>
      <c r="BQ4" s="426"/>
      <c r="BR4" s="426"/>
      <c r="BS4" s="426"/>
      <c r="BT4" s="426"/>
      <c r="BU4" s="427"/>
      <c r="BV4" s="425">
        <v>6118619</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6.9</v>
      </c>
      <c r="CU4" s="610"/>
      <c r="CV4" s="610"/>
      <c r="CW4" s="610"/>
      <c r="CX4" s="610"/>
      <c r="CY4" s="610"/>
      <c r="CZ4" s="610"/>
      <c r="DA4" s="611"/>
      <c r="DB4" s="609">
        <v>6.1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6930492</v>
      </c>
      <c r="BO5" s="431"/>
      <c r="BP5" s="431"/>
      <c r="BQ5" s="431"/>
      <c r="BR5" s="431"/>
      <c r="BS5" s="431"/>
      <c r="BT5" s="431"/>
      <c r="BU5" s="432"/>
      <c r="BV5" s="430">
        <v>5863686</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91.8</v>
      </c>
      <c r="CU5" s="401"/>
      <c r="CV5" s="401"/>
      <c r="CW5" s="401"/>
      <c r="CX5" s="401"/>
      <c r="CY5" s="401"/>
      <c r="CZ5" s="401"/>
      <c r="DA5" s="402"/>
      <c r="DB5" s="400">
        <v>91.4</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274741</v>
      </c>
      <c r="BO6" s="431"/>
      <c r="BP6" s="431"/>
      <c r="BQ6" s="431"/>
      <c r="BR6" s="431"/>
      <c r="BS6" s="431"/>
      <c r="BT6" s="431"/>
      <c r="BU6" s="432"/>
      <c r="BV6" s="430">
        <v>254933</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95.2</v>
      </c>
      <c r="CU6" s="584"/>
      <c r="CV6" s="584"/>
      <c r="CW6" s="584"/>
      <c r="CX6" s="584"/>
      <c r="CY6" s="584"/>
      <c r="CZ6" s="584"/>
      <c r="DA6" s="585"/>
      <c r="DB6" s="583">
        <v>94.9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65281</v>
      </c>
      <c r="BO7" s="431"/>
      <c r="BP7" s="431"/>
      <c r="BQ7" s="431"/>
      <c r="BR7" s="431"/>
      <c r="BS7" s="431"/>
      <c r="BT7" s="431"/>
      <c r="BU7" s="432"/>
      <c r="BV7" s="430">
        <v>81267</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3038718</v>
      </c>
      <c r="CU7" s="431"/>
      <c r="CV7" s="431"/>
      <c r="CW7" s="431"/>
      <c r="CX7" s="431"/>
      <c r="CY7" s="431"/>
      <c r="CZ7" s="431"/>
      <c r="DA7" s="432"/>
      <c r="DB7" s="430">
        <v>2864524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93</v>
      </c>
      <c r="AV8" s="488"/>
      <c r="AW8" s="488"/>
      <c r="AX8" s="488"/>
      <c r="AY8" s="410" t="s">
        <v>107</v>
      </c>
      <c r="AZ8" s="411"/>
      <c r="BA8" s="411"/>
      <c r="BB8" s="411"/>
      <c r="BC8" s="411"/>
      <c r="BD8" s="411"/>
      <c r="BE8" s="411"/>
      <c r="BF8" s="411"/>
      <c r="BG8" s="411"/>
      <c r="BH8" s="411"/>
      <c r="BI8" s="411"/>
      <c r="BJ8" s="411"/>
      <c r="BK8" s="411"/>
      <c r="BL8" s="411"/>
      <c r="BM8" s="412"/>
      <c r="BN8" s="430">
        <v>209460</v>
      </c>
      <c r="BO8" s="431"/>
      <c r="BP8" s="431"/>
      <c r="BQ8" s="431"/>
      <c r="BR8" s="431"/>
      <c r="BS8" s="431"/>
      <c r="BT8" s="431"/>
      <c r="BU8" s="432"/>
      <c r="BV8" s="430">
        <v>173666</v>
      </c>
      <c r="BW8" s="431"/>
      <c r="BX8" s="431"/>
      <c r="BY8" s="431"/>
      <c r="BZ8" s="431"/>
      <c r="CA8" s="431"/>
      <c r="CB8" s="431"/>
      <c r="CC8" s="432"/>
      <c r="CD8" s="439" t="s">
        <v>108</v>
      </c>
      <c r="CE8" s="440"/>
      <c r="CF8" s="440"/>
      <c r="CG8" s="440"/>
      <c r="CH8" s="440"/>
      <c r="CI8" s="440"/>
      <c r="CJ8" s="440"/>
      <c r="CK8" s="440"/>
      <c r="CL8" s="440"/>
      <c r="CM8" s="440"/>
      <c r="CN8" s="440"/>
      <c r="CO8" s="440"/>
      <c r="CP8" s="440"/>
      <c r="CQ8" s="440"/>
      <c r="CR8" s="440"/>
      <c r="CS8" s="441"/>
      <c r="CT8" s="543">
        <v>0.41</v>
      </c>
      <c r="CU8" s="544"/>
      <c r="CV8" s="544"/>
      <c r="CW8" s="544"/>
      <c r="CX8" s="544"/>
      <c r="CY8" s="544"/>
      <c r="CZ8" s="544"/>
      <c r="DA8" s="545"/>
      <c r="DB8" s="543">
        <v>0.4</v>
      </c>
      <c r="DC8" s="544"/>
      <c r="DD8" s="544"/>
      <c r="DE8" s="544"/>
      <c r="DF8" s="544"/>
      <c r="DG8" s="544"/>
      <c r="DH8" s="544"/>
      <c r="DI8" s="545"/>
      <c r="DJ8" s="186"/>
      <c r="DK8" s="186"/>
      <c r="DL8" s="186"/>
      <c r="DM8" s="186"/>
      <c r="DN8" s="186"/>
      <c r="DO8" s="186"/>
    </row>
    <row r="9" spans="1:119" ht="18.75" customHeight="1" thickBot="1" x14ac:dyDescent="0.2">
      <c r="A9" s="187"/>
      <c r="B9" s="572" t="s">
        <v>109</v>
      </c>
      <c r="C9" s="573"/>
      <c r="D9" s="573"/>
      <c r="E9" s="573"/>
      <c r="F9" s="573"/>
      <c r="G9" s="573"/>
      <c r="H9" s="573"/>
      <c r="I9" s="573"/>
      <c r="J9" s="573"/>
      <c r="K9" s="493"/>
      <c r="L9" s="574" t="s">
        <v>110</v>
      </c>
      <c r="M9" s="575"/>
      <c r="N9" s="575"/>
      <c r="O9" s="575"/>
      <c r="P9" s="575"/>
      <c r="Q9" s="576"/>
      <c r="R9" s="577">
        <v>9566</v>
      </c>
      <c r="S9" s="578"/>
      <c r="T9" s="578"/>
      <c r="U9" s="578"/>
      <c r="V9" s="579"/>
      <c r="W9" s="509" t="s">
        <v>111</v>
      </c>
      <c r="X9" s="510"/>
      <c r="Y9" s="510"/>
      <c r="Z9" s="510"/>
      <c r="AA9" s="510"/>
      <c r="AB9" s="510"/>
      <c r="AC9" s="510"/>
      <c r="AD9" s="510"/>
      <c r="AE9" s="510"/>
      <c r="AF9" s="510"/>
      <c r="AG9" s="510"/>
      <c r="AH9" s="510"/>
      <c r="AI9" s="510"/>
      <c r="AJ9" s="510"/>
      <c r="AK9" s="510"/>
      <c r="AL9" s="580"/>
      <c r="AM9" s="499" t="s">
        <v>112</v>
      </c>
      <c r="AN9" s="404"/>
      <c r="AO9" s="404"/>
      <c r="AP9" s="404"/>
      <c r="AQ9" s="404"/>
      <c r="AR9" s="404"/>
      <c r="AS9" s="404"/>
      <c r="AT9" s="405"/>
      <c r="AU9" s="487" t="s">
        <v>93</v>
      </c>
      <c r="AV9" s="488"/>
      <c r="AW9" s="488"/>
      <c r="AX9" s="488"/>
      <c r="AY9" s="410" t="s">
        <v>113</v>
      </c>
      <c r="AZ9" s="411"/>
      <c r="BA9" s="411"/>
      <c r="BB9" s="411"/>
      <c r="BC9" s="411"/>
      <c r="BD9" s="411"/>
      <c r="BE9" s="411"/>
      <c r="BF9" s="411"/>
      <c r="BG9" s="411"/>
      <c r="BH9" s="411"/>
      <c r="BI9" s="411"/>
      <c r="BJ9" s="411"/>
      <c r="BK9" s="411"/>
      <c r="BL9" s="411"/>
      <c r="BM9" s="412"/>
      <c r="BN9" s="430">
        <v>35794</v>
      </c>
      <c r="BO9" s="431"/>
      <c r="BP9" s="431"/>
      <c r="BQ9" s="431"/>
      <c r="BR9" s="431"/>
      <c r="BS9" s="431"/>
      <c r="BT9" s="431"/>
      <c r="BU9" s="432"/>
      <c r="BV9" s="430">
        <v>-22590</v>
      </c>
      <c r="BW9" s="431"/>
      <c r="BX9" s="431"/>
      <c r="BY9" s="431"/>
      <c r="BZ9" s="431"/>
      <c r="CA9" s="431"/>
      <c r="CB9" s="431"/>
      <c r="CC9" s="432"/>
      <c r="CD9" s="439" t="s">
        <v>114</v>
      </c>
      <c r="CE9" s="440"/>
      <c r="CF9" s="440"/>
      <c r="CG9" s="440"/>
      <c r="CH9" s="440"/>
      <c r="CI9" s="440"/>
      <c r="CJ9" s="440"/>
      <c r="CK9" s="440"/>
      <c r="CL9" s="440"/>
      <c r="CM9" s="440"/>
      <c r="CN9" s="440"/>
      <c r="CO9" s="440"/>
      <c r="CP9" s="440"/>
      <c r="CQ9" s="440"/>
      <c r="CR9" s="440"/>
      <c r="CS9" s="441"/>
      <c r="CT9" s="400">
        <v>10.9</v>
      </c>
      <c r="CU9" s="401"/>
      <c r="CV9" s="401"/>
      <c r="CW9" s="401"/>
      <c r="CX9" s="401"/>
      <c r="CY9" s="401"/>
      <c r="CZ9" s="401"/>
      <c r="DA9" s="402"/>
      <c r="DB9" s="400">
        <v>11.7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115</v>
      </c>
      <c r="M10" s="404"/>
      <c r="N10" s="404"/>
      <c r="O10" s="404"/>
      <c r="P10" s="404"/>
      <c r="Q10" s="405"/>
      <c r="R10" s="406">
        <v>9583</v>
      </c>
      <c r="S10" s="407"/>
      <c r="T10" s="407"/>
      <c r="U10" s="407"/>
      <c r="V10" s="409"/>
      <c r="W10" s="581"/>
      <c r="X10" s="392"/>
      <c r="Y10" s="392"/>
      <c r="Z10" s="392"/>
      <c r="AA10" s="392"/>
      <c r="AB10" s="392"/>
      <c r="AC10" s="392"/>
      <c r="AD10" s="392"/>
      <c r="AE10" s="392"/>
      <c r="AF10" s="392"/>
      <c r="AG10" s="392"/>
      <c r="AH10" s="392"/>
      <c r="AI10" s="392"/>
      <c r="AJ10" s="392"/>
      <c r="AK10" s="392"/>
      <c r="AL10" s="582"/>
      <c r="AM10" s="499" t="s">
        <v>116</v>
      </c>
      <c r="AN10" s="404"/>
      <c r="AO10" s="404"/>
      <c r="AP10" s="404"/>
      <c r="AQ10" s="404"/>
      <c r="AR10" s="404"/>
      <c r="AS10" s="404"/>
      <c r="AT10" s="405"/>
      <c r="AU10" s="487" t="s">
        <v>117</v>
      </c>
      <c r="AV10" s="488"/>
      <c r="AW10" s="488"/>
      <c r="AX10" s="488"/>
      <c r="AY10" s="410" t="s">
        <v>118</v>
      </c>
      <c r="AZ10" s="411"/>
      <c r="BA10" s="411"/>
      <c r="BB10" s="411"/>
      <c r="BC10" s="411"/>
      <c r="BD10" s="411"/>
      <c r="BE10" s="411"/>
      <c r="BF10" s="411"/>
      <c r="BG10" s="411"/>
      <c r="BH10" s="411"/>
      <c r="BI10" s="411"/>
      <c r="BJ10" s="411"/>
      <c r="BK10" s="411"/>
      <c r="BL10" s="411"/>
      <c r="BM10" s="412"/>
      <c r="BN10" s="430">
        <v>3906</v>
      </c>
      <c r="BO10" s="431"/>
      <c r="BP10" s="431"/>
      <c r="BQ10" s="431"/>
      <c r="BR10" s="431"/>
      <c r="BS10" s="431"/>
      <c r="BT10" s="431"/>
      <c r="BU10" s="432"/>
      <c r="BV10" s="430">
        <v>3935</v>
      </c>
      <c r="BW10" s="431"/>
      <c r="BX10" s="431"/>
      <c r="BY10" s="431"/>
      <c r="BZ10" s="431"/>
      <c r="CA10" s="431"/>
      <c r="CB10" s="431"/>
      <c r="CC10" s="432"/>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120</v>
      </c>
      <c r="M11" s="477"/>
      <c r="N11" s="477"/>
      <c r="O11" s="477"/>
      <c r="P11" s="477"/>
      <c r="Q11" s="478"/>
      <c r="R11" s="569" t="s">
        <v>121</v>
      </c>
      <c r="S11" s="570"/>
      <c r="T11" s="570"/>
      <c r="U11" s="570"/>
      <c r="V11" s="571"/>
      <c r="W11" s="581"/>
      <c r="X11" s="392"/>
      <c r="Y11" s="392"/>
      <c r="Z11" s="392"/>
      <c r="AA11" s="392"/>
      <c r="AB11" s="392"/>
      <c r="AC11" s="392"/>
      <c r="AD11" s="392"/>
      <c r="AE11" s="392"/>
      <c r="AF11" s="392"/>
      <c r="AG11" s="392"/>
      <c r="AH11" s="392"/>
      <c r="AI11" s="392"/>
      <c r="AJ11" s="392"/>
      <c r="AK11" s="392"/>
      <c r="AL11" s="582"/>
      <c r="AM11" s="499" t="s">
        <v>122</v>
      </c>
      <c r="AN11" s="404"/>
      <c r="AO11" s="404"/>
      <c r="AP11" s="404"/>
      <c r="AQ11" s="404"/>
      <c r="AR11" s="404"/>
      <c r="AS11" s="404"/>
      <c r="AT11" s="405"/>
      <c r="AU11" s="487" t="s">
        <v>93</v>
      </c>
      <c r="AV11" s="488"/>
      <c r="AW11" s="488"/>
      <c r="AX11" s="488"/>
      <c r="AY11" s="410" t="s">
        <v>123</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124</v>
      </c>
      <c r="CE11" s="440"/>
      <c r="CF11" s="440"/>
      <c r="CG11" s="440"/>
      <c r="CH11" s="440"/>
      <c r="CI11" s="440"/>
      <c r="CJ11" s="440"/>
      <c r="CK11" s="440"/>
      <c r="CL11" s="440"/>
      <c r="CM11" s="440"/>
      <c r="CN11" s="440"/>
      <c r="CO11" s="440"/>
      <c r="CP11" s="440"/>
      <c r="CQ11" s="440"/>
      <c r="CR11" s="440"/>
      <c r="CS11" s="441"/>
      <c r="CT11" s="543" t="s">
        <v>125</v>
      </c>
      <c r="CU11" s="544"/>
      <c r="CV11" s="544"/>
      <c r="CW11" s="544"/>
      <c r="CX11" s="544"/>
      <c r="CY11" s="544"/>
      <c r="CZ11" s="544"/>
      <c r="DA11" s="545"/>
      <c r="DB11" s="543" t="s">
        <v>125</v>
      </c>
      <c r="DC11" s="544"/>
      <c r="DD11" s="544"/>
      <c r="DE11" s="544"/>
      <c r="DF11" s="544"/>
      <c r="DG11" s="544"/>
      <c r="DH11" s="544"/>
      <c r="DI11" s="545"/>
      <c r="DJ11" s="186"/>
      <c r="DK11" s="186"/>
      <c r="DL11" s="186"/>
      <c r="DM11" s="186"/>
      <c r="DN11" s="186"/>
      <c r="DO11" s="186"/>
    </row>
    <row r="12" spans="1:119" ht="18.75" customHeight="1" x14ac:dyDescent="0.15">
      <c r="A12" s="187"/>
      <c r="B12" s="546" t="s">
        <v>126</v>
      </c>
      <c r="C12" s="547"/>
      <c r="D12" s="547"/>
      <c r="E12" s="547"/>
      <c r="F12" s="547"/>
      <c r="G12" s="547"/>
      <c r="H12" s="547"/>
      <c r="I12" s="547"/>
      <c r="J12" s="547"/>
      <c r="K12" s="548"/>
      <c r="L12" s="555" t="s">
        <v>127</v>
      </c>
      <c r="M12" s="556"/>
      <c r="N12" s="556"/>
      <c r="O12" s="556"/>
      <c r="P12" s="556"/>
      <c r="Q12" s="557"/>
      <c r="R12" s="558">
        <v>9709</v>
      </c>
      <c r="S12" s="559"/>
      <c r="T12" s="559"/>
      <c r="U12" s="559"/>
      <c r="V12" s="560"/>
      <c r="W12" s="561" t="s">
        <v>1</v>
      </c>
      <c r="X12" s="488"/>
      <c r="Y12" s="488"/>
      <c r="Z12" s="488"/>
      <c r="AA12" s="488"/>
      <c r="AB12" s="562"/>
      <c r="AC12" s="563" t="s">
        <v>128</v>
      </c>
      <c r="AD12" s="564"/>
      <c r="AE12" s="564"/>
      <c r="AF12" s="564"/>
      <c r="AG12" s="565"/>
      <c r="AH12" s="563" t="s">
        <v>129</v>
      </c>
      <c r="AI12" s="564"/>
      <c r="AJ12" s="564"/>
      <c r="AK12" s="564"/>
      <c r="AL12" s="566"/>
      <c r="AM12" s="499" t="s">
        <v>130</v>
      </c>
      <c r="AN12" s="404"/>
      <c r="AO12" s="404"/>
      <c r="AP12" s="404"/>
      <c r="AQ12" s="404"/>
      <c r="AR12" s="404"/>
      <c r="AS12" s="404"/>
      <c r="AT12" s="405"/>
      <c r="AU12" s="487" t="s">
        <v>131</v>
      </c>
      <c r="AV12" s="488"/>
      <c r="AW12" s="488"/>
      <c r="AX12" s="488"/>
      <c r="AY12" s="410" t="s">
        <v>132</v>
      </c>
      <c r="AZ12" s="411"/>
      <c r="BA12" s="411"/>
      <c r="BB12" s="411"/>
      <c r="BC12" s="411"/>
      <c r="BD12" s="411"/>
      <c r="BE12" s="411"/>
      <c r="BF12" s="411"/>
      <c r="BG12" s="411"/>
      <c r="BH12" s="411"/>
      <c r="BI12" s="411"/>
      <c r="BJ12" s="411"/>
      <c r="BK12" s="411"/>
      <c r="BL12" s="411"/>
      <c r="BM12" s="412"/>
      <c r="BN12" s="430">
        <v>90000</v>
      </c>
      <c r="BO12" s="431"/>
      <c r="BP12" s="431"/>
      <c r="BQ12" s="431"/>
      <c r="BR12" s="431"/>
      <c r="BS12" s="431"/>
      <c r="BT12" s="431"/>
      <c r="BU12" s="432"/>
      <c r="BV12" s="430">
        <v>120000</v>
      </c>
      <c r="BW12" s="431"/>
      <c r="BX12" s="431"/>
      <c r="BY12" s="431"/>
      <c r="BZ12" s="431"/>
      <c r="CA12" s="431"/>
      <c r="CB12" s="431"/>
      <c r="CC12" s="432"/>
      <c r="CD12" s="439" t="s">
        <v>133</v>
      </c>
      <c r="CE12" s="440"/>
      <c r="CF12" s="440"/>
      <c r="CG12" s="440"/>
      <c r="CH12" s="440"/>
      <c r="CI12" s="440"/>
      <c r="CJ12" s="440"/>
      <c r="CK12" s="440"/>
      <c r="CL12" s="440"/>
      <c r="CM12" s="440"/>
      <c r="CN12" s="440"/>
      <c r="CO12" s="440"/>
      <c r="CP12" s="440"/>
      <c r="CQ12" s="440"/>
      <c r="CR12" s="440"/>
      <c r="CS12" s="441"/>
      <c r="CT12" s="543" t="s">
        <v>134</v>
      </c>
      <c r="CU12" s="544"/>
      <c r="CV12" s="544"/>
      <c r="CW12" s="544"/>
      <c r="CX12" s="544"/>
      <c r="CY12" s="544"/>
      <c r="CZ12" s="544"/>
      <c r="DA12" s="545"/>
      <c r="DB12" s="543" t="s">
        <v>134</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135</v>
      </c>
      <c r="N13" s="531"/>
      <c r="O13" s="531"/>
      <c r="P13" s="531"/>
      <c r="Q13" s="532"/>
      <c r="R13" s="533">
        <v>9629</v>
      </c>
      <c r="S13" s="534"/>
      <c r="T13" s="534"/>
      <c r="U13" s="534"/>
      <c r="V13" s="535"/>
      <c r="W13" s="521" t="s">
        <v>136</v>
      </c>
      <c r="X13" s="443"/>
      <c r="Y13" s="443"/>
      <c r="Z13" s="443"/>
      <c r="AA13" s="443"/>
      <c r="AB13" s="444"/>
      <c r="AC13" s="406">
        <v>590</v>
      </c>
      <c r="AD13" s="407"/>
      <c r="AE13" s="407"/>
      <c r="AF13" s="407"/>
      <c r="AG13" s="408"/>
      <c r="AH13" s="406">
        <v>593</v>
      </c>
      <c r="AI13" s="407"/>
      <c r="AJ13" s="407"/>
      <c r="AK13" s="407"/>
      <c r="AL13" s="409"/>
      <c r="AM13" s="499" t="s">
        <v>137</v>
      </c>
      <c r="AN13" s="404"/>
      <c r="AO13" s="404"/>
      <c r="AP13" s="404"/>
      <c r="AQ13" s="404"/>
      <c r="AR13" s="404"/>
      <c r="AS13" s="404"/>
      <c r="AT13" s="405"/>
      <c r="AU13" s="487" t="s">
        <v>138</v>
      </c>
      <c r="AV13" s="488"/>
      <c r="AW13" s="488"/>
      <c r="AX13" s="488"/>
      <c r="AY13" s="410" t="s">
        <v>139</v>
      </c>
      <c r="AZ13" s="411"/>
      <c r="BA13" s="411"/>
      <c r="BB13" s="411"/>
      <c r="BC13" s="411"/>
      <c r="BD13" s="411"/>
      <c r="BE13" s="411"/>
      <c r="BF13" s="411"/>
      <c r="BG13" s="411"/>
      <c r="BH13" s="411"/>
      <c r="BI13" s="411"/>
      <c r="BJ13" s="411"/>
      <c r="BK13" s="411"/>
      <c r="BL13" s="411"/>
      <c r="BM13" s="412"/>
      <c r="BN13" s="430">
        <v>-50300</v>
      </c>
      <c r="BO13" s="431"/>
      <c r="BP13" s="431"/>
      <c r="BQ13" s="431"/>
      <c r="BR13" s="431"/>
      <c r="BS13" s="431"/>
      <c r="BT13" s="431"/>
      <c r="BU13" s="432"/>
      <c r="BV13" s="430">
        <v>-138655</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12.4</v>
      </c>
      <c r="CU13" s="401"/>
      <c r="CV13" s="401"/>
      <c r="CW13" s="401"/>
      <c r="CX13" s="401"/>
      <c r="CY13" s="401"/>
      <c r="CZ13" s="401"/>
      <c r="DA13" s="402"/>
      <c r="DB13" s="400">
        <v>11.4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9741</v>
      </c>
      <c r="S14" s="534"/>
      <c r="T14" s="534"/>
      <c r="U14" s="534"/>
      <c r="V14" s="535"/>
      <c r="W14" s="536"/>
      <c r="X14" s="446"/>
      <c r="Y14" s="446"/>
      <c r="Z14" s="446"/>
      <c r="AA14" s="446"/>
      <c r="AB14" s="447"/>
      <c r="AC14" s="526">
        <v>11.9</v>
      </c>
      <c r="AD14" s="527"/>
      <c r="AE14" s="527"/>
      <c r="AF14" s="527"/>
      <c r="AG14" s="528"/>
      <c r="AH14" s="526">
        <v>12.8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t="s">
        <v>134</v>
      </c>
      <c r="CU14" s="538"/>
      <c r="CV14" s="538"/>
      <c r="CW14" s="538"/>
      <c r="CX14" s="538"/>
      <c r="CY14" s="538"/>
      <c r="CZ14" s="538"/>
      <c r="DA14" s="539"/>
      <c r="DB14" s="537" t="s">
        <v>134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143</v>
      </c>
      <c r="N15" s="531"/>
      <c r="O15" s="531"/>
      <c r="P15" s="531"/>
      <c r="Q15" s="532"/>
      <c r="R15" s="533">
        <v>9668</v>
      </c>
      <c r="S15" s="534"/>
      <c r="T15" s="534"/>
      <c r="U15" s="534"/>
      <c r="V15" s="535"/>
      <c r="W15" s="521" t="s">
        <v>144</v>
      </c>
      <c r="X15" s="443"/>
      <c r="Y15" s="443"/>
      <c r="Z15" s="443"/>
      <c r="AA15" s="443"/>
      <c r="AB15" s="444"/>
      <c r="AC15" s="406">
        <v>1347</v>
      </c>
      <c r="AD15" s="407"/>
      <c r="AE15" s="407"/>
      <c r="AF15" s="407"/>
      <c r="AG15" s="408"/>
      <c r="AH15" s="406">
        <v>1270</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1090838</v>
      </c>
      <c r="BO15" s="426"/>
      <c r="BP15" s="426"/>
      <c r="BQ15" s="426"/>
      <c r="BR15" s="426"/>
      <c r="BS15" s="426"/>
      <c r="BT15" s="426"/>
      <c r="BU15" s="427"/>
      <c r="BV15" s="425">
        <v>1023546</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27.3</v>
      </c>
      <c r="AD16" s="527"/>
      <c r="AE16" s="527"/>
      <c r="AF16" s="527"/>
      <c r="AG16" s="528"/>
      <c r="AH16" s="526">
        <v>27.4</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2651211</v>
      </c>
      <c r="BO16" s="431"/>
      <c r="BP16" s="431"/>
      <c r="BQ16" s="431"/>
      <c r="BR16" s="431"/>
      <c r="BS16" s="431"/>
      <c r="BT16" s="431"/>
      <c r="BU16" s="432"/>
      <c r="BV16" s="430">
        <v>2488786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3003</v>
      </c>
      <c r="AD17" s="407"/>
      <c r="AE17" s="407"/>
      <c r="AF17" s="407"/>
      <c r="AG17" s="408"/>
      <c r="AH17" s="406">
        <v>2765</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1371099</v>
      </c>
      <c r="BO17" s="431"/>
      <c r="BP17" s="431"/>
      <c r="BQ17" s="431"/>
      <c r="BR17" s="431"/>
      <c r="BS17" s="431"/>
      <c r="BT17" s="431"/>
      <c r="BU17" s="432"/>
      <c r="BV17" s="430">
        <v>1295888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24.49</v>
      </c>
      <c r="M18" s="495"/>
      <c r="N18" s="495"/>
      <c r="O18" s="495"/>
      <c r="P18" s="495"/>
      <c r="Q18" s="495"/>
      <c r="R18" s="496"/>
      <c r="S18" s="496"/>
      <c r="T18" s="496"/>
      <c r="U18" s="496"/>
      <c r="V18" s="497"/>
      <c r="W18" s="511"/>
      <c r="X18" s="512"/>
      <c r="Y18" s="512"/>
      <c r="Z18" s="512"/>
      <c r="AA18" s="512"/>
      <c r="AB18" s="522"/>
      <c r="AC18" s="394">
        <v>60.8</v>
      </c>
      <c r="AD18" s="395"/>
      <c r="AE18" s="395"/>
      <c r="AF18" s="395"/>
      <c r="AG18" s="498"/>
      <c r="AH18" s="394">
        <v>59.7</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2761337</v>
      </c>
      <c r="BO18" s="431"/>
      <c r="BP18" s="431"/>
      <c r="BQ18" s="431"/>
      <c r="BR18" s="431"/>
      <c r="BS18" s="431"/>
      <c r="BT18" s="431"/>
      <c r="BU18" s="432"/>
      <c r="BV18" s="430">
        <v>2649968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391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3736322</v>
      </c>
      <c r="BO19" s="431"/>
      <c r="BP19" s="431"/>
      <c r="BQ19" s="431"/>
      <c r="BR19" s="431"/>
      <c r="BS19" s="431"/>
      <c r="BT19" s="431"/>
      <c r="BU19" s="432"/>
      <c r="BV19" s="430">
        <v>3489865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3433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4869616</v>
      </c>
      <c r="BO23" s="431"/>
      <c r="BP23" s="431"/>
      <c r="BQ23" s="431"/>
      <c r="BR23" s="431"/>
      <c r="BS23" s="431"/>
      <c r="BT23" s="431"/>
      <c r="BU23" s="432"/>
      <c r="BV23" s="430">
        <v>4697764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7146</v>
      </c>
      <c r="R24" s="407"/>
      <c r="S24" s="407"/>
      <c r="T24" s="407"/>
      <c r="U24" s="407"/>
      <c r="V24" s="408"/>
      <c r="W24" s="472"/>
      <c r="X24" s="463"/>
      <c r="Y24" s="464"/>
      <c r="Z24" s="403" t="s">
        <v>168</v>
      </c>
      <c r="AA24" s="404"/>
      <c r="AB24" s="404"/>
      <c r="AC24" s="404"/>
      <c r="AD24" s="404"/>
      <c r="AE24" s="404"/>
      <c r="AF24" s="404"/>
      <c r="AG24" s="405"/>
      <c r="AH24" s="406">
        <v>85</v>
      </c>
      <c r="AI24" s="407"/>
      <c r="AJ24" s="407"/>
      <c r="AK24" s="407"/>
      <c r="AL24" s="408"/>
      <c r="AM24" s="406">
        <v>245735</v>
      </c>
      <c r="AN24" s="407"/>
      <c r="AO24" s="407"/>
      <c r="AP24" s="407"/>
      <c r="AQ24" s="407"/>
      <c r="AR24" s="408"/>
      <c r="AS24" s="406">
        <v>2891</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4707406</v>
      </c>
      <c r="BO24" s="431"/>
      <c r="BP24" s="431"/>
      <c r="BQ24" s="431"/>
      <c r="BR24" s="431"/>
      <c r="BS24" s="431"/>
      <c r="BT24" s="431"/>
      <c r="BU24" s="432"/>
      <c r="BV24" s="430">
        <v>4601589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1</v>
      </c>
      <c r="M25" s="407"/>
      <c r="N25" s="407"/>
      <c r="O25" s="407"/>
      <c r="P25" s="408"/>
      <c r="Q25" s="406">
        <v>5859</v>
      </c>
      <c r="R25" s="407"/>
      <c r="S25" s="407"/>
      <c r="T25" s="407"/>
      <c r="U25" s="407"/>
      <c r="V25" s="408"/>
      <c r="W25" s="472"/>
      <c r="X25" s="463"/>
      <c r="Y25" s="464"/>
      <c r="Z25" s="403" t="s">
        <v>171</v>
      </c>
      <c r="AA25" s="404"/>
      <c r="AB25" s="404"/>
      <c r="AC25" s="404"/>
      <c r="AD25" s="404"/>
      <c r="AE25" s="404"/>
      <c r="AF25" s="404"/>
      <c r="AG25" s="405"/>
      <c r="AH25" s="406" t="s">
        <v>134</v>
      </c>
      <c r="AI25" s="407"/>
      <c r="AJ25" s="407"/>
      <c r="AK25" s="407"/>
      <c r="AL25" s="408"/>
      <c r="AM25" s="406" t="s">
        <v>172</v>
      </c>
      <c r="AN25" s="407"/>
      <c r="AO25" s="407"/>
      <c r="AP25" s="407"/>
      <c r="AQ25" s="407"/>
      <c r="AR25" s="408"/>
      <c r="AS25" s="406" t="s">
        <v>172</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984068</v>
      </c>
      <c r="BO25" s="426"/>
      <c r="BP25" s="426"/>
      <c r="BQ25" s="426"/>
      <c r="BR25" s="426"/>
      <c r="BS25" s="426"/>
      <c r="BT25" s="426"/>
      <c r="BU25" s="427"/>
      <c r="BV25" s="425">
        <v>771076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4950</v>
      </c>
      <c r="R26" s="407"/>
      <c r="S26" s="407"/>
      <c r="T26" s="407"/>
      <c r="U26" s="407"/>
      <c r="V26" s="408"/>
      <c r="W26" s="472"/>
      <c r="X26" s="463"/>
      <c r="Y26" s="464"/>
      <c r="Z26" s="403" t="s">
        <v>175</v>
      </c>
      <c r="AA26" s="485"/>
      <c r="AB26" s="485"/>
      <c r="AC26" s="485"/>
      <c r="AD26" s="485"/>
      <c r="AE26" s="485"/>
      <c r="AF26" s="485"/>
      <c r="AG26" s="486"/>
      <c r="AH26" s="406" t="s">
        <v>172</v>
      </c>
      <c r="AI26" s="407"/>
      <c r="AJ26" s="407"/>
      <c r="AK26" s="407"/>
      <c r="AL26" s="408"/>
      <c r="AM26" s="406" t="s">
        <v>134</v>
      </c>
      <c r="AN26" s="407"/>
      <c r="AO26" s="407"/>
      <c r="AP26" s="407"/>
      <c r="AQ26" s="407"/>
      <c r="AR26" s="408"/>
      <c r="AS26" s="406" t="s">
        <v>172</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172</v>
      </c>
      <c r="BO26" s="431"/>
      <c r="BP26" s="431"/>
      <c r="BQ26" s="431"/>
      <c r="BR26" s="431"/>
      <c r="BS26" s="431"/>
      <c r="BT26" s="431"/>
      <c r="BU26" s="432"/>
      <c r="BV26" s="430" t="s">
        <v>172</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3260</v>
      </c>
      <c r="R27" s="407"/>
      <c r="S27" s="407"/>
      <c r="T27" s="407"/>
      <c r="U27" s="407"/>
      <c r="V27" s="408"/>
      <c r="W27" s="472"/>
      <c r="X27" s="463"/>
      <c r="Y27" s="464"/>
      <c r="Z27" s="403" t="s">
        <v>178</v>
      </c>
      <c r="AA27" s="404"/>
      <c r="AB27" s="404"/>
      <c r="AC27" s="404"/>
      <c r="AD27" s="404"/>
      <c r="AE27" s="404"/>
      <c r="AF27" s="404"/>
      <c r="AG27" s="405"/>
      <c r="AH27" s="406">
        <v>8</v>
      </c>
      <c r="AI27" s="407"/>
      <c r="AJ27" s="407"/>
      <c r="AK27" s="407"/>
      <c r="AL27" s="408"/>
      <c r="AM27" s="406">
        <v>25995</v>
      </c>
      <c r="AN27" s="407"/>
      <c r="AO27" s="407"/>
      <c r="AP27" s="407"/>
      <c r="AQ27" s="407"/>
      <c r="AR27" s="408"/>
      <c r="AS27" s="406">
        <v>3249</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734155</v>
      </c>
      <c r="BO27" s="434"/>
      <c r="BP27" s="434"/>
      <c r="BQ27" s="434"/>
      <c r="BR27" s="434"/>
      <c r="BS27" s="434"/>
      <c r="BT27" s="434"/>
      <c r="BU27" s="435"/>
      <c r="BV27" s="433">
        <v>725809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2710</v>
      </c>
      <c r="R28" s="407"/>
      <c r="S28" s="407"/>
      <c r="T28" s="407"/>
      <c r="U28" s="407"/>
      <c r="V28" s="408"/>
      <c r="W28" s="472"/>
      <c r="X28" s="463"/>
      <c r="Y28" s="464"/>
      <c r="Z28" s="403" t="s">
        <v>181</v>
      </c>
      <c r="AA28" s="404"/>
      <c r="AB28" s="404"/>
      <c r="AC28" s="404"/>
      <c r="AD28" s="404"/>
      <c r="AE28" s="404"/>
      <c r="AF28" s="404"/>
      <c r="AG28" s="405"/>
      <c r="AH28" s="406" t="s">
        <v>172</v>
      </c>
      <c r="AI28" s="407"/>
      <c r="AJ28" s="407"/>
      <c r="AK28" s="407"/>
      <c r="AL28" s="408"/>
      <c r="AM28" s="406" t="s">
        <v>172</v>
      </c>
      <c r="AN28" s="407"/>
      <c r="AO28" s="407"/>
      <c r="AP28" s="407"/>
      <c r="AQ28" s="407"/>
      <c r="AR28" s="408"/>
      <c r="AS28" s="406" t="s">
        <v>134</v>
      </c>
      <c r="AT28" s="407"/>
      <c r="AU28" s="407"/>
      <c r="AV28" s="407"/>
      <c r="AW28" s="407"/>
      <c r="AX28" s="409"/>
      <c r="AY28" s="413" t="s">
        <v>182</v>
      </c>
      <c r="AZ28" s="414"/>
      <c r="BA28" s="414"/>
      <c r="BB28" s="415"/>
      <c r="BC28" s="422" t="s">
        <v>47</v>
      </c>
      <c r="BD28" s="423"/>
      <c r="BE28" s="423"/>
      <c r="BF28" s="423"/>
      <c r="BG28" s="423"/>
      <c r="BH28" s="423"/>
      <c r="BI28" s="423"/>
      <c r="BJ28" s="423"/>
      <c r="BK28" s="423"/>
      <c r="BL28" s="423"/>
      <c r="BM28" s="424"/>
      <c r="BN28" s="425">
        <v>798456</v>
      </c>
      <c r="BO28" s="426"/>
      <c r="BP28" s="426"/>
      <c r="BQ28" s="426"/>
      <c r="BR28" s="426"/>
      <c r="BS28" s="426"/>
      <c r="BT28" s="426"/>
      <c r="BU28" s="427"/>
      <c r="BV28" s="425">
        <v>794550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8</v>
      </c>
      <c r="M29" s="407"/>
      <c r="N29" s="407"/>
      <c r="O29" s="407"/>
      <c r="P29" s="408"/>
      <c r="Q29" s="406">
        <v>2540</v>
      </c>
      <c r="R29" s="407"/>
      <c r="S29" s="407"/>
      <c r="T29" s="407"/>
      <c r="U29" s="407"/>
      <c r="V29" s="408"/>
      <c r="W29" s="473"/>
      <c r="X29" s="474"/>
      <c r="Y29" s="475"/>
      <c r="Z29" s="403" t="s">
        <v>184</v>
      </c>
      <c r="AA29" s="404"/>
      <c r="AB29" s="404"/>
      <c r="AC29" s="404"/>
      <c r="AD29" s="404"/>
      <c r="AE29" s="404"/>
      <c r="AF29" s="404"/>
      <c r="AG29" s="405"/>
      <c r="AH29" s="406">
        <v>93</v>
      </c>
      <c r="AI29" s="407"/>
      <c r="AJ29" s="407"/>
      <c r="AK29" s="407"/>
      <c r="AL29" s="408"/>
      <c r="AM29" s="406">
        <v>271730</v>
      </c>
      <c r="AN29" s="407"/>
      <c r="AO29" s="407"/>
      <c r="AP29" s="407"/>
      <c r="AQ29" s="407"/>
      <c r="AR29" s="408"/>
      <c r="AS29" s="406">
        <v>2922</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901771</v>
      </c>
      <c r="BO29" s="431"/>
      <c r="BP29" s="431"/>
      <c r="BQ29" s="431"/>
      <c r="BR29" s="431"/>
      <c r="BS29" s="431"/>
      <c r="BT29" s="431"/>
      <c r="BU29" s="432"/>
      <c r="BV29" s="430">
        <v>921197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97.5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10302180</v>
      </c>
      <c r="BO30" s="434"/>
      <c r="BP30" s="434"/>
      <c r="BQ30" s="434"/>
      <c r="BR30" s="434"/>
      <c r="BS30" s="434"/>
      <c r="BT30" s="434"/>
      <c r="BU30" s="435"/>
      <c r="BV30" s="433">
        <v>10155565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193</v>
      </c>
      <c r="V33" s="393"/>
      <c r="W33" s="392" t="s">
        <v>195</v>
      </c>
      <c r="X33" s="392"/>
      <c r="Y33" s="392"/>
      <c r="Z33" s="392"/>
      <c r="AA33" s="392"/>
      <c r="AB33" s="392"/>
      <c r="AC33" s="392"/>
      <c r="AD33" s="392"/>
      <c r="AE33" s="392"/>
      <c r="AF33" s="392"/>
      <c r="AG33" s="392"/>
      <c r="AH33" s="392"/>
      <c r="AI33" s="392"/>
      <c r="AJ33" s="392"/>
      <c r="AK33" s="392"/>
      <c r="AL33" s="216"/>
      <c r="AM33" s="393" t="s">
        <v>196</v>
      </c>
      <c r="AN33" s="393"/>
      <c r="AO33" s="392" t="s">
        <v>195</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193</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江北町国民健康保険事業特別会計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IF('各会計、関係団体の財政状況及び健全化判断比率'!B30="","",'各会計、関係団体の財政状況及び健全化判断比率'!B30)</f>
        <v>江北町下水道事業特別会計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杵藤地区広域市町村圏組合　一般会計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江北町土地開発公社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江北町無資力臨鉱ポンプ等維持管理事業特別会計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江北町後期高齢者医療特別会計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杵藤地区広域市町村圏組合　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佐賀西部広域水道企業団</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杵島工業用水道企業団</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杵東地区衛生処理場組合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佐賀県後期高齢者医療広域連合　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佐賀県後期高齢者医療広域連合　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13</v>
      </c>
      <c r="BX41" s="389"/>
      <c r="BY41" s="388" t="str">
        <f>IF('各会計、関係団体の財政状況及び健全化判断比率'!B75="","",'各会計、関係団体の財政状況及び健全化判断比率'!B75)</f>
        <v>佐賀県西部広域環境組合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14</v>
      </c>
      <c r="BX42" s="389"/>
      <c r="BY42" s="388" t="str">
        <f>IF('各会計、関係団体の財政状況及び健全化判断比率'!B76="","",'各会計、関係団体の財政状況及び健全化判断比率'!B76)</f>
        <v>佐賀県市町総合事務組合　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15</v>
      </c>
      <c r="BX43" s="389"/>
      <c r="BY43" s="388" t="str">
        <f>IF('各会計、関係団体の財政状況及び健全化判断比率'!B77="","",'各会計、関係団体の財政状況及び健全化判断比率'!B77)</f>
        <v>佐賀県市町総合事務組合　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cuqGXCKS6fCGXacqOfQMatnnZ/SdaQ1APAurJ8dCohe6MVEc4sMzVBGjD18ooN9ULh+McS5JwmUgJf4oCytBOQ==" saltValue="7tXf5zofJlB8F48tB3Qa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12" t="s">
        <v>551</v>
      </c>
      <c r="D34" s="1212"/>
      <c r="E34" s="1213"/>
      <c r="F34" s="32">
        <v>6.14</v>
      </c>
      <c r="G34" s="33">
        <v>6.04</v>
      </c>
      <c r="H34" s="33">
        <v>6.62</v>
      </c>
      <c r="I34" s="33">
        <v>5.97</v>
      </c>
      <c r="J34" s="34">
        <v>6.8</v>
      </c>
      <c r="K34" s="22"/>
      <c r="L34" s="22"/>
      <c r="M34" s="22"/>
      <c r="N34" s="22"/>
      <c r="O34" s="22"/>
      <c r="P34" s="22"/>
    </row>
    <row r="35" spans="1:16" ht="39" customHeight="1" x14ac:dyDescent="0.15">
      <c r="A35" s="22"/>
      <c r="B35" s="35"/>
      <c r="C35" s="1206" t="s">
        <v>552</v>
      </c>
      <c r="D35" s="1207"/>
      <c r="E35" s="1208"/>
      <c r="F35" s="36" t="s">
        <v>553</v>
      </c>
      <c r="G35" s="37">
        <v>1.71</v>
      </c>
      <c r="H35" s="37">
        <v>1.88</v>
      </c>
      <c r="I35" s="37">
        <v>1.68</v>
      </c>
      <c r="J35" s="38">
        <v>2.82</v>
      </c>
      <c r="K35" s="22"/>
      <c r="L35" s="22"/>
      <c r="M35" s="22"/>
      <c r="N35" s="22"/>
      <c r="O35" s="22"/>
      <c r="P35" s="22"/>
    </row>
    <row r="36" spans="1:16" ht="39" customHeight="1" x14ac:dyDescent="0.15">
      <c r="A36" s="22"/>
      <c r="B36" s="35"/>
      <c r="C36" s="1206" t="s">
        <v>554</v>
      </c>
      <c r="D36" s="1207"/>
      <c r="E36" s="1208"/>
      <c r="F36" s="36">
        <v>0.63</v>
      </c>
      <c r="G36" s="37">
        <v>0.22</v>
      </c>
      <c r="H36" s="37">
        <v>0.56000000000000005</v>
      </c>
      <c r="I36" s="37">
        <v>0.31</v>
      </c>
      <c r="J36" s="38">
        <v>0.39</v>
      </c>
      <c r="K36" s="22"/>
      <c r="L36" s="22"/>
      <c r="M36" s="22"/>
      <c r="N36" s="22"/>
      <c r="O36" s="22"/>
      <c r="P36" s="22"/>
    </row>
    <row r="37" spans="1:16" ht="39" customHeight="1" x14ac:dyDescent="0.15">
      <c r="A37" s="22"/>
      <c r="B37" s="35"/>
      <c r="C37" s="1206" t="s">
        <v>555</v>
      </c>
      <c r="D37" s="1207"/>
      <c r="E37" s="1208"/>
      <c r="F37" s="36">
        <v>0.14000000000000001</v>
      </c>
      <c r="G37" s="37">
        <v>0.22</v>
      </c>
      <c r="H37" s="37">
        <v>0.17</v>
      </c>
      <c r="I37" s="37">
        <v>0.08</v>
      </c>
      <c r="J37" s="38">
        <v>0.08</v>
      </c>
      <c r="K37" s="22"/>
      <c r="L37" s="22"/>
      <c r="M37" s="22"/>
      <c r="N37" s="22"/>
      <c r="O37" s="22"/>
      <c r="P37" s="22"/>
    </row>
    <row r="38" spans="1:16" ht="39" customHeight="1" x14ac:dyDescent="0.15">
      <c r="A38" s="22"/>
      <c r="B38" s="35"/>
      <c r="C38" s="1206" t="s">
        <v>556</v>
      </c>
      <c r="D38" s="1207"/>
      <c r="E38" s="1208"/>
      <c r="F38" s="36">
        <v>0.01</v>
      </c>
      <c r="G38" s="37">
        <v>0.01</v>
      </c>
      <c r="H38" s="37">
        <v>0.01</v>
      </c>
      <c r="I38" s="37">
        <v>0.01</v>
      </c>
      <c r="J38" s="38">
        <v>0.01</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557</v>
      </c>
      <c r="D42" s="1207"/>
      <c r="E42" s="1208"/>
      <c r="F42" s="36" t="s">
        <v>499</v>
      </c>
      <c r="G42" s="37" t="s">
        <v>499</v>
      </c>
      <c r="H42" s="37" t="s">
        <v>499</v>
      </c>
      <c r="I42" s="37" t="s">
        <v>499</v>
      </c>
      <c r="J42" s="38" t="s">
        <v>499</v>
      </c>
      <c r="K42" s="22"/>
      <c r="L42" s="22"/>
      <c r="M42" s="22"/>
      <c r="N42" s="22"/>
      <c r="O42" s="22"/>
      <c r="P42" s="22"/>
    </row>
    <row r="43" spans="1:16" ht="39" customHeight="1" thickBot="1" x14ac:dyDescent="0.2">
      <c r="A43" s="22"/>
      <c r="B43" s="40"/>
      <c r="C43" s="1209" t="s">
        <v>558</v>
      </c>
      <c r="D43" s="1210"/>
      <c r="E43" s="1211"/>
      <c r="F43" s="41">
        <v>15.73</v>
      </c>
      <c r="G43" s="42">
        <v>16.39</v>
      </c>
      <c r="H43" s="42">
        <v>12.37</v>
      </c>
      <c r="I43" s="42">
        <v>11.4</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D9DuNuc0P/gyILkWGNSss/F4v7AZgZjsraGA9tLRGkvTk0OECBWxaO9+ATcerew3+KlZK7R1zqilmA1o2M75g==" saltValue="5uHv9kY9Ip/98/fwXdsj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398</v>
      </c>
      <c r="L45" s="60">
        <v>416</v>
      </c>
      <c r="M45" s="60">
        <v>417</v>
      </c>
      <c r="N45" s="60">
        <v>431</v>
      </c>
      <c r="O45" s="61">
        <v>429</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499</v>
      </c>
      <c r="L46" s="64" t="s">
        <v>499</v>
      </c>
      <c r="M46" s="64" t="s">
        <v>499</v>
      </c>
      <c r="N46" s="64" t="s">
        <v>499</v>
      </c>
      <c r="O46" s="65" t="s">
        <v>499</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499</v>
      </c>
      <c r="L47" s="64" t="s">
        <v>499</v>
      </c>
      <c r="M47" s="64" t="s">
        <v>499</v>
      </c>
      <c r="N47" s="64" t="s">
        <v>499</v>
      </c>
      <c r="O47" s="65" t="s">
        <v>499</v>
      </c>
      <c r="P47" s="48"/>
      <c r="Q47" s="48"/>
      <c r="R47" s="48"/>
      <c r="S47" s="48"/>
      <c r="T47" s="48"/>
      <c r="U47" s="48"/>
    </row>
    <row r="48" spans="1:21" ht="30.75" customHeight="1" x14ac:dyDescent="0.15">
      <c r="A48" s="48"/>
      <c r="B48" s="1234"/>
      <c r="C48" s="1235"/>
      <c r="D48" s="62"/>
      <c r="E48" s="1216" t="s">
        <v>15</v>
      </c>
      <c r="F48" s="1216"/>
      <c r="G48" s="1216"/>
      <c r="H48" s="1216"/>
      <c r="I48" s="1216"/>
      <c r="J48" s="1217"/>
      <c r="K48" s="63">
        <v>352</v>
      </c>
      <c r="L48" s="64">
        <v>355</v>
      </c>
      <c r="M48" s="64">
        <v>377</v>
      </c>
      <c r="N48" s="64">
        <v>384</v>
      </c>
      <c r="O48" s="65">
        <v>395</v>
      </c>
      <c r="P48" s="48"/>
      <c r="Q48" s="48"/>
      <c r="R48" s="48"/>
      <c r="S48" s="48"/>
      <c r="T48" s="48"/>
      <c r="U48" s="48"/>
    </row>
    <row r="49" spans="1:21" ht="30.75" customHeight="1" x14ac:dyDescent="0.15">
      <c r="A49" s="48"/>
      <c r="B49" s="1234"/>
      <c r="C49" s="1235"/>
      <c r="D49" s="62"/>
      <c r="E49" s="1216" t="s">
        <v>16</v>
      </c>
      <c r="F49" s="1216"/>
      <c r="G49" s="1216"/>
      <c r="H49" s="1216"/>
      <c r="I49" s="1216"/>
      <c r="J49" s="1217"/>
      <c r="K49" s="63">
        <v>16</v>
      </c>
      <c r="L49" s="64">
        <v>17</v>
      </c>
      <c r="M49" s="64">
        <v>42</v>
      </c>
      <c r="N49" s="64">
        <v>52</v>
      </c>
      <c r="O49" s="65">
        <v>50</v>
      </c>
      <c r="P49" s="48"/>
      <c r="Q49" s="48"/>
      <c r="R49" s="48"/>
      <c r="S49" s="48"/>
      <c r="T49" s="48"/>
      <c r="U49" s="48"/>
    </row>
    <row r="50" spans="1:21" ht="30.75" customHeight="1" x14ac:dyDescent="0.15">
      <c r="A50" s="48"/>
      <c r="B50" s="1234"/>
      <c r="C50" s="1235"/>
      <c r="D50" s="62"/>
      <c r="E50" s="1216" t="s">
        <v>17</v>
      </c>
      <c r="F50" s="1216"/>
      <c r="G50" s="1216"/>
      <c r="H50" s="1216"/>
      <c r="I50" s="1216"/>
      <c r="J50" s="1217"/>
      <c r="K50" s="63">
        <v>0</v>
      </c>
      <c r="L50" s="64">
        <v>0</v>
      </c>
      <c r="M50" s="64">
        <v>0</v>
      </c>
      <c r="N50" s="64">
        <v>0</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560</v>
      </c>
      <c r="L52" s="64">
        <v>563</v>
      </c>
      <c r="M52" s="64">
        <v>563</v>
      </c>
      <c r="N52" s="64">
        <v>567</v>
      </c>
      <c r="O52" s="65">
        <v>556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206</v>
      </c>
      <c r="L53" s="69">
        <v>225</v>
      </c>
      <c r="M53" s="69">
        <v>273</v>
      </c>
      <c r="N53" s="69">
        <v>300</v>
      </c>
      <c r="O53" s="70">
        <v>318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zGpNyKEqYMjNXJbDMf5bAijDYx+Hd3F7BwrK4scWbXSlX8pGl1RQAxzi+SU4A/QfTvBlj2C7lHv0PfD63kT4w==" saltValue="TX7yg5AJTZJA1l8bw8PG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541</v>
      </c>
      <c r="J40" s="100" t="s">
        <v>542</v>
      </c>
      <c r="K40" s="100" t="s">
        <v>543</v>
      </c>
      <c r="L40" s="100" t="s">
        <v>544</v>
      </c>
      <c r="M40" s="101" t="s">
        <v>545</v>
      </c>
    </row>
    <row r="41" spans="2:13" ht="27.75" customHeight="1" x14ac:dyDescent="0.15">
      <c r="B41" s="1252" t="s">
        <v>30</v>
      </c>
      <c r="C41" s="1253"/>
      <c r="D41" s="102"/>
      <c r="E41" s="1254" t="s">
        <v>31</v>
      </c>
      <c r="F41" s="1254"/>
      <c r="G41" s="1254"/>
      <c r="H41" s="1255"/>
      <c r="I41" s="103">
        <v>4502</v>
      </c>
      <c r="J41" s="104">
        <v>4322</v>
      </c>
      <c r="K41" s="104">
        <v>4411</v>
      </c>
      <c r="L41" s="104">
        <v>4698</v>
      </c>
      <c r="M41" s="105">
        <v>4870</v>
      </c>
    </row>
    <row r="42" spans="2:13" ht="27.75" customHeight="1" x14ac:dyDescent="0.15">
      <c r="B42" s="1242"/>
      <c r="C42" s="1243"/>
      <c r="D42" s="106"/>
      <c r="E42" s="1246" t="s">
        <v>32</v>
      </c>
      <c r="F42" s="1246"/>
      <c r="G42" s="1246"/>
      <c r="H42" s="1247"/>
      <c r="I42" s="107">
        <v>45</v>
      </c>
      <c r="J42" s="108">
        <v>7</v>
      </c>
      <c r="K42" s="108">
        <v>7</v>
      </c>
      <c r="L42" s="108">
        <v>7</v>
      </c>
      <c r="M42" s="109">
        <v>7</v>
      </c>
    </row>
    <row r="43" spans="2:13" ht="27.75" customHeight="1" x14ac:dyDescent="0.15">
      <c r="B43" s="1242"/>
      <c r="C43" s="1243"/>
      <c r="D43" s="106"/>
      <c r="E43" s="1246" t="s">
        <v>33</v>
      </c>
      <c r="F43" s="1246"/>
      <c r="G43" s="1246"/>
      <c r="H43" s="1247"/>
      <c r="I43" s="107">
        <v>5369</v>
      </c>
      <c r="J43" s="108">
        <v>5237</v>
      </c>
      <c r="K43" s="108">
        <v>5127</v>
      </c>
      <c r="L43" s="108">
        <v>4934</v>
      </c>
      <c r="M43" s="109">
        <v>4854</v>
      </c>
    </row>
    <row r="44" spans="2:13" ht="27.75" customHeight="1" x14ac:dyDescent="0.15">
      <c r="B44" s="1242"/>
      <c r="C44" s="1243"/>
      <c r="D44" s="106"/>
      <c r="E44" s="1246" t="s">
        <v>34</v>
      </c>
      <c r="F44" s="1246"/>
      <c r="G44" s="1246"/>
      <c r="H44" s="1247"/>
      <c r="I44" s="107">
        <v>578</v>
      </c>
      <c r="J44" s="108">
        <v>565</v>
      </c>
      <c r="K44" s="108">
        <v>553</v>
      </c>
      <c r="L44" s="108">
        <v>505</v>
      </c>
      <c r="M44" s="109">
        <v>457</v>
      </c>
    </row>
    <row r="45" spans="2:13" ht="27.75" customHeight="1" x14ac:dyDescent="0.15">
      <c r="B45" s="1242"/>
      <c r="C45" s="1243"/>
      <c r="D45" s="106"/>
      <c r="E45" s="1246" t="s">
        <v>35</v>
      </c>
      <c r="F45" s="1246"/>
      <c r="G45" s="1246"/>
      <c r="H45" s="1247"/>
      <c r="I45" s="107">
        <v>890</v>
      </c>
      <c r="J45" s="108">
        <v>854</v>
      </c>
      <c r="K45" s="108">
        <v>800</v>
      </c>
      <c r="L45" s="108">
        <v>763</v>
      </c>
      <c r="M45" s="109">
        <v>735</v>
      </c>
    </row>
    <row r="46" spans="2:13" ht="27.75" customHeight="1" x14ac:dyDescent="0.15">
      <c r="B46" s="1242"/>
      <c r="C46" s="1243"/>
      <c r="D46" s="110"/>
      <c r="E46" s="1246" t="s">
        <v>36</v>
      </c>
      <c r="F46" s="1246"/>
      <c r="G46" s="1246"/>
      <c r="H46" s="1247"/>
      <c r="I46" s="107" t="s">
        <v>499</v>
      </c>
      <c r="J46" s="108" t="s">
        <v>499</v>
      </c>
      <c r="K46" s="108" t="s">
        <v>499</v>
      </c>
      <c r="L46" s="108" t="s">
        <v>499</v>
      </c>
      <c r="M46" s="109" t="s">
        <v>499</v>
      </c>
    </row>
    <row r="47" spans="2:13" ht="27.75" customHeight="1" x14ac:dyDescent="0.15">
      <c r="B47" s="1242"/>
      <c r="C47" s="1243"/>
      <c r="D47" s="111"/>
      <c r="E47" s="1256" t="s">
        <v>37</v>
      </c>
      <c r="F47" s="1257"/>
      <c r="G47" s="1257"/>
      <c r="H47" s="1258"/>
      <c r="I47" s="107" t="s">
        <v>499</v>
      </c>
      <c r="J47" s="108" t="s">
        <v>499</v>
      </c>
      <c r="K47" s="108" t="s">
        <v>499</v>
      </c>
      <c r="L47" s="108" t="s">
        <v>499</v>
      </c>
      <c r="M47" s="109" t="s">
        <v>499</v>
      </c>
    </row>
    <row r="48" spans="2:13" ht="27.75" customHeight="1" x14ac:dyDescent="0.15">
      <c r="B48" s="1242"/>
      <c r="C48" s="1243"/>
      <c r="D48" s="106"/>
      <c r="E48" s="1246" t="s">
        <v>38</v>
      </c>
      <c r="F48" s="1246"/>
      <c r="G48" s="1246"/>
      <c r="H48" s="1247"/>
      <c r="I48" s="107" t="s">
        <v>499</v>
      </c>
      <c r="J48" s="108" t="s">
        <v>499</v>
      </c>
      <c r="K48" s="108" t="s">
        <v>499</v>
      </c>
      <c r="L48" s="108" t="s">
        <v>499</v>
      </c>
      <c r="M48" s="109" t="s">
        <v>499</v>
      </c>
    </row>
    <row r="49" spans="2:13" ht="27.75" customHeight="1" x14ac:dyDescent="0.15">
      <c r="B49" s="1244"/>
      <c r="C49" s="1245"/>
      <c r="D49" s="106"/>
      <c r="E49" s="1246" t="s">
        <v>39</v>
      </c>
      <c r="F49" s="1246"/>
      <c r="G49" s="1246"/>
      <c r="H49" s="1247"/>
      <c r="I49" s="107" t="s">
        <v>499</v>
      </c>
      <c r="J49" s="108" t="s">
        <v>499</v>
      </c>
      <c r="K49" s="108" t="s">
        <v>499</v>
      </c>
      <c r="L49" s="108" t="s">
        <v>499</v>
      </c>
      <c r="M49" s="109" t="s">
        <v>499</v>
      </c>
    </row>
    <row r="50" spans="2:13" ht="27.75" customHeight="1" x14ac:dyDescent="0.15">
      <c r="B50" s="1240" t="s">
        <v>40</v>
      </c>
      <c r="C50" s="1241"/>
      <c r="D50" s="112"/>
      <c r="E50" s="1246" t="s">
        <v>41</v>
      </c>
      <c r="F50" s="1246"/>
      <c r="G50" s="1246"/>
      <c r="H50" s="1247"/>
      <c r="I50" s="107">
        <v>12045</v>
      </c>
      <c r="J50" s="108">
        <v>12463</v>
      </c>
      <c r="K50" s="108">
        <v>12793</v>
      </c>
      <c r="L50" s="108">
        <v>12619</v>
      </c>
      <c r="M50" s="109">
        <v>12759</v>
      </c>
    </row>
    <row r="51" spans="2:13" ht="27.75" customHeight="1" x14ac:dyDescent="0.15">
      <c r="B51" s="1242"/>
      <c r="C51" s="1243"/>
      <c r="D51" s="106"/>
      <c r="E51" s="1246" t="s">
        <v>42</v>
      </c>
      <c r="F51" s="1246"/>
      <c r="G51" s="1246"/>
      <c r="H51" s="1247"/>
      <c r="I51" s="107">
        <v>84</v>
      </c>
      <c r="J51" s="108">
        <v>34</v>
      </c>
      <c r="K51" s="108">
        <v>29</v>
      </c>
      <c r="L51" s="108">
        <v>98</v>
      </c>
      <c r="M51" s="109">
        <v>85</v>
      </c>
    </row>
    <row r="52" spans="2:13" ht="27.75" customHeight="1" x14ac:dyDescent="0.15">
      <c r="B52" s="1244"/>
      <c r="C52" s="1245"/>
      <c r="D52" s="106"/>
      <c r="E52" s="1246" t="s">
        <v>43</v>
      </c>
      <c r="F52" s="1246"/>
      <c r="G52" s="1246"/>
      <c r="H52" s="1247"/>
      <c r="I52" s="107">
        <v>6175</v>
      </c>
      <c r="J52" s="108">
        <v>5776</v>
      </c>
      <c r="K52" s="108">
        <v>5767</v>
      </c>
      <c r="L52" s="108">
        <v>5445</v>
      </c>
      <c r="M52" s="109">
        <v>5485</v>
      </c>
    </row>
    <row r="53" spans="2:13" ht="27.75" customHeight="1" thickBot="1" x14ac:dyDescent="0.2">
      <c r="B53" s="1248" t="s">
        <v>21</v>
      </c>
      <c r="C53" s="1249"/>
      <c r="D53" s="113"/>
      <c r="E53" s="1250" t="s">
        <v>44</v>
      </c>
      <c r="F53" s="1250"/>
      <c r="G53" s="1250"/>
      <c r="H53" s="1251"/>
      <c r="I53" s="114">
        <v>-6920</v>
      </c>
      <c r="J53" s="115">
        <v>-7287</v>
      </c>
      <c r="K53" s="115">
        <v>-7692</v>
      </c>
      <c r="L53" s="115">
        <v>-7254</v>
      </c>
      <c r="M53" s="116">
        <v>-7405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ljC3AhEBio2kHQUsqIvIL5n4TLStWfkjOJZhsDKEkvg3pMPCPV/3NcXL6/zH+3PVspKnknAb+W7D/ARF669Ag==" saltValue="/zmHOjKNMbPL6jSJuC66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543</v>
      </c>
      <c r="G54" s="125" t="s">
        <v>544</v>
      </c>
      <c r="H54" s="126" t="s">
        <v>545</v>
      </c>
    </row>
    <row r="55" spans="2:8" ht="52.5" customHeight="1" x14ac:dyDescent="0.15">
      <c r="B55" s="127"/>
      <c r="C55" s="1267" t="s">
        <v>47</v>
      </c>
      <c r="D55" s="1267"/>
      <c r="E55" s="1268"/>
      <c r="F55" s="128">
        <v>811</v>
      </c>
      <c r="G55" s="128">
        <v>795</v>
      </c>
      <c r="H55" s="129">
        <v>798</v>
      </c>
    </row>
    <row r="56" spans="2:8" ht="52.5" customHeight="1" x14ac:dyDescent="0.15">
      <c r="B56" s="130"/>
      <c r="C56" s="1269" t="s">
        <v>48</v>
      </c>
      <c r="D56" s="1269"/>
      <c r="E56" s="1270"/>
      <c r="F56" s="131">
        <v>1061</v>
      </c>
      <c r="G56" s="131">
        <v>921</v>
      </c>
      <c r="H56" s="132">
        <v>902</v>
      </c>
    </row>
    <row r="57" spans="2:8" ht="53.25" customHeight="1" x14ac:dyDescent="0.15">
      <c r="B57" s="130"/>
      <c r="C57" s="1271" t="s">
        <v>49</v>
      </c>
      <c r="D57" s="1271"/>
      <c r="E57" s="1272"/>
      <c r="F57" s="133">
        <v>10183</v>
      </c>
      <c r="G57" s="133">
        <v>10156</v>
      </c>
      <c r="H57" s="134">
        <v>10302</v>
      </c>
    </row>
    <row r="58" spans="2:8" ht="45.75" customHeight="1" x14ac:dyDescent="0.15">
      <c r="B58" s="135"/>
      <c r="C58" s="1259" t="s">
        <v>583</v>
      </c>
      <c r="D58" s="1260"/>
      <c r="E58" s="1261"/>
      <c r="F58" s="136">
        <v>8537</v>
      </c>
      <c r="G58" s="136">
        <v>8501</v>
      </c>
      <c r="H58" s="137">
        <v>8546</v>
      </c>
    </row>
    <row r="59" spans="2:8" ht="45.75" customHeight="1" x14ac:dyDescent="0.15">
      <c r="B59" s="135"/>
      <c r="C59" s="1259" t="s">
        <v>582</v>
      </c>
      <c r="D59" s="1260"/>
      <c r="E59" s="1261"/>
      <c r="F59" s="136">
        <v>1003</v>
      </c>
      <c r="G59" s="136">
        <v>902</v>
      </c>
      <c r="H59" s="137">
        <v>889</v>
      </c>
    </row>
    <row r="60" spans="2:8" ht="45.75" customHeight="1" x14ac:dyDescent="0.15">
      <c r="B60" s="135"/>
      <c r="C60" s="1259" t="s">
        <v>581</v>
      </c>
      <c r="D60" s="1260"/>
      <c r="E60" s="1261"/>
      <c r="F60" s="136">
        <v>376</v>
      </c>
      <c r="G60" s="136">
        <v>470</v>
      </c>
      <c r="H60" s="137">
        <v>558</v>
      </c>
    </row>
    <row r="61" spans="2:8" ht="45.75" customHeight="1" x14ac:dyDescent="0.15">
      <c r="B61" s="135"/>
      <c r="C61" s="1259" t="s">
        <v>580</v>
      </c>
      <c r="D61" s="1260"/>
      <c r="E61" s="1261"/>
      <c r="F61" s="136">
        <v>186</v>
      </c>
      <c r="G61" s="136">
        <v>187</v>
      </c>
      <c r="H61" s="137">
        <v>188</v>
      </c>
    </row>
    <row r="62" spans="2:8" ht="45.75" customHeight="1" thickBot="1" x14ac:dyDescent="0.2">
      <c r="B62" s="138"/>
      <c r="C62" s="1262" t="s">
        <v>584</v>
      </c>
      <c r="D62" s="1263"/>
      <c r="E62" s="1264"/>
      <c r="F62" s="139">
        <v>59</v>
      </c>
      <c r="G62" s="139">
        <v>73</v>
      </c>
      <c r="H62" s="140">
        <v>88</v>
      </c>
    </row>
    <row r="63" spans="2:8" ht="52.5" customHeight="1" thickBot="1" x14ac:dyDescent="0.2">
      <c r="B63" s="141"/>
      <c r="C63" s="1265" t="s">
        <v>50</v>
      </c>
      <c r="D63" s="1265"/>
      <c r="E63" s="1266"/>
      <c r="F63" s="142">
        <v>12055</v>
      </c>
      <c r="G63" s="142">
        <v>11871</v>
      </c>
      <c r="H63" s="143">
        <v>12002</v>
      </c>
    </row>
    <row r="64" spans="2:8" ht="15" customHeight="1" x14ac:dyDescent="0.15"/>
  </sheetData>
  <sheetProtection algorithmName="SHA-512" hashValue="/7B4JJYAOf1AHnuNXaR3hbnLH+WqFnLy1AqBjFbnVN6lquyrE8bqPyOwMleCD+65zjGdL3eHcqJeePD/hgBzGQ==" saltValue="eBgyFxjFc0EMFHSba/lQ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586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587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588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589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541</v>
      </c>
      <c r="BQ50" s="1307"/>
      <c r="BR50" s="1307"/>
      <c r="BS50" s="1307"/>
      <c r="BT50" s="1307"/>
      <c r="BU50" s="1307"/>
      <c r="BV50" s="1307"/>
      <c r="BW50" s="1307"/>
      <c r="BX50" s="1307" t="s">
        <v>542</v>
      </c>
      <c r="BY50" s="1307"/>
      <c r="BZ50" s="1307"/>
      <c r="CA50" s="1307"/>
      <c r="CB50" s="1307"/>
      <c r="CC50" s="1307"/>
      <c r="CD50" s="1307"/>
      <c r="CE50" s="1307"/>
      <c r="CF50" s="1307" t="s">
        <v>543</v>
      </c>
      <c r="CG50" s="1307"/>
      <c r="CH50" s="1307"/>
      <c r="CI50" s="1307"/>
      <c r="CJ50" s="1307"/>
      <c r="CK50" s="1307"/>
      <c r="CL50" s="1307"/>
      <c r="CM50" s="1307"/>
      <c r="CN50" s="1307" t="s">
        <v>544</v>
      </c>
      <c r="CO50" s="1307"/>
      <c r="CP50" s="1307"/>
      <c r="CQ50" s="1307"/>
      <c r="CR50" s="1307"/>
      <c r="CS50" s="1307"/>
      <c r="CT50" s="1307"/>
      <c r="CU50" s="1307"/>
      <c r="CV50" s="1307" t="s">
        <v>545</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590</v>
      </c>
      <c r="AO51" s="1311"/>
      <c r="AP51" s="1311"/>
      <c r="AQ51" s="1311"/>
      <c r="AR51" s="1311"/>
      <c r="AS51" s="1311"/>
      <c r="AT51" s="1311"/>
      <c r="AU51" s="1311"/>
      <c r="AV51" s="1311"/>
      <c r="AW51" s="1311"/>
      <c r="AX51" s="1311"/>
      <c r="AY51" s="1311"/>
      <c r="AZ51" s="1311"/>
      <c r="BA51" s="1311"/>
      <c r="BB51" s="1311" t="s">
        <v>591</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592</v>
      </c>
      <c r="BC53" s="1311"/>
      <c r="BD53" s="1311"/>
      <c r="BE53" s="1311"/>
      <c r="BF53" s="1311"/>
      <c r="BG53" s="1311"/>
      <c r="BH53" s="1311"/>
      <c r="BI53" s="1311"/>
      <c r="BJ53" s="1311"/>
      <c r="BK53" s="1311"/>
      <c r="BL53" s="1311"/>
      <c r="BM53" s="1311"/>
      <c r="BN53" s="1311"/>
      <c r="BO53" s="1311"/>
      <c r="BP53" s="1312">
        <v>54.9</v>
      </c>
      <c r="BQ53" s="1312"/>
      <c r="BR53" s="1312"/>
      <c r="BS53" s="1312"/>
      <c r="BT53" s="1312"/>
      <c r="BU53" s="1312"/>
      <c r="BV53" s="1312"/>
      <c r="BW53" s="1312"/>
      <c r="BX53" s="1312">
        <v>61</v>
      </c>
      <c r="BY53" s="1312"/>
      <c r="BZ53" s="1312"/>
      <c r="CA53" s="1312"/>
      <c r="CB53" s="1312"/>
      <c r="CC53" s="1312"/>
      <c r="CD53" s="1312"/>
      <c r="CE53" s="1312"/>
      <c r="CF53" s="1312">
        <v>62.5</v>
      </c>
      <c r="CG53" s="1312"/>
      <c r="CH53" s="1312"/>
      <c r="CI53" s="1312"/>
      <c r="CJ53" s="1312"/>
      <c r="CK53" s="1312"/>
      <c r="CL53" s="1312"/>
      <c r="CM53" s="1312"/>
      <c r="CN53" s="1312">
        <v>62.8</v>
      </c>
      <c r="CO53" s="1312"/>
      <c r="CP53" s="1312"/>
      <c r="CQ53" s="1312"/>
      <c r="CR53" s="1312"/>
      <c r="CS53" s="1312"/>
      <c r="CT53" s="1312"/>
      <c r="CU53" s="1312"/>
      <c r="CV53" s="1312">
        <v>64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593</v>
      </c>
      <c r="AO55" s="1307"/>
      <c r="AP55" s="1307"/>
      <c r="AQ55" s="1307"/>
      <c r="AR55" s="1307"/>
      <c r="AS55" s="1307"/>
      <c r="AT55" s="1307"/>
      <c r="AU55" s="1307"/>
      <c r="AV55" s="1307"/>
      <c r="AW55" s="1307"/>
      <c r="AX55" s="1307"/>
      <c r="AY55" s="1307"/>
      <c r="AZ55" s="1307"/>
      <c r="BA55" s="1307"/>
      <c r="BB55" s="1311" t="s">
        <v>591</v>
      </c>
      <c r="BC55" s="1311"/>
      <c r="BD55" s="1311"/>
      <c r="BE55" s="1311"/>
      <c r="BF55" s="1311"/>
      <c r="BG55" s="1311"/>
      <c r="BH55" s="1311"/>
      <c r="BI55" s="1311"/>
      <c r="BJ55" s="1311"/>
      <c r="BK55" s="1311"/>
      <c r="BL55" s="1311"/>
      <c r="BM55" s="1311"/>
      <c r="BN55" s="1311"/>
      <c r="BO55" s="1311"/>
      <c r="BP55" s="1312">
        <v>25.4</v>
      </c>
      <c r="BQ55" s="1312"/>
      <c r="BR55" s="1312"/>
      <c r="BS55" s="1312"/>
      <c r="BT55" s="1312"/>
      <c r="BU55" s="1312"/>
      <c r="BV55" s="1312"/>
      <c r="BW55" s="1312"/>
      <c r="BX55" s="1312">
        <v>23.4</v>
      </c>
      <c r="BY55" s="1312"/>
      <c r="BZ55" s="1312"/>
      <c r="CA55" s="1312"/>
      <c r="CB55" s="1312"/>
      <c r="CC55" s="1312"/>
      <c r="CD55" s="1312"/>
      <c r="CE55" s="1312"/>
      <c r="CF55" s="1312">
        <v>7.7</v>
      </c>
      <c r="CG55" s="1312"/>
      <c r="CH55" s="1312"/>
      <c r="CI55" s="1312"/>
      <c r="CJ55" s="1312"/>
      <c r="CK55" s="1312"/>
      <c r="CL55" s="1312"/>
      <c r="CM55" s="1312"/>
      <c r="CN55" s="1312">
        <v>3.2</v>
      </c>
      <c r="CO55" s="1312"/>
      <c r="CP55" s="1312"/>
      <c r="CQ55" s="1312"/>
      <c r="CR55" s="1312"/>
      <c r="CS55" s="1312"/>
      <c r="CT55" s="1312"/>
      <c r="CU55" s="1312"/>
      <c r="CV55" s="1312">
        <v>3.4</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594</v>
      </c>
      <c r="BC57" s="1311"/>
      <c r="BD57" s="1311"/>
      <c r="BE57" s="1311"/>
      <c r="BF57" s="1311"/>
      <c r="BG57" s="1311"/>
      <c r="BH57" s="1311"/>
      <c r="BI57" s="1311"/>
      <c r="BJ57" s="1311"/>
      <c r="BK57" s="1311"/>
      <c r="BL57" s="1311"/>
      <c r="BM57" s="1311"/>
      <c r="BN57" s="1311"/>
      <c r="BO57" s="1311"/>
      <c r="BP57" s="1312">
        <v>58.8</v>
      </c>
      <c r="BQ57" s="1312"/>
      <c r="BR57" s="1312"/>
      <c r="BS57" s="1312"/>
      <c r="BT57" s="1312"/>
      <c r="BU57" s="1312"/>
      <c r="BV57" s="1312"/>
      <c r="BW57" s="1312"/>
      <c r="BX57" s="1312">
        <v>59.2</v>
      </c>
      <c r="BY57" s="1312"/>
      <c r="BZ57" s="1312"/>
      <c r="CA57" s="1312"/>
      <c r="CB57" s="1312"/>
      <c r="CC57" s="1312"/>
      <c r="CD57" s="1312"/>
      <c r="CE57" s="1312"/>
      <c r="CF57" s="1312">
        <v>63.4</v>
      </c>
      <c r="CG57" s="1312"/>
      <c r="CH57" s="1312"/>
      <c r="CI57" s="1312"/>
      <c r="CJ57" s="1312"/>
      <c r="CK57" s="1312"/>
      <c r="CL57" s="1312"/>
      <c r="CM57" s="1312"/>
      <c r="CN57" s="1312">
        <v>63.3</v>
      </c>
      <c r="CO57" s="1312"/>
      <c r="CP57" s="1312"/>
      <c r="CQ57" s="1312"/>
      <c r="CR57" s="1312"/>
      <c r="CS57" s="1312"/>
      <c r="CT57" s="1312"/>
      <c r="CU57" s="1312"/>
      <c r="CV57" s="1312">
        <v>62.8</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595</v>
      </c>
    </row>
    <row r="64" spans="1:109" x14ac:dyDescent="0.15">
      <c r="B64" s="1282"/>
      <c r="G64" s="1289"/>
      <c r="I64" s="1322"/>
      <c r="J64" s="1322"/>
      <c r="K64" s="1322"/>
      <c r="L64" s="1322"/>
      <c r="M64" s="1322"/>
      <c r="N64" s="1323"/>
      <c r="AM64" s="1289"/>
      <c r="AN64" s="1289" t="s">
        <v>587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596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589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541</v>
      </c>
      <c r="BQ72" s="1307"/>
      <c r="BR72" s="1307"/>
      <c r="BS72" s="1307"/>
      <c r="BT72" s="1307"/>
      <c r="BU72" s="1307"/>
      <c r="BV72" s="1307"/>
      <c r="BW72" s="1307"/>
      <c r="BX72" s="1307" t="s">
        <v>542</v>
      </c>
      <c r="BY72" s="1307"/>
      <c r="BZ72" s="1307"/>
      <c r="CA72" s="1307"/>
      <c r="CB72" s="1307"/>
      <c r="CC72" s="1307"/>
      <c r="CD72" s="1307"/>
      <c r="CE72" s="1307"/>
      <c r="CF72" s="1307" t="s">
        <v>543</v>
      </c>
      <c r="CG72" s="1307"/>
      <c r="CH72" s="1307"/>
      <c r="CI72" s="1307"/>
      <c r="CJ72" s="1307"/>
      <c r="CK72" s="1307"/>
      <c r="CL72" s="1307"/>
      <c r="CM72" s="1307"/>
      <c r="CN72" s="1307" t="s">
        <v>544</v>
      </c>
      <c r="CO72" s="1307"/>
      <c r="CP72" s="1307"/>
      <c r="CQ72" s="1307"/>
      <c r="CR72" s="1307"/>
      <c r="CS72" s="1307"/>
      <c r="CT72" s="1307"/>
      <c r="CU72" s="1307"/>
      <c r="CV72" s="1307" t="s">
        <v>545</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590</v>
      </c>
      <c r="AO73" s="1311"/>
      <c r="AP73" s="1311"/>
      <c r="AQ73" s="1311"/>
      <c r="AR73" s="1311"/>
      <c r="AS73" s="1311"/>
      <c r="AT73" s="1311"/>
      <c r="AU73" s="1311"/>
      <c r="AV73" s="1311"/>
      <c r="AW73" s="1311"/>
      <c r="AX73" s="1311"/>
      <c r="AY73" s="1311"/>
      <c r="AZ73" s="1311"/>
      <c r="BA73" s="1311"/>
      <c r="BB73" s="1311" t="s">
        <v>591</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598</v>
      </c>
      <c r="BC75" s="1311"/>
      <c r="BD75" s="1311"/>
      <c r="BE75" s="1311"/>
      <c r="BF75" s="1311"/>
      <c r="BG75" s="1311"/>
      <c r="BH75" s="1311"/>
      <c r="BI75" s="1311"/>
      <c r="BJ75" s="1311"/>
      <c r="BK75" s="1311"/>
      <c r="BL75" s="1311"/>
      <c r="BM75" s="1311"/>
      <c r="BN75" s="1311"/>
      <c r="BO75" s="1311"/>
      <c r="BP75" s="1312">
        <v>10.1</v>
      </c>
      <c r="BQ75" s="1312"/>
      <c r="BR75" s="1312"/>
      <c r="BS75" s="1312"/>
      <c r="BT75" s="1312"/>
      <c r="BU75" s="1312"/>
      <c r="BV75" s="1312"/>
      <c r="BW75" s="1312"/>
      <c r="BX75" s="1312">
        <v>9.3000000000000007</v>
      </c>
      <c r="BY75" s="1312"/>
      <c r="BZ75" s="1312"/>
      <c r="CA75" s="1312"/>
      <c r="CB75" s="1312"/>
      <c r="CC75" s="1312"/>
      <c r="CD75" s="1312"/>
      <c r="CE75" s="1312"/>
      <c r="CF75" s="1312">
        <v>10.1</v>
      </c>
      <c r="CG75" s="1312"/>
      <c r="CH75" s="1312"/>
      <c r="CI75" s="1312"/>
      <c r="CJ75" s="1312"/>
      <c r="CK75" s="1312"/>
      <c r="CL75" s="1312"/>
      <c r="CM75" s="1312"/>
      <c r="CN75" s="1312">
        <v>11.4</v>
      </c>
      <c r="CO75" s="1312"/>
      <c r="CP75" s="1312"/>
      <c r="CQ75" s="1312"/>
      <c r="CR75" s="1312"/>
      <c r="CS75" s="1312"/>
      <c r="CT75" s="1312"/>
      <c r="CU75" s="1312"/>
      <c r="CV75" s="1312">
        <v>12.4</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593</v>
      </c>
      <c r="AO77" s="1307"/>
      <c r="AP77" s="1307"/>
      <c r="AQ77" s="1307"/>
      <c r="AR77" s="1307"/>
      <c r="AS77" s="1307"/>
      <c r="AT77" s="1307"/>
      <c r="AU77" s="1307"/>
      <c r="AV77" s="1307"/>
      <c r="AW77" s="1307"/>
      <c r="AX77" s="1307"/>
      <c r="AY77" s="1307"/>
      <c r="AZ77" s="1307"/>
      <c r="BA77" s="1307"/>
      <c r="BB77" s="1311" t="s">
        <v>599</v>
      </c>
      <c r="BC77" s="1311"/>
      <c r="BD77" s="1311"/>
      <c r="BE77" s="1311"/>
      <c r="BF77" s="1311"/>
      <c r="BG77" s="1311"/>
      <c r="BH77" s="1311"/>
      <c r="BI77" s="1311"/>
      <c r="BJ77" s="1311"/>
      <c r="BK77" s="1311"/>
      <c r="BL77" s="1311"/>
      <c r="BM77" s="1311"/>
      <c r="BN77" s="1311"/>
      <c r="BO77" s="1311"/>
      <c r="BP77" s="1312">
        <v>25.4</v>
      </c>
      <c r="BQ77" s="1312"/>
      <c r="BR77" s="1312"/>
      <c r="BS77" s="1312"/>
      <c r="BT77" s="1312"/>
      <c r="BU77" s="1312"/>
      <c r="BV77" s="1312"/>
      <c r="BW77" s="1312"/>
      <c r="BX77" s="1312">
        <v>23.4</v>
      </c>
      <c r="BY77" s="1312"/>
      <c r="BZ77" s="1312"/>
      <c r="CA77" s="1312"/>
      <c r="CB77" s="1312"/>
      <c r="CC77" s="1312"/>
      <c r="CD77" s="1312"/>
      <c r="CE77" s="1312"/>
      <c r="CF77" s="1312">
        <v>7.7</v>
      </c>
      <c r="CG77" s="1312"/>
      <c r="CH77" s="1312"/>
      <c r="CI77" s="1312"/>
      <c r="CJ77" s="1312"/>
      <c r="CK77" s="1312"/>
      <c r="CL77" s="1312"/>
      <c r="CM77" s="1312"/>
      <c r="CN77" s="1312">
        <v>3.2</v>
      </c>
      <c r="CO77" s="1312"/>
      <c r="CP77" s="1312"/>
      <c r="CQ77" s="1312"/>
      <c r="CR77" s="1312"/>
      <c r="CS77" s="1312"/>
      <c r="CT77" s="1312"/>
      <c r="CU77" s="1312"/>
      <c r="CV77" s="1312">
        <v>3.4</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597</v>
      </c>
      <c r="BC79" s="1311"/>
      <c r="BD79" s="1311"/>
      <c r="BE79" s="1311"/>
      <c r="BF79" s="1311"/>
      <c r="BG79" s="1311"/>
      <c r="BH79" s="1311"/>
      <c r="BI79" s="1311"/>
      <c r="BJ79" s="1311"/>
      <c r="BK79" s="1311"/>
      <c r="BL79" s="1311"/>
      <c r="BM79" s="1311"/>
      <c r="BN79" s="1311"/>
      <c r="BO79" s="1311"/>
      <c r="BP79" s="1312">
        <v>8.6</v>
      </c>
      <c r="BQ79" s="1312"/>
      <c r="BR79" s="1312"/>
      <c r="BS79" s="1312"/>
      <c r="BT79" s="1312"/>
      <c r="BU79" s="1312"/>
      <c r="BV79" s="1312"/>
      <c r="BW79" s="1312"/>
      <c r="BX79" s="1312">
        <v>8.5</v>
      </c>
      <c r="BY79" s="1312"/>
      <c r="BZ79" s="1312"/>
      <c r="CA79" s="1312"/>
      <c r="CB79" s="1312"/>
      <c r="CC79" s="1312"/>
      <c r="CD79" s="1312"/>
      <c r="CE79" s="1312"/>
      <c r="CF79" s="1312">
        <v>8.6</v>
      </c>
      <c r="CG79" s="1312"/>
      <c r="CH79" s="1312"/>
      <c r="CI79" s="1312"/>
      <c r="CJ79" s="1312"/>
      <c r="CK79" s="1312"/>
      <c r="CL79" s="1312"/>
      <c r="CM79" s="1312"/>
      <c r="CN79" s="1312">
        <v>8.8000000000000007</v>
      </c>
      <c r="CO79" s="1312"/>
      <c r="CP79" s="1312"/>
      <c r="CQ79" s="1312"/>
      <c r="CR79" s="1312"/>
      <c r="CS79" s="1312"/>
      <c r="CT79" s="1312"/>
      <c r="CU79" s="1312"/>
      <c r="CV79" s="1312">
        <v>8.8000000000000007</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TDctrxgCE0FV7b6UAaZZhLyuSNeYgnjOa1Hp1YkaYbmX3veBzWtpUA36aM91auN/Ic1O+CB68hMpA3aDQa1/Ow==" saltValue="ZCqYyGkY6/4ADLyXWjVRn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 zoomScaleNormal="100" zoomScaleSheetLayoutView="70" workbookViewId="0">
      <selection activeCell="C1" sqref="C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600</v>
      </c>
    </row>
  </sheetData>
  <sheetProtection algorithmName="SHA-512" hashValue="2BMzk27GA0MJatbwcqkbkH+//uc1RiMFKZp+UKsQI0UtPFlFUBH6K8UnXa8gYYM40yaXPbNYWvt2HFbndQEMXg==" saltValue="6pIAZhDs9OUUhAHenvpm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601</v>
      </c>
    </row>
  </sheetData>
  <sheetProtection algorithmName="SHA-512" hashValue="aB5C7YRUWQkww8Pg1A0mssJms7veMNCj1raAwPATSYwwhs1+/593ROZZNtUSgmj2L96oPYjnH7KSDKaVvSf+Pg==" saltValue="E6OwELyzoMIn72fYtJws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538</v>
      </c>
      <c r="G2" s="157"/>
      <c r="H2" s="158"/>
    </row>
    <row r="3" spans="1:8" x14ac:dyDescent="0.15">
      <c r="A3" s="154" t="s">
        <v>531</v>
      </c>
      <c r="B3" s="159"/>
      <c r="C3" s="160"/>
      <c r="D3" s="161">
        <v>29050</v>
      </c>
      <c r="E3" s="162"/>
      <c r="F3" s="163">
        <v>119882</v>
      </c>
      <c r="G3" s="164"/>
      <c r="H3" s="165"/>
    </row>
    <row r="4" spans="1:8" x14ac:dyDescent="0.15">
      <c r="A4" s="166"/>
      <c r="B4" s="167"/>
      <c r="C4" s="168"/>
      <c r="D4" s="169">
        <v>13422</v>
      </c>
      <c r="E4" s="170"/>
      <c r="F4" s="171">
        <v>66481</v>
      </c>
      <c r="G4" s="172"/>
      <c r="H4" s="173"/>
    </row>
    <row r="5" spans="1:8" x14ac:dyDescent="0.15">
      <c r="A5" s="154" t="s">
        <v>533</v>
      </c>
      <c r="B5" s="159"/>
      <c r="C5" s="160"/>
      <c r="D5" s="161">
        <v>24850</v>
      </c>
      <c r="E5" s="162"/>
      <c r="F5" s="163">
        <v>116162</v>
      </c>
      <c r="G5" s="164"/>
      <c r="H5" s="165"/>
    </row>
    <row r="6" spans="1:8" x14ac:dyDescent="0.15">
      <c r="A6" s="166"/>
      <c r="B6" s="167"/>
      <c r="C6" s="168"/>
      <c r="D6" s="169">
        <v>12544</v>
      </c>
      <c r="E6" s="170"/>
      <c r="F6" s="171">
        <v>61562</v>
      </c>
      <c r="G6" s="172"/>
      <c r="H6" s="173"/>
    </row>
    <row r="7" spans="1:8" x14ac:dyDescent="0.15">
      <c r="A7" s="154" t="s">
        <v>534</v>
      </c>
      <c r="B7" s="159"/>
      <c r="C7" s="160"/>
      <c r="D7" s="161">
        <v>93347</v>
      </c>
      <c r="E7" s="162"/>
      <c r="F7" s="163">
        <v>121449</v>
      </c>
      <c r="G7" s="164"/>
      <c r="H7" s="165"/>
    </row>
    <row r="8" spans="1:8" x14ac:dyDescent="0.15">
      <c r="A8" s="166"/>
      <c r="B8" s="167"/>
      <c r="C8" s="168"/>
      <c r="D8" s="169">
        <v>48490</v>
      </c>
      <c r="E8" s="170"/>
      <c r="F8" s="171">
        <v>62922</v>
      </c>
      <c r="G8" s="172"/>
      <c r="H8" s="173"/>
    </row>
    <row r="9" spans="1:8" x14ac:dyDescent="0.15">
      <c r="A9" s="154" t="s">
        <v>535</v>
      </c>
      <c r="B9" s="159"/>
      <c r="C9" s="160"/>
      <c r="D9" s="161">
        <v>106558</v>
      </c>
      <c r="E9" s="162"/>
      <c r="F9" s="163">
        <v>145139</v>
      </c>
      <c r="G9" s="164"/>
      <c r="H9" s="165"/>
    </row>
    <row r="10" spans="1:8" x14ac:dyDescent="0.15">
      <c r="A10" s="166"/>
      <c r="B10" s="167"/>
      <c r="C10" s="168"/>
      <c r="D10" s="169">
        <v>79234</v>
      </c>
      <c r="E10" s="170"/>
      <c r="F10" s="171">
        <v>83762</v>
      </c>
      <c r="G10" s="172"/>
      <c r="H10" s="173"/>
    </row>
    <row r="11" spans="1:8" x14ac:dyDescent="0.15">
      <c r="A11" s="154" t="s">
        <v>536</v>
      </c>
      <c r="B11" s="159"/>
      <c r="C11" s="160"/>
      <c r="D11" s="161">
        <v>69353</v>
      </c>
      <c r="E11" s="162"/>
      <c r="F11" s="163">
        <v>125391</v>
      </c>
      <c r="G11" s="164"/>
      <c r="H11" s="165"/>
    </row>
    <row r="12" spans="1:8" x14ac:dyDescent="0.15">
      <c r="A12" s="166"/>
      <c r="B12" s="167"/>
      <c r="C12" s="174"/>
      <c r="D12" s="169">
        <v>37734</v>
      </c>
      <c r="E12" s="170"/>
      <c r="F12" s="171">
        <v>68516</v>
      </c>
      <c r="G12" s="172"/>
      <c r="H12" s="173"/>
    </row>
    <row r="13" spans="1:8" x14ac:dyDescent="0.15">
      <c r="A13" s="154"/>
      <c r="B13" s="159"/>
      <c r="C13" s="175"/>
      <c r="D13" s="176">
        <v>64632</v>
      </c>
      <c r="E13" s="177"/>
      <c r="F13" s="178">
        <v>125605</v>
      </c>
      <c r="G13" s="179"/>
      <c r="H13" s="165"/>
    </row>
    <row r="14" spans="1:8" x14ac:dyDescent="0.15">
      <c r="A14" s="166"/>
      <c r="B14" s="167"/>
      <c r="C14" s="168"/>
      <c r="D14" s="169">
        <v>38285</v>
      </c>
      <c r="E14" s="170"/>
      <c r="F14" s="171">
        <v>68649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6.29</v>
      </c>
      <c r="C19" s="180">
        <f>ROUND(VALUE(SUBSTITUTE(実質収支比率等に係る経年分析!G$48,"▲","-")),2)</f>
        <v>6.27</v>
      </c>
      <c r="D19" s="180">
        <f>ROUND(VALUE(SUBSTITUTE(実質収支比率等に係る経年分析!H$48,"▲","-")),2)</f>
        <v>6.8</v>
      </c>
      <c r="E19" s="180">
        <f>ROUND(VALUE(SUBSTITUTE(実質収支比率等に係る経年分析!I$48,"▲","-")),2)</f>
        <v>6.06</v>
      </c>
      <c r="F19" s="180">
        <f>ROUND(VALUE(SUBSTITUTE(実質収支比率等に係る経年分析!J$48,"▲","-")),2)</f>
        <v>6.89</v>
      </c>
    </row>
    <row r="20" spans="1:11" x14ac:dyDescent="0.15">
      <c r="A20" s="180" t="s">
        <v>54</v>
      </c>
      <c r="B20" s="180">
        <f>ROUND(VALUE(SUBSTITUTE(実質収支比率等に係る経年分析!F$47,"▲","-")),2)</f>
        <v>29.43</v>
      </c>
      <c r="C20" s="180">
        <f>ROUND(VALUE(SUBSTITUTE(実質収支比率等に係る経年分析!G$47,"▲","-")),2)</f>
        <v>28.23</v>
      </c>
      <c r="D20" s="180">
        <f>ROUND(VALUE(SUBSTITUTE(実質収支比率等に係る経年分析!H$47,"▲","-")),2)</f>
        <v>28.09</v>
      </c>
      <c r="E20" s="180">
        <f>ROUND(VALUE(SUBSTITUTE(実質収支比率等に係る経年分析!I$47,"▲","-")),2)</f>
        <v>27.74</v>
      </c>
      <c r="F20" s="180">
        <f>ROUND(VALUE(SUBSTITUTE(実質収支比率等に係る経年分析!J$47,"▲","-")),2)</f>
        <v>26.28</v>
      </c>
    </row>
    <row r="21" spans="1:11" x14ac:dyDescent="0.15">
      <c r="A21" s="180" t="s">
        <v>55</v>
      </c>
      <c r="B21" s="180">
        <f>IF(ISNUMBER(VALUE(SUBSTITUTE(実質収支比率等に係る経年分析!F$49,"▲","-"))),ROUND(VALUE(SUBSTITUTE(実質収支比率等に係る経年分析!F$49,"▲","-")),2),NA())</f>
        <v>-11.18</v>
      </c>
      <c r="C21" s="180">
        <f>IF(ISNUMBER(VALUE(SUBSTITUTE(実質収支比率等に係る経年分析!G$49,"▲","-"))),ROUND(VALUE(SUBSTITUTE(実質収支比率等に係る経年分析!G$49,"▲","-")),2),NA())</f>
        <v>-4.22</v>
      </c>
      <c r="D21" s="180">
        <f>IF(ISNUMBER(VALUE(SUBSTITUTE(実質収支比率等に係る経年分析!H$49,"▲","-"))),ROUND(VALUE(SUBSTITUTE(実質収支比率等に係る経年分析!H$49,"▲","-")),2),NA())</f>
        <v>-2.38</v>
      </c>
      <c r="E21" s="180">
        <f>IF(ISNUMBER(VALUE(SUBSTITUTE(実質収支比率等に係る経年分析!I$49,"▲","-"))),ROUND(VALUE(SUBSTITUTE(実質収支比率等に係る経年分析!I$49,"▲","-")),2),NA())</f>
        <v>-4.84</v>
      </c>
      <c r="F21" s="180">
        <f>IF(ISNUMBER(VALUE(SUBSTITUTE(実質収支比率等に係る経年分析!J$49,"▲","-"))),ROUND(VALUE(SUBSTITUTE(実質収支比率等に係る経年分析!J$49,"▲","-")),2),NA())</f>
        <v>-1.66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15.73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16.39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12.37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江北町後期高齢者医療特別会計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江北町無資力臨鉱ポンプ等維持管理事業特別会計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江北町下水道事業特別会計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0.56000000000000005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0.39</v>
      </c>
    </row>
    <row r="35" spans="1:16" x14ac:dyDescent="0.15">
      <c r="A35" s="181" t="str">
        <f>IF(連結実質赤字比率に係る赤字・黒字の構成分析!C$35="",NA(),連結実質赤字比率に係る赤字・黒字の構成分析!C$35)</f>
        <v>江北町国民健康保険事業特別会計</v>
      </c>
      <c r="B35" s="181">
        <f>IF(ROUND(VALUE(SUBSTITUTE(連結実質赤字比率に係る赤字・黒字の構成分析!F$35,"▲", "-")), 2) &lt; 0, ABS(ROUND(VALUE(SUBSTITUTE(連結実質赤字比率に係る赤字・黒字の構成分析!F$35,"▲", "-")), 2)), NA())</f>
        <v>0.15</v>
      </c>
      <c r="C35" s="181" t="e">
        <f>IF(ROUND(VALUE(SUBSTITUTE(連結実質赤字比率に係る赤字・黒字の構成分析!F$35,"▲", "-")), 2) &gt;= 0, ABS(ROUND(VALUE(SUBSTITUTE(連結実質赤字比率に係る赤字・黒字の構成分析!F$35,"▲", "-")), 2)), NA())</f>
        <v>#N/A</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560</v>
      </c>
      <c r="E42" s="182"/>
      <c r="F42" s="182"/>
      <c r="G42" s="182">
        <f>'実質公債費比率（分子）の構造'!L$52</f>
        <v>563</v>
      </c>
      <c r="H42" s="182"/>
      <c r="I42" s="182"/>
      <c r="J42" s="182">
        <f>'実質公債費比率（分子）の構造'!M$52</f>
        <v>563</v>
      </c>
      <c r="K42" s="182"/>
      <c r="L42" s="182"/>
      <c r="M42" s="182">
        <f>'実質公債費比率（分子）の構造'!N$52</f>
        <v>567</v>
      </c>
      <c r="N42" s="182"/>
      <c r="O42" s="182"/>
      <c r="P42" s="182">
        <f>'実質公債費比率（分子）の構造'!O$52</f>
        <v>556</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16</v>
      </c>
      <c r="C45" s="182"/>
      <c r="D45" s="182"/>
      <c r="E45" s="182">
        <f>'実質公債費比率（分子）の構造'!L$49</f>
        <v>17</v>
      </c>
      <c r="F45" s="182"/>
      <c r="G45" s="182"/>
      <c r="H45" s="182">
        <f>'実質公債費比率（分子）の構造'!M$49</f>
        <v>42</v>
      </c>
      <c r="I45" s="182"/>
      <c r="J45" s="182"/>
      <c r="K45" s="182">
        <f>'実質公債費比率（分子）の構造'!N$49</f>
        <v>52</v>
      </c>
      <c r="L45" s="182"/>
      <c r="M45" s="182"/>
      <c r="N45" s="182">
        <f>'実質公債費比率（分子）の構造'!O$49</f>
        <v>50</v>
      </c>
      <c r="O45" s="182"/>
      <c r="P45" s="182"/>
    </row>
    <row r="46" spans="1:16" x14ac:dyDescent="0.15">
      <c r="A46" s="182" t="s">
        <v>66</v>
      </c>
      <c r="B46" s="182">
        <f>'実質公債費比率（分子）の構造'!K$48</f>
        <v>352</v>
      </c>
      <c r="C46" s="182"/>
      <c r="D46" s="182"/>
      <c r="E46" s="182">
        <f>'実質公債費比率（分子）の構造'!L$48</f>
        <v>355</v>
      </c>
      <c r="F46" s="182"/>
      <c r="G46" s="182"/>
      <c r="H46" s="182">
        <f>'実質公債費比率（分子）の構造'!M$48</f>
        <v>377</v>
      </c>
      <c r="I46" s="182"/>
      <c r="J46" s="182"/>
      <c r="K46" s="182">
        <f>'実質公債費比率（分子）の構造'!N$48</f>
        <v>384</v>
      </c>
      <c r="L46" s="182"/>
      <c r="M46" s="182"/>
      <c r="N46" s="182">
        <f>'実質公債費比率（分子）の構造'!O$48</f>
        <v>395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398</v>
      </c>
      <c r="C49" s="182"/>
      <c r="D49" s="182"/>
      <c r="E49" s="182">
        <f>'実質公債費比率（分子）の構造'!L$45</f>
        <v>416</v>
      </c>
      <c r="F49" s="182"/>
      <c r="G49" s="182"/>
      <c r="H49" s="182">
        <f>'実質公債費比率（分子）の構造'!M$45</f>
        <v>417</v>
      </c>
      <c r="I49" s="182"/>
      <c r="J49" s="182"/>
      <c r="K49" s="182">
        <f>'実質公債費比率（分子）の構造'!N$45</f>
        <v>431</v>
      </c>
      <c r="L49" s="182"/>
      <c r="M49" s="182"/>
      <c r="N49" s="182">
        <f>'実質公債費比率（分子）の構造'!O$45</f>
        <v>429</v>
      </c>
      <c r="O49" s="182"/>
      <c r="P49" s="182"/>
    </row>
    <row r="50" spans="1:16" x14ac:dyDescent="0.15">
      <c r="A50" s="182" t="s">
        <v>70</v>
      </c>
      <c r="B50" s="182" t="e">
        <f>NA()</f>
        <v>#N/A</v>
      </c>
      <c r="C50" s="182">
        <f>IF(ISNUMBER('実質公債費比率（分子）の構造'!K$53),'実質公債費比率（分子）の構造'!K$53,NA())</f>
        <v>206</v>
      </c>
      <c r="D50" s="182" t="e">
        <f>NA()</f>
        <v>#N/A</v>
      </c>
      <c r="E50" s="182" t="e">
        <f>NA()</f>
        <v>#N/A</v>
      </c>
      <c r="F50" s="182">
        <f>IF(ISNUMBER('実質公債費比率（分子）の構造'!L$53),'実質公債費比率（分子）の構造'!L$53,NA())</f>
        <v>225</v>
      </c>
      <c r="G50" s="182" t="e">
        <f>NA()</f>
        <v>#N/A</v>
      </c>
      <c r="H50" s="182" t="e">
        <f>NA()</f>
        <v>#N/A</v>
      </c>
      <c r="I50" s="182">
        <f>IF(ISNUMBER('実質公債費比率（分子）の構造'!M$53),'実質公債費比率（分子）の構造'!M$53,NA())</f>
        <v>273</v>
      </c>
      <c r="J50" s="182" t="e">
        <f>NA()</f>
        <v>#N/A</v>
      </c>
      <c r="K50" s="182" t="e">
        <f>NA()</f>
        <v>#N/A</v>
      </c>
      <c r="L50" s="182">
        <f>IF(ISNUMBER('実質公債費比率（分子）の構造'!N$53),'実質公債費比率（分子）の構造'!N$53,NA())</f>
        <v>300</v>
      </c>
      <c r="M50" s="182" t="e">
        <f>NA()</f>
        <v>#N/A</v>
      </c>
      <c r="N50" s="182" t="e">
        <f>NA()</f>
        <v>#N/A</v>
      </c>
      <c r="O50" s="182">
        <f>IF(ISNUMBER('実質公債費比率（分子）の構造'!O$53),'実質公債費比率（分子）の構造'!O$53,NA())</f>
        <v>318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6175</v>
      </c>
      <c r="E56" s="181"/>
      <c r="F56" s="181"/>
      <c r="G56" s="181">
        <f>'将来負担比率（分子）の構造'!J$52</f>
        <v>5776</v>
      </c>
      <c r="H56" s="181"/>
      <c r="I56" s="181"/>
      <c r="J56" s="181">
        <f>'将来負担比率（分子）の構造'!K$52</f>
        <v>5767</v>
      </c>
      <c r="K56" s="181"/>
      <c r="L56" s="181"/>
      <c r="M56" s="181">
        <f>'将来負担比率（分子）の構造'!L$52</f>
        <v>5445</v>
      </c>
      <c r="N56" s="181"/>
      <c r="O56" s="181"/>
      <c r="P56" s="181">
        <f>'将来負担比率（分子）の構造'!M$52</f>
        <v>5485</v>
      </c>
    </row>
    <row r="57" spans="1:16" x14ac:dyDescent="0.15">
      <c r="A57" s="181" t="s">
        <v>42</v>
      </c>
      <c r="B57" s="181"/>
      <c r="C57" s="181"/>
      <c r="D57" s="181">
        <f>'将来負担比率（分子）の構造'!I$51</f>
        <v>84</v>
      </c>
      <c r="E57" s="181"/>
      <c r="F57" s="181"/>
      <c r="G57" s="181">
        <f>'将来負担比率（分子）の構造'!J$51</f>
        <v>34</v>
      </c>
      <c r="H57" s="181"/>
      <c r="I57" s="181"/>
      <c r="J57" s="181">
        <f>'将来負担比率（分子）の構造'!K$51</f>
        <v>29</v>
      </c>
      <c r="K57" s="181"/>
      <c r="L57" s="181"/>
      <c r="M57" s="181">
        <f>'将来負担比率（分子）の構造'!L$51</f>
        <v>98</v>
      </c>
      <c r="N57" s="181"/>
      <c r="O57" s="181"/>
      <c r="P57" s="181">
        <f>'将来負担比率（分子）の構造'!M$51</f>
        <v>85</v>
      </c>
    </row>
    <row r="58" spans="1:16" x14ac:dyDescent="0.15">
      <c r="A58" s="181" t="s">
        <v>41</v>
      </c>
      <c r="B58" s="181"/>
      <c r="C58" s="181"/>
      <c r="D58" s="181">
        <f>'将来負担比率（分子）の構造'!I$50</f>
        <v>12045</v>
      </c>
      <c r="E58" s="181"/>
      <c r="F58" s="181"/>
      <c r="G58" s="181">
        <f>'将来負担比率（分子）の構造'!J$50</f>
        <v>12463</v>
      </c>
      <c r="H58" s="181"/>
      <c r="I58" s="181"/>
      <c r="J58" s="181">
        <f>'将来負担比率（分子）の構造'!K$50</f>
        <v>12793</v>
      </c>
      <c r="K58" s="181"/>
      <c r="L58" s="181"/>
      <c r="M58" s="181">
        <f>'将来負担比率（分子）の構造'!L$50</f>
        <v>12619</v>
      </c>
      <c r="N58" s="181"/>
      <c r="O58" s="181"/>
      <c r="P58" s="181">
        <f>'将来負担比率（分子）の構造'!M$50</f>
        <v>12759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890</v>
      </c>
      <c r="C62" s="181"/>
      <c r="D62" s="181"/>
      <c r="E62" s="181">
        <f>'将来負担比率（分子）の構造'!J$45</f>
        <v>854</v>
      </c>
      <c r="F62" s="181"/>
      <c r="G62" s="181"/>
      <c r="H62" s="181">
        <f>'将来負担比率（分子）の構造'!K$45</f>
        <v>800</v>
      </c>
      <c r="I62" s="181"/>
      <c r="J62" s="181"/>
      <c r="K62" s="181">
        <f>'将来負担比率（分子）の構造'!L$45</f>
        <v>763</v>
      </c>
      <c r="L62" s="181"/>
      <c r="M62" s="181"/>
      <c r="N62" s="181">
        <f>'将来負担比率（分子）の構造'!M$45</f>
        <v>735</v>
      </c>
      <c r="O62" s="181"/>
      <c r="P62" s="181"/>
    </row>
    <row r="63" spans="1:16" x14ac:dyDescent="0.15">
      <c r="A63" s="181" t="s">
        <v>34</v>
      </c>
      <c r="B63" s="181">
        <f>'将来負担比率（分子）の構造'!I$44</f>
        <v>578</v>
      </c>
      <c r="C63" s="181"/>
      <c r="D63" s="181"/>
      <c r="E63" s="181">
        <f>'将来負担比率（分子）の構造'!J$44</f>
        <v>565</v>
      </c>
      <c r="F63" s="181"/>
      <c r="G63" s="181"/>
      <c r="H63" s="181">
        <f>'将来負担比率（分子）の構造'!K$44</f>
        <v>553</v>
      </c>
      <c r="I63" s="181"/>
      <c r="J63" s="181"/>
      <c r="K63" s="181">
        <f>'将来負担比率（分子）の構造'!L$44</f>
        <v>505</v>
      </c>
      <c r="L63" s="181"/>
      <c r="M63" s="181"/>
      <c r="N63" s="181">
        <f>'将来負担比率（分子）の構造'!M$44</f>
        <v>457</v>
      </c>
      <c r="O63" s="181"/>
      <c r="P63" s="181"/>
    </row>
    <row r="64" spans="1:16" x14ac:dyDescent="0.15">
      <c r="A64" s="181" t="s">
        <v>33</v>
      </c>
      <c r="B64" s="181">
        <f>'将来負担比率（分子）の構造'!I$43</f>
        <v>5369</v>
      </c>
      <c r="C64" s="181"/>
      <c r="D64" s="181"/>
      <c r="E64" s="181">
        <f>'将来負担比率（分子）の構造'!J$43</f>
        <v>5237</v>
      </c>
      <c r="F64" s="181"/>
      <c r="G64" s="181"/>
      <c r="H64" s="181">
        <f>'将来負担比率（分子）の構造'!K$43</f>
        <v>5127</v>
      </c>
      <c r="I64" s="181"/>
      <c r="J64" s="181"/>
      <c r="K64" s="181">
        <f>'将来負担比率（分子）の構造'!L$43</f>
        <v>4934</v>
      </c>
      <c r="L64" s="181"/>
      <c r="M64" s="181"/>
      <c r="N64" s="181">
        <f>'将来負担比率（分子）の構造'!M$43</f>
        <v>4854</v>
      </c>
      <c r="O64" s="181"/>
      <c r="P64" s="181"/>
    </row>
    <row r="65" spans="1:16" x14ac:dyDescent="0.15">
      <c r="A65" s="181" t="s">
        <v>32</v>
      </c>
      <c r="B65" s="181">
        <f>'将来負担比率（分子）の構造'!I$42</f>
        <v>45</v>
      </c>
      <c r="C65" s="181"/>
      <c r="D65" s="181"/>
      <c r="E65" s="181">
        <f>'将来負担比率（分子）の構造'!J$42</f>
        <v>7</v>
      </c>
      <c r="F65" s="181"/>
      <c r="G65" s="181"/>
      <c r="H65" s="181">
        <f>'将来負担比率（分子）の構造'!K$42</f>
        <v>7</v>
      </c>
      <c r="I65" s="181"/>
      <c r="J65" s="181"/>
      <c r="K65" s="181">
        <f>'将来負担比率（分子）の構造'!L$42</f>
        <v>7</v>
      </c>
      <c r="L65" s="181"/>
      <c r="M65" s="181"/>
      <c r="N65" s="181">
        <f>'将来負担比率（分子）の構造'!M$42</f>
        <v>7</v>
      </c>
      <c r="O65" s="181"/>
      <c r="P65" s="181"/>
    </row>
    <row r="66" spans="1:16" x14ac:dyDescent="0.15">
      <c r="A66" s="181" t="s">
        <v>31</v>
      </c>
      <c r="B66" s="181">
        <f>'将来負担比率（分子）の構造'!I$41</f>
        <v>4502</v>
      </c>
      <c r="C66" s="181"/>
      <c r="D66" s="181"/>
      <c r="E66" s="181">
        <f>'将来負担比率（分子）の構造'!J$41</f>
        <v>4322</v>
      </c>
      <c r="F66" s="181"/>
      <c r="G66" s="181"/>
      <c r="H66" s="181">
        <f>'将来負担比率（分子）の構造'!K$41</f>
        <v>4411</v>
      </c>
      <c r="I66" s="181"/>
      <c r="J66" s="181"/>
      <c r="K66" s="181">
        <f>'将来負担比率（分子）の構造'!L$41</f>
        <v>4698</v>
      </c>
      <c r="L66" s="181"/>
      <c r="M66" s="181"/>
      <c r="N66" s="181">
        <f>'将来負担比率（分子）の構造'!M$41</f>
        <v>4870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811</v>
      </c>
      <c r="C72" s="185">
        <f>基金残高に係る経年分析!G55</f>
        <v>795</v>
      </c>
      <c r="D72" s="185">
        <f>基金残高に係る経年分析!H55</f>
        <v>798</v>
      </c>
    </row>
    <row r="73" spans="1:16" x14ac:dyDescent="0.15">
      <c r="A73" s="184" t="s">
        <v>77</v>
      </c>
      <c r="B73" s="185">
        <f>基金残高に係る経年分析!F56</f>
        <v>1061</v>
      </c>
      <c r="C73" s="185">
        <f>基金残高に係る経年分析!G56</f>
        <v>921</v>
      </c>
      <c r="D73" s="185">
        <f>基金残高に係る経年分析!H56</f>
        <v>902</v>
      </c>
    </row>
    <row r="74" spans="1:16" x14ac:dyDescent="0.15">
      <c r="A74" s="184" t="s">
        <v>78</v>
      </c>
      <c r="B74" s="185">
        <f>基金残高に係る経年分析!F57</f>
        <v>10183</v>
      </c>
      <c r="C74" s="185">
        <f>基金残高に係る経年分析!G57</f>
        <v>10156</v>
      </c>
      <c r="D74" s="185">
        <f>基金残高に係る経年分析!H57</f>
        <v>10302</v>
      </c>
    </row>
  </sheetData>
  <sheetProtection algorithmName="SHA-512" hashValue="aWJbtnsKzGp+F+DFiwSYRm0JPGZ6nUk4vKcHGLG186Q6UqZYE37AzKR0EKyj8AIku8tRStpgR10phaURjSBVyw==" saltValue="PBiOKH7UGBlsOgNLOZbm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1057852</v>
      </c>
      <c r="S5" s="698"/>
      <c r="T5" s="698"/>
      <c r="U5" s="698"/>
      <c r="V5" s="698"/>
      <c r="W5" s="698"/>
      <c r="X5" s="698"/>
      <c r="Y5" s="741"/>
      <c r="Z5" s="759">
        <v>14.7</v>
      </c>
      <c r="AA5" s="759"/>
      <c r="AB5" s="759"/>
      <c r="AC5" s="759"/>
      <c r="AD5" s="760">
        <v>1057852</v>
      </c>
      <c r="AE5" s="760"/>
      <c r="AF5" s="760"/>
      <c r="AG5" s="760"/>
      <c r="AH5" s="760"/>
      <c r="AI5" s="760"/>
      <c r="AJ5" s="760"/>
      <c r="AK5" s="760"/>
      <c r="AL5" s="742">
        <v>36.5</v>
      </c>
      <c r="AM5" s="713"/>
      <c r="AN5" s="713"/>
      <c r="AO5" s="743"/>
      <c r="AP5" s="708" t="s">
        <v>224</v>
      </c>
      <c r="AQ5" s="709"/>
      <c r="AR5" s="709"/>
      <c r="AS5" s="709"/>
      <c r="AT5" s="709"/>
      <c r="AU5" s="709"/>
      <c r="AV5" s="709"/>
      <c r="AW5" s="709"/>
      <c r="AX5" s="709"/>
      <c r="AY5" s="709"/>
      <c r="AZ5" s="709"/>
      <c r="BA5" s="709"/>
      <c r="BB5" s="709"/>
      <c r="BC5" s="709"/>
      <c r="BD5" s="709"/>
      <c r="BE5" s="709"/>
      <c r="BF5" s="710"/>
      <c r="BG5" s="642">
        <v>1057852</v>
      </c>
      <c r="BH5" s="643"/>
      <c r="BI5" s="643"/>
      <c r="BJ5" s="643"/>
      <c r="BK5" s="643"/>
      <c r="BL5" s="643"/>
      <c r="BM5" s="643"/>
      <c r="BN5" s="644"/>
      <c r="BO5" s="675">
        <v>100</v>
      </c>
      <c r="BP5" s="675"/>
      <c r="BQ5" s="675"/>
      <c r="BR5" s="675"/>
      <c r="BS5" s="676" t="s">
        <v>172</v>
      </c>
      <c r="BT5" s="676"/>
      <c r="BU5" s="676"/>
      <c r="BV5" s="676"/>
      <c r="BW5" s="676"/>
      <c r="BX5" s="676"/>
      <c r="BY5" s="676"/>
      <c r="BZ5" s="676"/>
      <c r="CA5" s="676"/>
      <c r="CB5" s="730"/>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39440</v>
      </c>
      <c r="S6" s="643"/>
      <c r="T6" s="643"/>
      <c r="U6" s="643"/>
      <c r="V6" s="643"/>
      <c r="W6" s="643"/>
      <c r="X6" s="643"/>
      <c r="Y6" s="644"/>
      <c r="Z6" s="675">
        <v>0.5</v>
      </c>
      <c r="AA6" s="675"/>
      <c r="AB6" s="675"/>
      <c r="AC6" s="675"/>
      <c r="AD6" s="676">
        <v>39440</v>
      </c>
      <c r="AE6" s="676"/>
      <c r="AF6" s="676"/>
      <c r="AG6" s="676"/>
      <c r="AH6" s="676"/>
      <c r="AI6" s="676"/>
      <c r="AJ6" s="676"/>
      <c r="AK6" s="676"/>
      <c r="AL6" s="645">
        <v>1.4</v>
      </c>
      <c r="AM6" s="646"/>
      <c r="AN6" s="646"/>
      <c r="AO6" s="677"/>
      <c r="AP6" s="639" t="s">
        <v>229</v>
      </c>
      <c r="AQ6" s="640"/>
      <c r="AR6" s="640"/>
      <c r="AS6" s="640"/>
      <c r="AT6" s="640"/>
      <c r="AU6" s="640"/>
      <c r="AV6" s="640"/>
      <c r="AW6" s="640"/>
      <c r="AX6" s="640"/>
      <c r="AY6" s="640"/>
      <c r="AZ6" s="640"/>
      <c r="BA6" s="640"/>
      <c r="BB6" s="640"/>
      <c r="BC6" s="640"/>
      <c r="BD6" s="640"/>
      <c r="BE6" s="640"/>
      <c r="BF6" s="641"/>
      <c r="BG6" s="642">
        <v>1057852</v>
      </c>
      <c r="BH6" s="643"/>
      <c r="BI6" s="643"/>
      <c r="BJ6" s="643"/>
      <c r="BK6" s="643"/>
      <c r="BL6" s="643"/>
      <c r="BM6" s="643"/>
      <c r="BN6" s="644"/>
      <c r="BO6" s="675">
        <v>100</v>
      </c>
      <c r="BP6" s="675"/>
      <c r="BQ6" s="675"/>
      <c r="BR6" s="675"/>
      <c r="BS6" s="676" t="s">
        <v>230</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73661</v>
      </c>
      <c r="CS6" s="643"/>
      <c r="CT6" s="643"/>
      <c r="CU6" s="643"/>
      <c r="CV6" s="643"/>
      <c r="CW6" s="643"/>
      <c r="CX6" s="643"/>
      <c r="CY6" s="644"/>
      <c r="CZ6" s="742">
        <v>1.1000000000000001</v>
      </c>
      <c r="DA6" s="713"/>
      <c r="DB6" s="713"/>
      <c r="DC6" s="745"/>
      <c r="DD6" s="648" t="s">
        <v>172</v>
      </c>
      <c r="DE6" s="643"/>
      <c r="DF6" s="643"/>
      <c r="DG6" s="643"/>
      <c r="DH6" s="643"/>
      <c r="DI6" s="643"/>
      <c r="DJ6" s="643"/>
      <c r="DK6" s="643"/>
      <c r="DL6" s="643"/>
      <c r="DM6" s="643"/>
      <c r="DN6" s="643"/>
      <c r="DO6" s="643"/>
      <c r="DP6" s="644"/>
      <c r="DQ6" s="648">
        <v>73661</v>
      </c>
      <c r="DR6" s="643"/>
      <c r="DS6" s="643"/>
      <c r="DT6" s="643"/>
      <c r="DU6" s="643"/>
      <c r="DV6" s="643"/>
      <c r="DW6" s="643"/>
      <c r="DX6" s="643"/>
      <c r="DY6" s="643"/>
      <c r="DZ6" s="643"/>
      <c r="EA6" s="643"/>
      <c r="EB6" s="643"/>
      <c r="EC6" s="688"/>
    </row>
    <row r="7" spans="2:143" ht="11.25" customHeight="1" x14ac:dyDescent="0.15">
      <c r="B7" s="639" t="s">
        <v>232</v>
      </c>
      <c r="C7" s="640"/>
      <c r="D7" s="640"/>
      <c r="E7" s="640"/>
      <c r="F7" s="640"/>
      <c r="G7" s="640"/>
      <c r="H7" s="640"/>
      <c r="I7" s="640"/>
      <c r="J7" s="640"/>
      <c r="K7" s="640"/>
      <c r="L7" s="640"/>
      <c r="M7" s="640"/>
      <c r="N7" s="640"/>
      <c r="O7" s="640"/>
      <c r="P7" s="640"/>
      <c r="Q7" s="641"/>
      <c r="R7" s="642">
        <v>962</v>
      </c>
      <c r="S7" s="643"/>
      <c r="T7" s="643"/>
      <c r="U7" s="643"/>
      <c r="V7" s="643"/>
      <c r="W7" s="643"/>
      <c r="X7" s="643"/>
      <c r="Y7" s="644"/>
      <c r="Z7" s="675">
        <v>0</v>
      </c>
      <c r="AA7" s="675"/>
      <c r="AB7" s="675"/>
      <c r="AC7" s="675"/>
      <c r="AD7" s="676">
        <v>962</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468871</v>
      </c>
      <c r="BH7" s="643"/>
      <c r="BI7" s="643"/>
      <c r="BJ7" s="643"/>
      <c r="BK7" s="643"/>
      <c r="BL7" s="643"/>
      <c r="BM7" s="643"/>
      <c r="BN7" s="644"/>
      <c r="BO7" s="675">
        <v>44.3</v>
      </c>
      <c r="BP7" s="675"/>
      <c r="BQ7" s="675"/>
      <c r="BR7" s="675"/>
      <c r="BS7" s="676" t="s">
        <v>172</v>
      </c>
      <c r="BT7" s="676"/>
      <c r="BU7" s="676"/>
      <c r="BV7" s="676"/>
      <c r="BW7" s="676"/>
      <c r="BX7" s="676"/>
      <c r="BY7" s="676"/>
      <c r="BZ7" s="676"/>
      <c r="CA7" s="676"/>
      <c r="CB7" s="730"/>
      <c r="CD7" s="689" t="s">
        <v>234</v>
      </c>
      <c r="CE7" s="686"/>
      <c r="CF7" s="686"/>
      <c r="CG7" s="686"/>
      <c r="CH7" s="686"/>
      <c r="CI7" s="686"/>
      <c r="CJ7" s="686"/>
      <c r="CK7" s="686"/>
      <c r="CL7" s="686"/>
      <c r="CM7" s="686"/>
      <c r="CN7" s="686"/>
      <c r="CO7" s="686"/>
      <c r="CP7" s="686"/>
      <c r="CQ7" s="687"/>
      <c r="CR7" s="642">
        <v>1841166</v>
      </c>
      <c r="CS7" s="643"/>
      <c r="CT7" s="643"/>
      <c r="CU7" s="643"/>
      <c r="CV7" s="643"/>
      <c r="CW7" s="643"/>
      <c r="CX7" s="643"/>
      <c r="CY7" s="644"/>
      <c r="CZ7" s="675">
        <v>26.6</v>
      </c>
      <c r="DA7" s="675"/>
      <c r="DB7" s="675"/>
      <c r="DC7" s="675"/>
      <c r="DD7" s="648">
        <v>3221</v>
      </c>
      <c r="DE7" s="643"/>
      <c r="DF7" s="643"/>
      <c r="DG7" s="643"/>
      <c r="DH7" s="643"/>
      <c r="DI7" s="643"/>
      <c r="DJ7" s="643"/>
      <c r="DK7" s="643"/>
      <c r="DL7" s="643"/>
      <c r="DM7" s="643"/>
      <c r="DN7" s="643"/>
      <c r="DO7" s="643"/>
      <c r="DP7" s="644"/>
      <c r="DQ7" s="648">
        <v>484998</v>
      </c>
      <c r="DR7" s="643"/>
      <c r="DS7" s="643"/>
      <c r="DT7" s="643"/>
      <c r="DU7" s="643"/>
      <c r="DV7" s="643"/>
      <c r="DW7" s="643"/>
      <c r="DX7" s="643"/>
      <c r="DY7" s="643"/>
      <c r="DZ7" s="643"/>
      <c r="EA7" s="643"/>
      <c r="EB7" s="643"/>
      <c r="EC7" s="688"/>
    </row>
    <row r="8" spans="2:143" ht="11.25" customHeight="1" x14ac:dyDescent="0.15">
      <c r="B8" s="639" t="s">
        <v>235</v>
      </c>
      <c r="C8" s="640"/>
      <c r="D8" s="640"/>
      <c r="E8" s="640"/>
      <c r="F8" s="640"/>
      <c r="G8" s="640"/>
      <c r="H8" s="640"/>
      <c r="I8" s="640"/>
      <c r="J8" s="640"/>
      <c r="K8" s="640"/>
      <c r="L8" s="640"/>
      <c r="M8" s="640"/>
      <c r="N8" s="640"/>
      <c r="O8" s="640"/>
      <c r="P8" s="640"/>
      <c r="Q8" s="641"/>
      <c r="R8" s="642">
        <v>2488</v>
      </c>
      <c r="S8" s="643"/>
      <c r="T8" s="643"/>
      <c r="U8" s="643"/>
      <c r="V8" s="643"/>
      <c r="W8" s="643"/>
      <c r="X8" s="643"/>
      <c r="Y8" s="644"/>
      <c r="Z8" s="675">
        <v>0</v>
      </c>
      <c r="AA8" s="675"/>
      <c r="AB8" s="675"/>
      <c r="AC8" s="675"/>
      <c r="AD8" s="676">
        <v>2488</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17226</v>
      </c>
      <c r="BH8" s="643"/>
      <c r="BI8" s="643"/>
      <c r="BJ8" s="643"/>
      <c r="BK8" s="643"/>
      <c r="BL8" s="643"/>
      <c r="BM8" s="643"/>
      <c r="BN8" s="644"/>
      <c r="BO8" s="675">
        <v>1.6</v>
      </c>
      <c r="BP8" s="675"/>
      <c r="BQ8" s="675"/>
      <c r="BR8" s="675"/>
      <c r="BS8" s="648" t="s">
        <v>172</v>
      </c>
      <c r="BT8" s="643"/>
      <c r="BU8" s="643"/>
      <c r="BV8" s="643"/>
      <c r="BW8" s="643"/>
      <c r="BX8" s="643"/>
      <c r="BY8" s="643"/>
      <c r="BZ8" s="643"/>
      <c r="CA8" s="643"/>
      <c r="CB8" s="688"/>
      <c r="CD8" s="689" t="s">
        <v>237</v>
      </c>
      <c r="CE8" s="686"/>
      <c r="CF8" s="686"/>
      <c r="CG8" s="686"/>
      <c r="CH8" s="686"/>
      <c r="CI8" s="686"/>
      <c r="CJ8" s="686"/>
      <c r="CK8" s="686"/>
      <c r="CL8" s="686"/>
      <c r="CM8" s="686"/>
      <c r="CN8" s="686"/>
      <c r="CO8" s="686"/>
      <c r="CP8" s="686"/>
      <c r="CQ8" s="687"/>
      <c r="CR8" s="642">
        <v>1564069</v>
      </c>
      <c r="CS8" s="643"/>
      <c r="CT8" s="643"/>
      <c r="CU8" s="643"/>
      <c r="CV8" s="643"/>
      <c r="CW8" s="643"/>
      <c r="CX8" s="643"/>
      <c r="CY8" s="644"/>
      <c r="CZ8" s="675">
        <v>22.6</v>
      </c>
      <c r="DA8" s="675"/>
      <c r="DB8" s="675"/>
      <c r="DC8" s="675"/>
      <c r="DD8" s="648">
        <v>18466</v>
      </c>
      <c r="DE8" s="643"/>
      <c r="DF8" s="643"/>
      <c r="DG8" s="643"/>
      <c r="DH8" s="643"/>
      <c r="DI8" s="643"/>
      <c r="DJ8" s="643"/>
      <c r="DK8" s="643"/>
      <c r="DL8" s="643"/>
      <c r="DM8" s="643"/>
      <c r="DN8" s="643"/>
      <c r="DO8" s="643"/>
      <c r="DP8" s="644"/>
      <c r="DQ8" s="648">
        <v>701813</v>
      </c>
      <c r="DR8" s="643"/>
      <c r="DS8" s="643"/>
      <c r="DT8" s="643"/>
      <c r="DU8" s="643"/>
      <c r="DV8" s="643"/>
      <c r="DW8" s="643"/>
      <c r="DX8" s="643"/>
      <c r="DY8" s="643"/>
      <c r="DZ8" s="643"/>
      <c r="EA8" s="643"/>
      <c r="EB8" s="643"/>
      <c r="EC8" s="688"/>
    </row>
    <row r="9" spans="2:143" ht="11.25" customHeight="1" x14ac:dyDescent="0.15">
      <c r="B9" s="639" t="s">
        <v>238</v>
      </c>
      <c r="C9" s="640"/>
      <c r="D9" s="640"/>
      <c r="E9" s="640"/>
      <c r="F9" s="640"/>
      <c r="G9" s="640"/>
      <c r="H9" s="640"/>
      <c r="I9" s="640"/>
      <c r="J9" s="640"/>
      <c r="K9" s="640"/>
      <c r="L9" s="640"/>
      <c r="M9" s="640"/>
      <c r="N9" s="640"/>
      <c r="O9" s="640"/>
      <c r="P9" s="640"/>
      <c r="Q9" s="641"/>
      <c r="R9" s="642">
        <v>2842</v>
      </c>
      <c r="S9" s="643"/>
      <c r="T9" s="643"/>
      <c r="U9" s="643"/>
      <c r="V9" s="643"/>
      <c r="W9" s="643"/>
      <c r="X9" s="643"/>
      <c r="Y9" s="644"/>
      <c r="Z9" s="675">
        <v>0</v>
      </c>
      <c r="AA9" s="675"/>
      <c r="AB9" s="675"/>
      <c r="AC9" s="675"/>
      <c r="AD9" s="676">
        <v>2842</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387448</v>
      </c>
      <c r="BH9" s="643"/>
      <c r="BI9" s="643"/>
      <c r="BJ9" s="643"/>
      <c r="BK9" s="643"/>
      <c r="BL9" s="643"/>
      <c r="BM9" s="643"/>
      <c r="BN9" s="644"/>
      <c r="BO9" s="675">
        <v>36.6</v>
      </c>
      <c r="BP9" s="675"/>
      <c r="BQ9" s="675"/>
      <c r="BR9" s="675"/>
      <c r="BS9" s="648" t="s">
        <v>172</v>
      </c>
      <c r="BT9" s="643"/>
      <c r="BU9" s="643"/>
      <c r="BV9" s="643"/>
      <c r="BW9" s="643"/>
      <c r="BX9" s="643"/>
      <c r="BY9" s="643"/>
      <c r="BZ9" s="643"/>
      <c r="CA9" s="643"/>
      <c r="CB9" s="688"/>
      <c r="CD9" s="689" t="s">
        <v>240</v>
      </c>
      <c r="CE9" s="686"/>
      <c r="CF9" s="686"/>
      <c r="CG9" s="686"/>
      <c r="CH9" s="686"/>
      <c r="CI9" s="686"/>
      <c r="CJ9" s="686"/>
      <c r="CK9" s="686"/>
      <c r="CL9" s="686"/>
      <c r="CM9" s="686"/>
      <c r="CN9" s="686"/>
      <c r="CO9" s="686"/>
      <c r="CP9" s="686"/>
      <c r="CQ9" s="687"/>
      <c r="CR9" s="642">
        <v>520356</v>
      </c>
      <c r="CS9" s="643"/>
      <c r="CT9" s="643"/>
      <c r="CU9" s="643"/>
      <c r="CV9" s="643"/>
      <c r="CW9" s="643"/>
      <c r="CX9" s="643"/>
      <c r="CY9" s="644"/>
      <c r="CZ9" s="675">
        <v>7.5</v>
      </c>
      <c r="DA9" s="675"/>
      <c r="DB9" s="675"/>
      <c r="DC9" s="675"/>
      <c r="DD9" s="648" t="s">
        <v>172</v>
      </c>
      <c r="DE9" s="643"/>
      <c r="DF9" s="643"/>
      <c r="DG9" s="643"/>
      <c r="DH9" s="643"/>
      <c r="DI9" s="643"/>
      <c r="DJ9" s="643"/>
      <c r="DK9" s="643"/>
      <c r="DL9" s="643"/>
      <c r="DM9" s="643"/>
      <c r="DN9" s="643"/>
      <c r="DO9" s="643"/>
      <c r="DP9" s="644"/>
      <c r="DQ9" s="648">
        <v>325171</v>
      </c>
      <c r="DR9" s="643"/>
      <c r="DS9" s="643"/>
      <c r="DT9" s="643"/>
      <c r="DU9" s="643"/>
      <c r="DV9" s="643"/>
      <c r="DW9" s="643"/>
      <c r="DX9" s="643"/>
      <c r="DY9" s="643"/>
      <c r="DZ9" s="643"/>
      <c r="EA9" s="643"/>
      <c r="EB9" s="643"/>
      <c r="EC9" s="688"/>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230</v>
      </c>
      <c r="S10" s="643"/>
      <c r="T10" s="643"/>
      <c r="U10" s="643"/>
      <c r="V10" s="643"/>
      <c r="W10" s="643"/>
      <c r="X10" s="643"/>
      <c r="Y10" s="644"/>
      <c r="Z10" s="675" t="s">
        <v>230</v>
      </c>
      <c r="AA10" s="675"/>
      <c r="AB10" s="675"/>
      <c r="AC10" s="675"/>
      <c r="AD10" s="676" t="s">
        <v>230</v>
      </c>
      <c r="AE10" s="676"/>
      <c r="AF10" s="676"/>
      <c r="AG10" s="676"/>
      <c r="AH10" s="676"/>
      <c r="AI10" s="676"/>
      <c r="AJ10" s="676"/>
      <c r="AK10" s="676"/>
      <c r="AL10" s="645" t="s">
        <v>230</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30183</v>
      </c>
      <c r="BH10" s="643"/>
      <c r="BI10" s="643"/>
      <c r="BJ10" s="643"/>
      <c r="BK10" s="643"/>
      <c r="BL10" s="643"/>
      <c r="BM10" s="643"/>
      <c r="BN10" s="644"/>
      <c r="BO10" s="675">
        <v>2.9</v>
      </c>
      <c r="BP10" s="675"/>
      <c r="BQ10" s="675"/>
      <c r="BR10" s="675"/>
      <c r="BS10" s="648" t="s">
        <v>230</v>
      </c>
      <c r="BT10" s="643"/>
      <c r="BU10" s="643"/>
      <c r="BV10" s="643"/>
      <c r="BW10" s="643"/>
      <c r="BX10" s="643"/>
      <c r="BY10" s="643"/>
      <c r="BZ10" s="643"/>
      <c r="CA10" s="643"/>
      <c r="CB10" s="688"/>
      <c r="CD10" s="689" t="s">
        <v>243</v>
      </c>
      <c r="CE10" s="686"/>
      <c r="CF10" s="686"/>
      <c r="CG10" s="686"/>
      <c r="CH10" s="686"/>
      <c r="CI10" s="686"/>
      <c r="CJ10" s="686"/>
      <c r="CK10" s="686"/>
      <c r="CL10" s="686"/>
      <c r="CM10" s="686"/>
      <c r="CN10" s="686"/>
      <c r="CO10" s="686"/>
      <c r="CP10" s="686"/>
      <c r="CQ10" s="687"/>
      <c r="CR10" s="642">
        <v>5000</v>
      </c>
      <c r="CS10" s="643"/>
      <c r="CT10" s="643"/>
      <c r="CU10" s="643"/>
      <c r="CV10" s="643"/>
      <c r="CW10" s="643"/>
      <c r="CX10" s="643"/>
      <c r="CY10" s="644"/>
      <c r="CZ10" s="675">
        <v>0.1</v>
      </c>
      <c r="DA10" s="675"/>
      <c r="DB10" s="675"/>
      <c r="DC10" s="675"/>
      <c r="DD10" s="648" t="s">
        <v>172</v>
      </c>
      <c r="DE10" s="643"/>
      <c r="DF10" s="643"/>
      <c r="DG10" s="643"/>
      <c r="DH10" s="643"/>
      <c r="DI10" s="643"/>
      <c r="DJ10" s="643"/>
      <c r="DK10" s="643"/>
      <c r="DL10" s="643"/>
      <c r="DM10" s="643"/>
      <c r="DN10" s="643"/>
      <c r="DO10" s="643"/>
      <c r="DP10" s="644"/>
      <c r="DQ10" s="648" t="s">
        <v>230</v>
      </c>
      <c r="DR10" s="643"/>
      <c r="DS10" s="643"/>
      <c r="DT10" s="643"/>
      <c r="DU10" s="643"/>
      <c r="DV10" s="643"/>
      <c r="DW10" s="643"/>
      <c r="DX10" s="643"/>
      <c r="DY10" s="643"/>
      <c r="DZ10" s="643"/>
      <c r="EA10" s="643"/>
      <c r="EB10" s="643"/>
      <c r="EC10" s="688"/>
    </row>
    <row r="11" spans="2:143" ht="11.25" customHeight="1" x14ac:dyDescent="0.15">
      <c r="B11" s="639" t="s">
        <v>244</v>
      </c>
      <c r="C11" s="640"/>
      <c r="D11" s="640"/>
      <c r="E11" s="640"/>
      <c r="F11" s="640"/>
      <c r="G11" s="640"/>
      <c r="H11" s="640"/>
      <c r="I11" s="640"/>
      <c r="J11" s="640"/>
      <c r="K11" s="640"/>
      <c r="L11" s="640"/>
      <c r="M11" s="640"/>
      <c r="N11" s="640"/>
      <c r="O11" s="640"/>
      <c r="P11" s="640"/>
      <c r="Q11" s="641"/>
      <c r="R11" s="642">
        <v>196727</v>
      </c>
      <c r="S11" s="643"/>
      <c r="T11" s="643"/>
      <c r="U11" s="643"/>
      <c r="V11" s="643"/>
      <c r="W11" s="643"/>
      <c r="X11" s="643"/>
      <c r="Y11" s="644"/>
      <c r="Z11" s="645">
        <v>2.7</v>
      </c>
      <c r="AA11" s="646"/>
      <c r="AB11" s="646"/>
      <c r="AC11" s="647"/>
      <c r="AD11" s="648">
        <v>196727</v>
      </c>
      <c r="AE11" s="643"/>
      <c r="AF11" s="643"/>
      <c r="AG11" s="643"/>
      <c r="AH11" s="643"/>
      <c r="AI11" s="643"/>
      <c r="AJ11" s="643"/>
      <c r="AK11" s="644"/>
      <c r="AL11" s="645">
        <v>6.8</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34014</v>
      </c>
      <c r="BH11" s="643"/>
      <c r="BI11" s="643"/>
      <c r="BJ11" s="643"/>
      <c r="BK11" s="643"/>
      <c r="BL11" s="643"/>
      <c r="BM11" s="643"/>
      <c r="BN11" s="644"/>
      <c r="BO11" s="675">
        <v>3.2</v>
      </c>
      <c r="BP11" s="675"/>
      <c r="BQ11" s="675"/>
      <c r="BR11" s="675"/>
      <c r="BS11" s="648" t="s">
        <v>172</v>
      </c>
      <c r="BT11" s="643"/>
      <c r="BU11" s="643"/>
      <c r="BV11" s="643"/>
      <c r="BW11" s="643"/>
      <c r="BX11" s="643"/>
      <c r="BY11" s="643"/>
      <c r="BZ11" s="643"/>
      <c r="CA11" s="643"/>
      <c r="CB11" s="688"/>
      <c r="CD11" s="689" t="s">
        <v>246</v>
      </c>
      <c r="CE11" s="686"/>
      <c r="CF11" s="686"/>
      <c r="CG11" s="686"/>
      <c r="CH11" s="686"/>
      <c r="CI11" s="686"/>
      <c r="CJ11" s="686"/>
      <c r="CK11" s="686"/>
      <c r="CL11" s="686"/>
      <c r="CM11" s="686"/>
      <c r="CN11" s="686"/>
      <c r="CO11" s="686"/>
      <c r="CP11" s="686"/>
      <c r="CQ11" s="687"/>
      <c r="CR11" s="642">
        <v>471559</v>
      </c>
      <c r="CS11" s="643"/>
      <c r="CT11" s="643"/>
      <c r="CU11" s="643"/>
      <c r="CV11" s="643"/>
      <c r="CW11" s="643"/>
      <c r="CX11" s="643"/>
      <c r="CY11" s="644"/>
      <c r="CZ11" s="675">
        <v>6.8</v>
      </c>
      <c r="DA11" s="675"/>
      <c r="DB11" s="675"/>
      <c r="DC11" s="675"/>
      <c r="DD11" s="648">
        <v>67609</v>
      </c>
      <c r="DE11" s="643"/>
      <c r="DF11" s="643"/>
      <c r="DG11" s="643"/>
      <c r="DH11" s="643"/>
      <c r="DI11" s="643"/>
      <c r="DJ11" s="643"/>
      <c r="DK11" s="643"/>
      <c r="DL11" s="643"/>
      <c r="DM11" s="643"/>
      <c r="DN11" s="643"/>
      <c r="DO11" s="643"/>
      <c r="DP11" s="644"/>
      <c r="DQ11" s="648">
        <v>204240</v>
      </c>
      <c r="DR11" s="643"/>
      <c r="DS11" s="643"/>
      <c r="DT11" s="643"/>
      <c r="DU11" s="643"/>
      <c r="DV11" s="643"/>
      <c r="DW11" s="643"/>
      <c r="DX11" s="643"/>
      <c r="DY11" s="643"/>
      <c r="DZ11" s="643"/>
      <c r="EA11" s="643"/>
      <c r="EB11" s="643"/>
      <c r="EC11" s="688"/>
    </row>
    <row r="12" spans="2:143" ht="11.25" customHeight="1" x14ac:dyDescent="0.15">
      <c r="B12" s="639" t="s">
        <v>247</v>
      </c>
      <c r="C12" s="640"/>
      <c r="D12" s="640"/>
      <c r="E12" s="640"/>
      <c r="F12" s="640"/>
      <c r="G12" s="640"/>
      <c r="H12" s="640"/>
      <c r="I12" s="640"/>
      <c r="J12" s="640"/>
      <c r="K12" s="640"/>
      <c r="L12" s="640"/>
      <c r="M12" s="640"/>
      <c r="N12" s="640"/>
      <c r="O12" s="640"/>
      <c r="P12" s="640"/>
      <c r="Q12" s="641"/>
      <c r="R12" s="642">
        <v>16706</v>
      </c>
      <c r="S12" s="643"/>
      <c r="T12" s="643"/>
      <c r="U12" s="643"/>
      <c r="V12" s="643"/>
      <c r="W12" s="643"/>
      <c r="X12" s="643"/>
      <c r="Y12" s="644"/>
      <c r="Z12" s="675">
        <v>0.2</v>
      </c>
      <c r="AA12" s="675"/>
      <c r="AB12" s="675"/>
      <c r="AC12" s="675"/>
      <c r="AD12" s="676">
        <v>16706</v>
      </c>
      <c r="AE12" s="676"/>
      <c r="AF12" s="676"/>
      <c r="AG12" s="676"/>
      <c r="AH12" s="676"/>
      <c r="AI12" s="676"/>
      <c r="AJ12" s="676"/>
      <c r="AK12" s="676"/>
      <c r="AL12" s="645">
        <v>0.6</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489391</v>
      </c>
      <c r="BH12" s="643"/>
      <c r="BI12" s="643"/>
      <c r="BJ12" s="643"/>
      <c r="BK12" s="643"/>
      <c r="BL12" s="643"/>
      <c r="BM12" s="643"/>
      <c r="BN12" s="644"/>
      <c r="BO12" s="675">
        <v>46.3</v>
      </c>
      <c r="BP12" s="675"/>
      <c r="BQ12" s="675"/>
      <c r="BR12" s="675"/>
      <c r="BS12" s="648" t="s">
        <v>230</v>
      </c>
      <c r="BT12" s="643"/>
      <c r="BU12" s="643"/>
      <c r="BV12" s="643"/>
      <c r="BW12" s="643"/>
      <c r="BX12" s="643"/>
      <c r="BY12" s="643"/>
      <c r="BZ12" s="643"/>
      <c r="CA12" s="643"/>
      <c r="CB12" s="688"/>
      <c r="CD12" s="689" t="s">
        <v>249</v>
      </c>
      <c r="CE12" s="686"/>
      <c r="CF12" s="686"/>
      <c r="CG12" s="686"/>
      <c r="CH12" s="686"/>
      <c r="CI12" s="686"/>
      <c r="CJ12" s="686"/>
      <c r="CK12" s="686"/>
      <c r="CL12" s="686"/>
      <c r="CM12" s="686"/>
      <c r="CN12" s="686"/>
      <c r="CO12" s="686"/>
      <c r="CP12" s="686"/>
      <c r="CQ12" s="687"/>
      <c r="CR12" s="642">
        <v>186259</v>
      </c>
      <c r="CS12" s="643"/>
      <c r="CT12" s="643"/>
      <c r="CU12" s="643"/>
      <c r="CV12" s="643"/>
      <c r="CW12" s="643"/>
      <c r="CX12" s="643"/>
      <c r="CY12" s="644"/>
      <c r="CZ12" s="675">
        <v>2.7</v>
      </c>
      <c r="DA12" s="675"/>
      <c r="DB12" s="675"/>
      <c r="DC12" s="675"/>
      <c r="DD12" s="648" t="s">
        <v>230</v>
      </c>
      <c r="DE12" s="643"/>
      <c r="DF12" s="643"/>
      <c r="DG12" s="643"/>
      <c r="DH12" s="643"/>
      <c r="DI12" s="643"/>
      <c r="DJ12" s="643"/>
      <c r="DK12" s="643"/>
      <c r="DL12" s="643"/>
      <c r="DM12" s="643"/>
      <c r="DN12" s="643"/>
      <c r="DO12" s="643"/>
      <c r="DP12" s="644"/>
      <c r="DQ12" s="648">
        <v>169965</v>
      </c>
      <c r="DR12" s="643"/>
      <c r="DS12" s="643"/>
      <c r="DT12" s="643"/>
      <c r="DU12" s="643"/>
      <c r="DV12" s="643"/>
      <c r="DW12" s="643"/>
      <c r="DX12" s="643"/>
      <c r="DY12" s="643"/>
      <c r="DZ12" s="643"/>
      <c r="EA12" s="643"/>
      <c r="EB12" s="643"/>
      <c r="EC12" s="688"/>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172</v>
      </c>
      <c r="S13" s="643"/>
      <c r="T13" s="643"/>
      <c r="U13" s="643"/>
      <c r="V13" s="643"/>
      <c r="W13" s="643"/>
      <c r="X13" s="643"/>
      <c r="Y13" s="644"/>
      <c r="Z13" s="675" t="s">
        <v>172</v>
      </c>
      <c r="AA13" s="675"/>
      <c r="AB13" s="675"/>
      <c r="AC13" s="675"/>
      <c r="AD13" s="676" t="s">
        <v>230</v>
      </c>
      <c r="AE13" s="676"/>
      <c r="AF13" s="676"/>
      <c r="AG13" s="676"/>
      <c r="AH13" s="676"/>
      <c r="AI13" s="676"/>
      <c r="AJ13" s="676"/>
      <c r="AK13" s="676"/>
      <c r="AL13" s="645" t="s">
        <v>230</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489391</v>
      </c>
      <c r="BH13" s="643"/>
      <c r="BI13" s="643"/>
      <c r="BJ13" s="643"/>
      <c r="BK13" s="643"/>
      <c r="BL13" s="643"/>
      <c r="BM13" s="643"/>
      <c r="BN13" s="644"/>
      <c r="BO13" s="675">
        <v>46.3</v>
      </c>
      <c r="BP13" s="675"/>
      <c r="BQ13" s="675"/>
      <c r="BR13" s="675"/>
      <c r="BS13" s="648" t="s">
        <v>230</v>
      </c>
      <c r="BT13" s="643"/>
      <c r="BU13" s="643"/>
      <c r="BV13" s="643"/>
      <c r="BW13" s="643"/>
      <c r="BX13" s="643"/>
      <c r="BY13" s="643"/>
      <c r="BZ13" s="643"/>
      <c r="CA13" s="643"/>
      <c r="CB13" s="688"/>
      <c r="CD13" s="689" t="s">
        <v>252</v>
      </c>
      <c r="CE13" s="686"/>
      <c r="CF13" s="686"/>
      <c r="CG13" s="686"/>
      <c r="CH13" s="686"/>
      <c r="CI13" s="686"/>
      <c r="CJ13" s="686"/>
      <c r="CK13" s="686"/>
      <c r="CL13" s="686"/>
      <c r="CM13" s="686"/>
      <c r="CN13" s="686"/>
      <c r="CO13" s="686"/>
      <c r="CP13" s="686"/>
      <c r="CQ13" s="687"/>
      <c r="CR13" s="642">
        <v>1077959</v>
      </c>
      <c r="CS13" s="643"/>
      <c r="CT13" s="643"/>
      <c r="CU13" s="643"/>
      <c r="CV13" s="643"/>
      <c r="CW13" s="643"/>
      <c r="CX13" s="643"/>
      <c r="CY13" s="644"/>
      <c r="CZ13" s="675">
        <v>15.6</v>
      </c>
      <c r="DA13" s="675"/>
      <c r="DB13" s="675"/>
      <c r="DC13" s="675"/>
      <c r="DD13" s="648">
        <v>567272</v>
      </c>
      <c r="DE13" s="643"/>
      <c r="DF13" s="643"/>
      <c r="DG13" s="643"/>
      <c r="DH13" s="643"/>
      <c r="DI13" s="643"/>
      <c r="DJ13" s="643"/>
      <c r="DK13" s="643"/>
      <c r="DL13" s="643"/>
      <c r="DM13" s="643"/>
      <c r="DN13" s="643"/>
      <c r="DO13" s="643"/>
      <c r="DP13" s="644"/>
      <c r="DQ13" s="648">
        <v>545988</v>
      </c>
      <c r="DR13" s="643"/>
      <c r="DS13" s="643"/>
      <c r="DT13" s="643"/>
      <c r="DU13" s="643"/>
      <c r="DV13" s="643"/>
      <c r="DW13" s="643"/>
      <c r="DX13" s="643"/>
      <c r="DY13" s="643"/>
      <c r="DZ13" s="643"/>
      <c r="EA13" s="643"/>
      <c r="EB13" s="643"/>
      <c r="EC13" s="688"/>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172</v>
      </c>
      <c r="S14" s="643"/>
      <c r="T14" s="643"/>
      <c r="U14" s="643"/>
      <c r="V14" s="643"/>
      <c r="W14" s="643"/>
      <c r="X14" s="643"/>
      <c r="Y14" s="644"/>
      <c r="Z14" s="675" t="s">
        <v>172</v>
      </c>
      <c r="AA14" s="675"/>
      <c r="AB14" s="675"/>
      <c r="AC14" s="675"/>
      <c r="AD14" s="676" t="s">
        <v>172</v>
      </c>
      <c r="AE14" s="676"/>
      <c r="AF14" s="676"/>
      <c r="AG14" s="676"/>
      <c r="AH14" s="676"/>
      <c r="AI14" s="676"/>
      <c r="AJ14" s="676"/>
      <c r="AK14" s="676"/>
      <c r="AL14" s="645" t="s">
        <v>172</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39726</v>
      </c>
      <c r="BH14" s="643"/>
      <c r="BI14" s="643"/>
      <c r="BJ14" s="643"/>
      <c r="BK14" s="643"/>
      <c r="BL14" s="643"/>
      <c r="BM14" s="643"/>
      <c r="BN14" s="644"/>
      <c r="BO14" s="675">
        <v>3.8</v>
      </c>
      <c r="BP14" s="675"/>
      <c r="BQ14" s="675"/>
      <c r="BR14" s="675"/>
      <c r="BS14" s="648" t="s">
        <v>172</v>
      </c>
      <c r="BT14" s="643"/>
      <c r="BU14" s="643"/>
      <c r="BV14" s="643"/>
      <c r="BW14" s="643"/>
      <c r="BX14" s="643"/>
      <c r="BY14" s="643"/>
      <c r="BZ14" s="643"/>
      <c r="CA14" s="643"/>
      <c r="CB14" s="688"/>
      <c r="CD14" s="689" t="s">
        <v>255</v>
      </c>
      <c r="CE14" s="686"/>
      <c r="CF14" s="686"/>
      <c r="CG14" s="686"/>
      <c r="CH14" s="686"/>
      <c r="CI14" s="686"/>
      <c r="CJ14" s="686"/>
      <c r="CK14" s="686"/>
      <c r="CL14" s="686"/>
      <c r="CM14" s="686"/>
      <c r="CN14" s="686"/>
      <c r="CO14" s="686"/>
      <c r="CP14" s="686"/>
      <c r="CQ14" s="687"/>
      <c r="CR14" s="642">
        <v>197064</v>
      </c>
      <c r="CS14" s="643"/>
      <c r="CT14" s="643"/>
      <c r="CU14" s="643"/>
      <c r="CV14" s="643"/>
      <c r="CW14" s="643"/>
      <c r="CX14" s="643"/>
      <c r="CY14" s="644"/>
      <c r="CZ14" s="675">
        <v>2.8</v>
      </c>
      <c r="DA14" s="675"/>
      <c r="DB14" s="675"/>
      <c r="DC14" s="675"/>
      <c r="DD14" s="648">
        <v>5407</v>
      </c>
      <c r="DE14" s="643"/>
      <c r="DF14" s="643"/>
      <c r="DG14" s="643"/>
      <c r="DH14" s="643"/>
      <c r="DI14" s="643"/>
      <c r="DJ14" s="643"/>
      <c r="DK14" s="643"/>
      <c r="DL14" s="643"/>
      <c r="DM14" s="643"/>
      <c r="DN14" s="643"/>
      <c r="DO14" s="643"/>
      <c r="DP14" s="644"/>
      <c r="DQ14" s="648">
        <v>186791</v>
      </c>
      <c r="DR14" s="643"/>
      <c r="DS14" s="643"/>
      <c r="DT14" s="643"/>
      <c r="DU14" s="643"/>
      <c r="DV14" s="643"/>
      <c r="DW14" s="643"/>
      <c r="DX14" s="643"/>
      <c r="DY14" s="643"/>
      <c r="DZ14" s="643"/>
      <c r="EA14" s="643"/>
      <c r="EB14" s="643"/>
      <c r="EC14" s="688"/>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172</v>
      </c>
      <c r="S15" s="643"/>
      <c r="T15" s="643"/>
      <c r="U15" s="643"/>
      <c r="V15" s="643"/>
      <c r="W15" s="643"/>
      <c r="X15" s="643"/>
      <c r="Y15" s="644"/>
      <c r="Z15" s="675" t="s">
        <v>230</v>
      </c>
      <c r="AA15" s="675"/>
      <c r="AB15" s="675"/>
      <c r="AC15" s="675"/>
      <c r="AD15" s="676" t="s">
        <v>230</v>
      </c>
      <c r="AE15" s="676"/>
      <c r="AF15" s="676"/>
      <c r="AG15" s="676"/>
      <c r="AH15" s="676"/>
      <c r="AI15" s="676"/>
      <c r="AJ15" s="676"/>
      <c r="AK15" s="676"/>
      <c r="AL15" s="645" t="s">
        <v>172</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59864</v>
      </c>
      <c r="BH15" s="643"/>
      <c r="BI15" s="643"/>
      <c r="BJ15" s="643"/>
      <c r="BK15" s="643"/>
      <c r="BL15" s="643"/>
      <c r="BM15" s="643"/>
      <c r="BN15" s="644"/>
      <c r="BO15" s="675">
        <v>5.7</v>
      </c>
      <c r="BP15" s="675"/>
      <c r="BQ15" s="675"/>
      <c r="BR15" s="675"/>
      <c r="BS15" s="648" t="s">
        <v>230</v>
      </c>
      <c r="BT15" s="643"/>
      <c r="BU15" s="643"/>
      <c r="BV15" s="643"/>
      <c r="BW15" s="643"/>
      <c r="BX15" s="643"/>
      <c r="BY15" s="643"/>
      <c r="BZ15" s="643"/>
      <c r="CA15" s="643"/>
      <c r="CB15" s="688"/>
      <c r="CD15" s="689" t="s">
        <v>258</v>
      </c>
      <c r="CE15" s="686"/>
      <c r="CF15" s="686"/>
      <c r="CG15" s="686"/>
      <c r="CH15" s="686"/>
      <c r="CI15" s="686"/>
      <c r="CJ15" s="686"/>
      <c r="CK15" s="686"/>
      <c r="CL15" s="686"/>
      <c r="CM15" s="686"/>
      <c r="CN15" s="686"/>
      <c r="CO15" s="686"/>
      <c r="CP15" s="686"/>
      <c r="CQ15" s="687"/>
      <c r="CR15" s="642">
        <v>471941</v>
      </c>
      <c r="CS15" s="643"/>
      <c r="CT15" s="643"/>
      <c r="CU15" s="643"/>
      <c r="CV15" s="643"/>
      <c r="CW15" s="643"/>
      <c r="CX15" s="643"/>
      <c r="CY15" s="644"/>
      <c r="CZ15" s="675">
        <v>6.8</v>
      </c>
      <c r="DA15" s="675"/>
      <c r="DB15" s="675"/>
      <c r="DC15" s="675"/>
      <c r="DD15" s="648">
        <v>11376</v>
      </c>
      <c r="DE15" s="643"/>
      <c r="DF15" s="643"/>
      <c r="DG15" s="643"/>
      <c r="DH15" s="643"/>
      <c r="DI15" s="643"/>
      <c r="DJ15" s="643"/>
      <c r="DK15" s="643"/>
      <c r="DL15" s="643"/>
      <c r="DM15" s="643"/>
      <c r="DN15" s="643"/>
      <c r="DO15" s="643"/>
      <c r="DP15" s="644"/>
      <c r="DQ15" s="648">
        <v>391110</v>
      </c>
      <c r="DR15" s="643"/>
      <c r="DS15" s="643"/>
      <c r="DT15" s="643"/>
      <c r="DU15" s="643"/>
      <c r="DV15" s="643"/>
      <c r="DW15" s="643"/>
      <c r="DX15" s="643"/>
      <c r="DY15" s="643"/>
      <c r="DZ15" s="643"/>
      <c r="EA15" s="643"/>
      <c r="EB15" s="643"/>
      <c r="EC15" s="688"/>
    </row>
    <row r="16" spans="2:143" ht="11.25" customHeight="1" x14ac:dyDescent="0.15">
      <c r="B16" s="639" t="s">
        <v>259</v>
      </c>
      <c r="C16" s="640"/>
      <c r="D16" s="640"/>
      <c r="E16" s="640"/>
      <c r="F16" s="640"/>
      <c r="G16" s="640"/>
      <c r="H16" s="640"/>
      <c r="I16" s="640"/>
      <c r="J16" s="640"/>
      <c r="K16" s="640"/>
      <c r="L16" s="640"/>
      <c r="M16" s="640"/>
      <c r="N16" s="640"/>
      <c r="O16" s="640"/>
      <c r="P16" s="640"/>
      <c r="Q16" s="641"/>
      <c r="R16" s="642">
        <v>3101</v>
      </c>
      <c r="S16" s="643"/>
      <c r="T16" s="643"/>
      <c r="U16" s="643"/>
      <c r="V16" s="643"/>
      <c r="W16" s="643"/>
      <c r="X16" s="643"/>
      <c r="Y16" s="644"/>
      <c r="Z16" s="675">
        <v>0</v>
      </c>
      <c r="AA16" s="675"/>
      <c r="AB16" s="675"/>
      <c r="AC16" s="675"/>
      <c r="AD16" s="676">
        <v>3101</v>
      </c>
      <c r="AE16" s="676"/>
      <c r="AF16" s="676"/>
      <c r="AG16" s="676"/>
      <c r="AH16" s="676"/>
      <c r="AI16" s="676"/>
      <c r="AJ16" s="676"/>
      <c r="AK16" s="676"/>
      <c r="AL16" s="645">
        <v>0.1</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230</v>
      </c>
      <c r="BH16" s="643"/>
      <c r="BI16" s="643"/>
      <c r="BJ16" s="643"/>
      <c r="BK16" s="643"/>
      <c r="BL16" s="643"/>
      <c r="BM16" s="643"/>
      <c r="BN16" s="644"/>
      <c r="BO16" s="675" t="s">
        <v>172</v>
      </c>
      <c r="BP16" s="675"/>
      <c r="BQ16" s="675"/>
      <c r="BR16" s="675"/>
      <c r="BS16" s="648" t="s">
        <v>172</v>
      </c>
      <c r="BT16" s="643"/>
      <c r="BU16" s="643"/>
      <c r="BV16" s="643"/>
      <c r="BW16" s="643"/>
      <c r="BX16" s="643"/>
      <c r="BY16" s="643"/>
      <c r="BZ16" s="643"/>
      <c r="CA16" s="643"/>
      <c r="CB16" s="688"/>
      <c r="CD16" s="689" t="s">
        <v>261</v>
      </c>
      <c r="CE16" s="686"/>
      <c r="CF16" s="686"/>
      <c r="CG16" s="686"/>
      <c r="CH16" s="686"/>
      <c r="CI16" s="686"/>
      <c r="CJ16" s="686"/>
      <c r="CK16" s="686"/>
      <c r="CL16" s="686"/>
      <c r="CM16" s="686"/>
      <c r="CN16" s="686"/>
      <c r="CO16" s="686"/>
      <c r="CP16" s="686"/>
      <c r="CQ16" s="687"/>
      <c r="CR16" s="642">
        <v>92162</v>
      </c>
      <c r="CS16" s="643"/>
      <c r="CT16" s="643"/>
      <c r="CU16" s="643"/>
      <c r="CV16" s="643"/>
      <c r="CW16" s="643"/>
      <c r="CX16" s="643"/>
      <c r="CY16" s="644"/>
      <c r="CZ16" s="675">
        <v>1.3</v>
      </c>
      <c r="DA16" s="675"/>
      <c r="DB16" s="675"/>
      <c r="DC16" s="675"/>
      <c r="DD16" s="648" t="s">
        <v>230</v>
      </c>
      <c r="DE16" s="643"/>
      <c r="DF16" s="643"/>
      <c r="DG16" s="643"/>
      <c r="DH16" s="643"/>
      <c r="DI16" s="643"/>
      <c r="DJ16" s="643"/>
      <c r="DK16" s="643"/>
      <c r="DL16" s="643"/>
      <c r="DM16" s="643"/>
      <c r="DN16" s="643"/>
      <c r="DO16" s="643"/>
      <c r="DP16" s="644"/>
      <c r="DQ16" s="648">
        <v>8101</v>
      </c>
      <c r="DR16" s="643"/>
      <c r="DS16" s="643"/>
      <c r="DT16" s="643"/>
      <c r="DU16" s="643"/>
      <c r="DV16" s="643"/>
      <c r="DW16" s="643"/>
      <c r="DX16" s="643"/>
      <c r="DY16" s="643"/>
      <c r="DZ16" s="643"/>
      <c r="EA16" s="643"/>
      <c r="EB16" s="643"/>
      <c r="EC16" s="688"/>
    </row>
    <row r="17" spans="2:133" ht="11.25" customHeight="1" x14ac:dyDescent="0.15">
      <c r="B17" s="639" t="s">
        <v>262</v>
      </c>
      <c r="C17" s="640"/>
      <c r="D17" s="640"/>
      <c r="E17" s="640"/>
      <c r="F17" s="640"/>
      <c r="G17" s="640"/>
      <c r="H17" s="640"/>
      <c r="I17" s="640"/>
      <c r="J17" s="640"/>
      <c r="K17" s="640"/>
      <c r="L17" s="640"/>
      <c r="M17" s="640"/>
      <c r="N17" s="640"/>
      <c r="O17" s="640"/>
      <c r="P17" s="640"/>
      <c r="Q17" s="641"/>
      <c r="R17" s="642">
        <v>4661</v>
      </c>
      <c r="S17" s="643"/>
      <c r="T17" s="643"/>
      <c r="U17" s="643"/>
      <c r="V17" s="643"/>
      <c r="W17" s="643"/>
      <c r="X17" s="643"/>
      <c r="Y17" s="644"/>
      <c r="Z17" s="675">
        <v>0.1</v>
      </c>
      <c r="AA17" s="675"/>
      <c r="AB17" s="675"/>
      <c r="AC17" s="675"/>
      <c r="AD17" s="676">
        <v>4661</v>
      </c>
      <c r="AE17" s="676"/>
      <c r="AF17" s="676"/>
      <c r="AG17" s="676"/>
      <c r="AH17" s="676"/>
      <c r="AI17" s="676"/>
      <c r="AJ17" s="676"/>
      <c r="AK17" s="676"/>
      <c r="AL17" s="645">
        <v>0.2</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230</v>
      </c>
      <c r="BH17" s="643"/>
      <c r="BI17" s="643"/>
      <c r="BJ17" s="643"/>
      <c r="BK17" s="643"/>
      <c r="BL17" s="643"/>
      <c r="BM17" s="643"/>
      <c r="BN17" s="644"/>
      <c r="BO17" s="675" t="s">
        <v>230</v>
      </c>
      <c r="BP17" s="675"/>
      <c r="BQ17" s="675"/>
      <c r="BR17" s="675"/>
      <c r="BS17" s="648" t="s">
        <v>172</v>
      </c>
      <c r="BT17" s="643"/>
      <c r="BU17" s="643"/>
      <c r="BV17" s="643"/>
      <c r="BW17" s="643"/>
      <c r="BX17" s="643"/>
      <c r="BY17" s="643"/>
      <c r="BZ17" s="643"/>
      <c r="CA17" s="643"/>
      <c r="CB17" s="688"/>
      <c r="CD17" s="689" t="s">
        <v>264</v>
      </c>
      <c r="CE17" s="686"/>
      <c r="CF17" s="686"/>
      <c r="CG17" s="686"/>
      <c r="CH17" s="686"/>
      <c r="CI17" s="686"/>
      <c r="CJ17" s="686"/>
      <c r="CK17" s="686"/>
      <c r="CL17" s="686"/>
      <c r="CM17" s="686"/>
      <c r="CN17" s="686"/>
      <c r="CO17" s="686"/>
      <c r="CP17" s="686"/>
      <c r="CQ17" s="687"/>
      <c r="CR17" s="642">
        <v>429296</v>
      </c>
      <c r="CS17" s="643"/>
      <c r="CT17" s="643"/>
      <c r="CU17" s="643"/>
      <c r="CV17" s="643"/>
      <c r="CW17" s="643"/>
      <c r="CX17" s="643"/>
      <c r="CY17" s="644"/>
      <c r="CZ17" s="675">
        <v>6.2</v>
      </c>
      <c r="DA17" s="675"/>
      <c r="DB17" s="675"/>
      <c r="DC17" s="675"/>
      <c r="DD17" s="648" t="s">
        <v>172</v>
      </c>
      <c r="DE17" s="643"/>
      <c r="DF17" s="643"/>
      <c r="DG17" s="643"/>
      <c r="DH17" s="643"/>
      <c r="DI17" s="643"/>
      <c r="DJ17" s="643"/>
      <c r="DK17" s="643"/>
      <c r="DL17" s="643"/>
      <c r="DM17" s="643"/>
      <c r="DN17" s="643"/>
      <c r="DO17" s="643"/>
      <c r="DP17" s="644"/>
      <c r="DQ17" s="648">
        <v>408050</v>
      </c>
      <c r="DR17" s="643"/>
      <c r="DS17" s="643"/>
      <c r="DT17" s="643"/>
      <c r="DU17" s="643"/>
      <c r="DV17" s="643"/>
      <c r="DW17" s="643"/>
      <c r="DX17" s="643"/>
      <c r="DY17" s="643"/>
      <c r="DZ17" s="643"/>
      <c r="EA17" s="643"/>
      <c r="EB17" s="643"/>
      <c r="EC17" s="688"/>
    </row>
    <row r="18" spans="2:133" ht="11.25" customHeight="1" x14ac:dyDescent="0.15">
      <c r="B18" s="639" t="s">
        <v>265</v>
      </c>
      <c r="C18" s="640"/>
      <c r="D18" s="640"/>
      <c r="E18" s="640"/>
      <c r="F18" s="640"/>
      <c r="G18" s="640"/>
      <c r="H18" s="640"/>
      <c r="I18" s="640"/>
      <c r="J18" s="640"/>
      <c r="K18" s="640"/>
      <c r="L18" s="640"/>
      <c r="M18" s="640"/>
      <c r="N18" s="640"/>
      <c r="O18" s="640"/>
      <c r="P18" s="640"/>
      <c r="Q18" s="641"/>
      <c r="R18" s="642">
        <v>12404</v>
      </c>
      <c r="S18" s="643"/>
      <c r="T18" s="643"/>
      <c r="U18" s="643"/>
      <c r="V18" s="643"/>
      <c r="W18" s="643"/>
      <c r="X18" s="643"/>
      <c r="Y18" s="644"/>
      <c r="Z18" s="675">
        <v>0.2</v>
      </c>
      <c r="AA18" s="675"/>
      <c r="AB18" s="675"/>
      <c r="AC18" s="675"/>
      <c r="AD18" s="676">
        <v>12404</v>
      </c>
      <c r="AE18" s="676"/>
      <c r="AF18" s="676"/>
      <c r="AG18" s="676"/>
      <c r="AH18" s="676"/>
      <c r="AI18" s="676"/>
      <c r="AJ18" s="676"/>
      <c r="AK18" s="676"/>
      <c r="AL18" s="645">
        <v>0.4</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230</v>
      </c>
      <c r="BH18" s="643"/>
      <c r="BI18" s="643"/>
      <c r="BJ18" s="643"/>
      <c r="BK18" s="643"/>
      <c r="BL18" s="643"/>
      <c r="BM18" s="643"/>
      <c r="BN18" s="644"/>
      <c r="BO18" s="675" t="s">
        <v>172</v>
      </c>
      <c r="BP18" s="675"/>
      <c r="BQ18" s="675"/>
      <c r="BR18" s="675"/>
      <c r="BS18" s="648" t="s">
        <v>172</v>
      </c>
      <c r="BT18" s="643"/>
      <c r="BU18" s="643"/>
      <c r="BV18" s="643"/>
      <c r="BW18" s="643"/>
      <c r="BX18" s="643"/>
      <c r="BY18" s="643"/>
      <c r="BZ18" s="643"/>
      <c r="CA18" s="643"/>
      <c r="CB18" s="688"/>
      <c r="CD18" s="689" t="s">
        <v>267</v>
      </c>
      <c r="CE18" s="686"/>
      <c r="CF18" s="686"/>
      <c r="CG18" s="686"/>
      <c r="CH18" s="686"/>
      <c r="CI18" s="686"/>
      <c r="CJ18" s="686"/>
      <c r="CK18" s="686"/>
      <c r="CL18" s="686"/>
      <c r="CM18" s="686"/>
      <c r="CN18" s="686"/>
      <c r="CO18" s="686"/>
      <c r="CP18" s="686"/>
      <c r="CQ18" s="687"/>
      <c r="CR18" s="642" t="s">
        <v>172</v>
      </c>
      <c r="CS18" s="643"/>
      <c r="CT18" s="643"/>
      <c r="CU18" s="643"/>
      <c r="CV18" s="643"/>
      <c r="CW18" s="643"/>
      <c r="CX18" s="643"/>
      <c r="CY18" s="644"/>
      <c r="CZ18" s="675" t="s">
        <v>230</v>
      </c>
      <c r="DA18" s="675"/>
      <c r="DB18" s="675"/>
      <c r="DC18" s="675"/>
      <c r="DD18" s="648" t="s">
        <v>230</v>
      </c>
      <c r="DE18" s="643"/>
      <c r="DF18" s="643"/>
      <c r="DG18" s="643"/>
      <c r="DH18" s="643"/>
      <c r="DI18" s="643"/>
      <c r="DJ18" s="643"/>
      <c r="DK18" s="643"/>
      <c r="DL18" s="643"/>
      <c r="DM18" s="643"/>
      <c r="DN18" s="643"/>
      <c r="DO18" s="643"/>
      <c r="DP18" s="644"/>
      <c r="DQ18" s="648" t="s">
        <v>172</v>
      </c>
      <c r="DR18" s="643"/>
      <c r="DS18" s="643"/>
      <c r="DT18" s="643"/>
      <c r="DU18" s="643"/>
      <c r="DV18" s="643"/>
      <c r="DW18" s="643"/>
      <c r="DX18" s="643"/>
      <c r="DY18" s="643"/>
      <c r="DZ18" s="643"/>
      <c r="EA18" s="643"/>
      <c r="EB18" s="643"/>
      <c r="EC18" s="688"/>
    </row>
    <row r="19" spans="2:133" ht="11.25" customHeight="1" x14ac:dyDescent="0.15">
      <c r="B19" s="639" t="s">
        <v>268</v>
      </c>
      <c r="C19" s="640"/>
      <c r="D19" s="640"/>
      <c r="E19" s="640"/>
      <c r="F19" s="640"/>
      <c r="G19" s="640"/>
      <c r="H19" s="640"/>
      <c r="I19" s="640"/>
      <c r="J19" s="640"/>
      <c r="K19" s="640"/>
      <c r="L19" s="640"/>
      <c r="M19" s="640"/>
      <c r="N19" s="640"/>
      <c r="O19" s="640"/>
      <c r="P19" s="640"/>
      <c r="Q19" s="641"/>
      <c r="R19" s="642">
        <v>10484</v>
      </c>
      <c r="S19" s="643"/>
      <c r="T19" s="643"/>
      <c r="U19" s="643"/>
      <c r="V19" s="643"/>
      <c r="W19" s="643"/>
      <c r="X19" s="643"/>
      <c r="Y19" s="644"/>
      <c r="Z19" s="675">
        <v>0.1</v>
      </c>
      <c r="AA19" s="675"/>
      <c r="AB19" s="675"/>
      <c r="AC19" s="675"/>
      <c r="AD19" s="676">
        <v>10484</v>
      </c>
      <c r="AE19" s="676"/>
      <c r="AF19" s="676"/>
      <c r="AG19" s="676"/>
      <c r="AH19" s="676"/>
      <c r="AI19" s="676"/>
      <c r="AJ19" s="676"/>
      <c r="AK19" s="676"/>
      <c r="AL19" s="645">
        <v>0.4</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t="s">
        <v>230</v>
      </c>
      <c r="BH19" s="643"/>
      <c r="BI19" s="643"/>
      <c r="BJ19" s="643"/>
      <c r="BK19" s="643"/>
      <c r="BL19" s="643"/>
      <c r="BM19" s="643"/>
      <c r="BN19" s="644"/>
      <c r="BO19" s="675" t="s">
        <v>172</v>
      </c>
      <c r="BP19" s="675"/>
      <c r="BQ19" s="675"/>
      <c r="BR19" s="675"/>
      <c r="BS19" s="648" t="s">
        <v>172</v>
      </c>
      <c r="BT19" s="643"/>
      <c r="BU19" s="643"/>
      <c r="BV19" s="643"/>
      <c r="BW19" s="643"/>
      <c r="BX19" s="643"/>
      <c r="BY19" s="643"/>
      <c r="BZ19" s="643"/>
      <c r="CA19" s="643"/>
      <c r="CB19" s="688"/>
      <c r="CD19" s="689" t="s">
        <v>270</v>
      </c>
      <c r="CE19" s="686"/>
      <c r="CF19" s="686"/>
      <c r="CG19" s="686"/>
      <c r="CH19" s="686"/>
      <c r="CI19" s="686"/>
      <c r="CJ19" s="686"/>
      <c r="CK19" s="686"/>
      <c r="CL19" s="686"/>
      <c r="CM19" s="686"/>
      <c r="CN19" s="686"/>
      <c r="CO19" s="686"/>
      <c r="CP19" s="686"/>
      <c r="CQ19" s="687"/>
      <c r="CR19" s="642" t="s">
        <v>230</v>
      </c>
      <c r="CS19" s="643"/>
      <c r="CT19" s="643"/>
      <c r="CU19" s="643"/>
      <c r="CV19" s="643"/>
      <c r="CW19" s="643"/>
      <c r="CX19" s="643"/>
      <c r="CY19" s="644"/>
      <c r="CZ19" s="675" t="s">
        <v>230</v>
      </c>
      <c r="DA19" s="675"/>
      <c r="DB19" s="675"/>
      <c r="DC19" s="675"/>
      <c r="DD19" s="648" t="s">
        <v>230</v>
      </c>
      <c r="DE19" s="643"/>
      <c r="DF19" s="643"/>
      <c r="DG19" s="643"/>
      <c r="DH19" s="643"/>
      <c r="DI19" s="643"/>
      <c r="DJ19" s="643"/>
      <c r="DK19" s="643"/>
      <c r="DL19" s="643"/>
      <c r="DM19" s="643"/>
      <c r="DN19" s="643"/>
      <c r="DO19" s="643"/>
      <c r="DP19" s="644"/>
      <c r="DQ19" s="648" t="s">
        <v>230</v>
      </c>
      <c r="DR19" s="643"/>
      <c r="DS19" s="643"/>
      <c r="DT19" s="643"/>
      <c r="DU19" s="643"/>
      <c r="DV19" s="643"/>
      <c r="DW19" s="643"/>
      <c r="DX19" s="643"/>
      <c r="DY19" s="643"/>
      <c r="DZ19" s="643"/>
      <c r="EA19" s="643"/>
      <c r="EB19" s="643"/>
      <c r="EC19" s="688"/>
    </row>
    <row r="20" spans="2:133" ht="11.25" customHeight="1" x14ac:dyDescent="0.15">
      <c r="B20" s="639" t="s">
        <v>271</v>
      </c>
      <c r="C20" s="640"/>
      <c r="D20" s="640"/>
      <c r="E20" s="640"/>
      <c r="F20" s="640"/>
      <c r="G20" s="640"/>
      <c r="H20" s="640"/>
      <c r="I20" s="640"/>
      <c r="J20" s="640"/>
      <c r="K20" s="640"/>
      <c r="L20" s="640"/>
      <c r="M20" s="640"/>
      <c r="N20" s="640"/>
      <c r="O20" s="640"/>
      <c r="P20" s="640"/>
      <c r="Q20" s="641"/>
      <c r="R20" s="642">
        <v>1227</v>
      </c>
      <c r="S20" s="643"/>
      <c r="T20" s="643"/>
      <c r="U20" s="643"/>
      <c r="V20" s="643"/>
      <c r="W20" s="643"/>
      <c r="X20" s="643"/>
      <c r="Y20" s="644"/>
      <c r="Z20" s="675">
        <v>0</v>
      </c>
      <c r="AA20" s="675"/>
      <c r="AB20" s="675"/>
      <c r="AC20" s="675"/>
      <c r="AD20" s="676">
        <v>1227</v>
      </c>
      <c r="AE20" s="676"/>
      <c r="AF20" s="676"/>
      <c r="AG20" s="676"/>
      <c r="AH20" s="676"/>
      <c r="AI20" s="676"/>
      <c r="AJ20" s="676"/>
      <c r="AK20" s="676"/>
      <c r="AL20" s="645">
        <v>0</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t="s">
        <v>172</v>
      </c>
      <c r="BH20" s="643"/>
      <c r="BI20" s="643"/>
      <c r="BJ20" s="643"/>
      <c r="BK20" s="643"/>
      <c r="BL20" s="643"/>
      <c r="BM20" s="643"/>
      <c r="BN20" s="644"/>
      <c r="BO20" s="675" t="s">
        <v>172</v>
      </c>
      <c r="BP20" s="675"/>
      <c r="BQ20" s="675"/>
      <c r="BR20" s="675"/>
      <c r="BS20" s="648" t="s">
        <v>230</v>
      </c>
      <c r="BT20" s="643"/>
      <c r="BU20" s="643"/>
      <c r="BV20" s="643"/>
      <c r="BW20" s="643"/>
      <c r="BX20" s="643"/>
      <c r="BY20" s="643"/>
      <c r="BZ20" s="643"/>
      <c r="CA20" s="643"/>
      <c r="CB20" s="688"/>
      <c r="CD20" s="689" t="s">
        <v>273</v>
      </c>
      <c r="CE20" s="686"/>
      <c r="CF20" s="686"/>
      <c r="CG20" s="686"/>
      <c r="CH20" s="686"/>
      <c r="CI20" s="686"/>
      <c r="CJ20" s="686"/>
      <c r="CK20" s="686"/>
      <c r="CL20" s="686"/>
      <c r="CM20" s="686"/>
      <c r="CN20" s="686"/>
      <c r="CO20" s="686"/>
      <c r="CP20" s="686"/>
      <c r="CQ20" s="687"/>
      <c r="CR20" s="642">
        <v>6930492</v>
      </c>
      <c r="CS20" s="643"/>
      <c r="CT20" s="643"/>
      <c r="CU20" s="643"/>
      <c r="CV20" s="643"/>
      <c r="CW20" s="643"/>
      <c r="CX20" s="643"/>
      <c r="CY20" s="644"/>
      <c r="CZ20" s="675">
        <v>100</v>
      </c>
      <c r="DA20" s="675"/>
      <c r="DB20" s="675"/>
      <c r="DC20" s="675"/>
      <c r="DD20" s="648">
        <v>673351</v>
      </c>
      <c r="DE20" s="643"/>
      <c r="DF20" s="643"/>
      <c r="DG20" s="643"/>
      <c r="DH20" s="643"/>
      <c r="DI20" s="643"/>
      <c r="DJ20" s="643"/>
      <c r="DK20" s="643"/>
      <c r="DL20" s="643"/>
      <c r="DM20" s="643"/>
      <c r="DN20" s="643"/>
      <c r="DO20" s="643"/>
      <c r="DP20" s="644"/>
      <c r="DQ20" s="648">
        <v>3499888</v>
      </c>
      <c r="DR20" s="643"/>
      <c r="DS20" s="643"/>
      <c r="DT20" s="643"/>
      <c r="DU20" s="643"/>
      <c r="DV20" s="643"/>
      <c r="DW20" s="643"/>
      <c r="DX20" s="643"/>
      <c r="DY20" s="643"/>
      <c r="DZ20" s="643"/>
      <c r="EA20" s="643"/>
      <c r="EB20" s="643"/>
      <c r="EC20" s="688"/>
    </row>
    <row r="21" spans="2:133" ht="11.25" customHeight="1" x14ac:dyDescent="0.15">
      <c r="B21" s="639" t="s">
        <v>274</v>
      </c>
      <c r="C21" s="640"/>
      <c r="D21" s="640"/>
      <c r="E21" s="640"/>
      <c r="F21" s="640"/>
      <c r="G21" s="640"/>
      <c r="H21" s="640"/>
      <c r="I21" s="640"/>
      <c r="J21" s="640"/>
      <c r="K21" s="640"/>
      <c r="L21" s="640"/>
      <c r="M21" s="640"/>
      <c r="N21" s="640"/>
      <c r="O21" s="640"/>
      <c r="P21" s="640"/>
      <c r="Q21" s="641"/>
      <c r="R21" s="642">
        <v>693</v>
      </c>
      <c r="S21" s="643"/>
      <c r="T21" s="643"/>
      <c r="U21" s="643"/>
      <c r="V21" s="643"/>
      <c r="W21" s="643"/>
      <c r="X21" s="643"/>
      <c r="Y21" s="644"/>
      <c r="Z21" s="675">
        <v>0</v>
      </c>
      <c r="AA21" s="675"/>
      <c r="AB21" s="675"/>
      <c r="AC21" s="675"/>
      <c r="AD21" s="676">
        <v>693</v>
      </c>
      <c r="AE21" s="676"/>
      <c r="AF21" s="676"/>
      <c r="AG21" s="676"/>
      <c r="AH21" s="676"/>
      <c r="AI21" s="676"/>
      <c r="AJ21" s="676"/>
      <c r="AK21" s="676"/>
      <c r="AL21" s="645">
        <v>0</v>
      </c>
      <c r="AM21" s="646"/>
      <c r="AN21" s="646"/>
      <c r="AO21" s="677"/>
      <c r="AP21" s="737" t="s">
        <v>275</v>
      </c>
      <c r="AQ21" s="744"/>
      <c r="AR21" s="744"/>
      <c r="AS21" s="744"/>
      <c r="AT21" s="744"/>
      <c r="AU21" s="744"/>
      <c r="AV21" s="744"/>
      <c r="AW21" s="744"/>
      <c r="AX21" s="744"/>
      <c r="AY21" s="744"/>
      <c r="AZ21" s="744"/>
      <c r="BA21" s="744"/>
      <c r="BB21" s="744"/>
      <c r="BC21" s="744"/>
      <c r="BD21" s="744"/>
      <c r="BE21" s="744"/>
      <c r="BF21" s="739"/>
      <c r="BG21" s="642" t="s">
        <v>230</v>
      </c>
      <c r="BH21" s="643"/>
      <c r="BI21" s="643"/>
      <c r="BJ21" s="643"/>
      <c r="BK21" s="643"/>
      <c r="BL21" s="643"/>
      <c r="BM21" s="643"/>
      <c r="BN21" s="644"/>
      <c r="BO21" s="675" t="s">
        <v>230</v>
      </c>
      <c r="BP21" s="675"/>
      <c r="BQ21" s="675"/>
      <c r="BR21" s="675"/>
      <c r="BS21" s="648" t="s">
        <v>172</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1764180</v>
      </c>
      <c r="S22" s="643"/>
      <c r="T22" s="643"/>
      <c r="U22" s="643"/>
      <c r="V22" s="643"/>
      <c r="W22" s="643"/>
      <c r="X22" s="643"/>
      <c r="Y22" s="644"/>
      <c r="Z22" s="675">
        <v>24.5</v>
      </c>
      <c r="AA22" s="675"/>
      <c r="AB22" s="675"/>
      <c r="AC22" s="675"/>
      <c r="AD22" s="676">
        <v>1559019</v>
      </c>
      <c r="AE22" s="676"/>
      <c r="AF22" s="676"/>
      <c r="AG22" s="676"/>
      <c r="AH22" s="676"/>
      <c r="AI22" s="676"/>
      <c r="AJ22" s="676"/>
      <c r="AK22" s="676"/>
      <c r="AL22" s="645">
        <v>53.8</v>
      </c>
      <c r="AM22" s="646"/>
      <c r="AN22" s="646"/>
      <c r="AO22" s="677"/>
      <c r="AP22" s="737" t="s">
        <v>277</v>
      </c>
      <c r="AQ22" s="744"/>
      <c r="AR22" s="744"/>
      <c r="AS22" s="744"/>
      <c r="AT22" s="744"/>
      <c r="AU22" s="744"/>
      <c r="AV22" s="744"/>
      <c r="AW22" s="744"/>
      <c r="AX22" s="744"/>
      <c r="AY22" s="744"/>
      <c r="AZ22" s="744"/>
      <c r="BA22" s="744"/>
      <c r="BB22" s="744"/>
      <c r="BC22" s="744"/>
      <c r="BD22" s="744"/>
      <c r="BE22" s="744"/>
      <c r="BF22" s="739"/>
      <c r="BG22" s="642" t="s">
        <v>230</v>
      </c>
      <c r="BH22" s="643"/>
      <c r="BI22" s="643"/>
      <c r="BJ22" s="643"/>
      <c r="BK22" s="643"/>
      <c r="BL22" s="643"/>
      <c r="BM22" s="643"/>
      <c r="BN22" s="644"/>
      <c r="BO22" s="675" t="s">
        <v>172</v>
      </c>
      <c r="BP22" s="675"/>
      <c r="BQ22" s="675"/>
      <c r="BR22" s="675"/>
      <c r="BS22" s="648" t="s">
        <v>172</v>
      </c>
      <c r="BT22" s="643"/>
      <c r="BU22" s="643"/>
      <c r="BV22" s="643"/>
      <c r="BW22" s="643"/>
      <c r="BX22" s="643"/>
      <c r="BY22" s="643"/>
      <c r="BZ22" s="643"/>
      <c r="CA22" s="643"/>
      <c r="CB22" s="688"/>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1559019</v>
      </c>
      <c r="S23" s="643"/>
      <c r="T23" s="643"/>
      <c r="U23" s="643"/>
      <c r="V23" s="643"/>
      <c r="W23" s="643"/>
      <c r="X23" s="643"/>
      <c r="Y23" s="644"/>
      <c r="Z23" s="675">
        <v>21.6</v>
      </c>
      <c r="AA23" s="675"/>
      <c r="AB23" s="675"/>
      <c r="AC23" s="675"/>
      <c r="AD23" s="676">
        <v>1559019</v>
      </c>
      <c r="AE23" s="676"/>
      <c r="AF23" s="676"/>
      <c r="AG23" s="676"/>
      <c r="AH23" s="676"/>
      <c r="AI23" s="676"/>
      <c r="AJ23" s="676"/>
      <c r="AK23" s="676"/>
      <c r="AL23" s="645">
        <v>53.8</v>
      </c>
      <c r="AM23" s="646"/>
      <c r="AN23" s="646"/>
      <c r="AO23" s="677"/>
      <c r="AP23" s="737" t="s">
        <v>280</v>
      </c>
      <c r="AQ23" s="744"/>
      <c r="AR23" s="744"/>
      <c r="AS23" s="744"/>
      <c r="AT23" s="744"/>
      <c r="AU23" s="744"/>
      <c r="AV23" s="744"/>
      <c r="AW23" s="744"/>
      <c r="AX23" s="744"/>
      <c r="AY23" s="744"/>
      <c r="AZ23" s="744"/>
      <c r="BA23" s="744"/>
      <c r="BB23" s="744"/>
      <c r="BC23" s="744"/>
      <c r="BD23" s="744"/>
      <c r="BE23" s="744"/>
      <c r="BF23" s="739"/>
      <c r="BG23" s="642" t="s">
        <v>230</v>
      </c>
      <c r="BH23" s="643"/>
      <c r="BI23" s="643"/>
      <c r="BJ23" s="643"/>
      <c r="BK23" s="643"/>
      <c r="BL23" s="643"/>
      <c r="BM23" s="643"/>
      <c r="BN23" s="644"/>
      <c r="BO23" s="675" t="s">
        <v>172</v>
      </c>
      <c r="BP23" s="675"/>
      <c r="BQ23" s="675"/>
      <c r="BR23" s="675"/>
      <c r="BS23" s="648" t="s">
        <v>172</v>
      </c>
      <c r="BT23" s="643"/>
      <c r="BU23" s="643"/>
      <c r="BV23" s="643"/>
      <c r="BW23" s="643"/>
      <c r="BX23" s="643"/>
      <c r="BY23" s="643"/>
      <c r="BZ23" s="643"/>
      <c r="CA23" s="643"/>
      <c r="CB23" s="688"/>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205161</v>
      </c>
      <c r="S24" s="643"/>
      <c r="T24" s="643"/>
      <c r="U24" s="643"/>
      <c r="V24" s="643"/>
      <c r="W24" s="643"/>
      <c r="X24" s="643"/>
      <c r="Y24" s="644"/>
      <c r="Z24" s="675">
        <v>2.8</v>
      </c>
      <c r="AA24" s="675"/>
      <c r="AB24" s="675"/>
      <c r="AC24" s="675"/>
      <c r="AD24" s="676" t="s">
        <v>230</v>
      </c>
      <c r="AE24" s="676"/>
      <c r="AF24" s="676"/>
      <c r="AG24" s="676"/>
      <c r="AH24" s="676"/>
      <c r="AI24" s="676"/>
      <c r="AJ24" s="676"/>
      <c r="AK24" s="676"/>
      <c r="AL24" s="645" t="s">
        <v>172</v>
      </c>
      <c r="AM24" s="646"/>
      <c r="AN24" s="646"/>
      <c r="AO24" s="677"/>
      <c r="AP24" s="737" t="s">
        <v>287</v>
      </c>
      <c r="AQ24" s="744"/>
      <c r="AR24" s="744"/>
      <c r="AS24" s="744"/>
      <c r="AT24" s="744"/>
      <c r="AU24" s="744"/>
      <c r="AV24" s="744"/>
      <c r="AW24" s="744"/>
      <c r="AX24" s="744"/>
      <c r="AY24" s="744"/>
      <c r="AZ24" s="744"/>
      <c r="BA24" s="744"/>
      <c r="BB24" s="744"/>
      <c r="BC24" s="744"/>
      <c r="BD24" s="744"/>
      <c r="BE24" s="744"/>
      <c r="BF24" s="739"/>
      <c r="BG24" s="642" t="s">
        <v>230</v>
      </c>
      <c r="BH24" s="643"/>
      <c r="BI24" s="643"/>
      <c r="BJ24" s="643"/>
      <c r="BK24" s="643"/>
      <c r="BL24" s="643"/>
      <c r="BM24" s="643"/>
      <c r="BN24" s="644"/>
      <c r="BO24" s="675" t="s">
        <v>172</v>
      </c>
      <c r="BP24" s="675"/>
      <c r="BQ24" s="675"/>
      <c r="BR24" s="675"/>
      <c r="BS24" s="648" t="s">
        <v>230</v>
      </c>
      <c r="BT24" s="643"/>
      <c r="BU24" s="643"/>
      <c r="BV24" s="643"/>
      <c r="BW24" s="643"/>
      <c r="BX24" s="643"/>
      <c r="BY24" s="643"/>
      <c r="BZ24" s="643"/>
      <c r="CA24" s="643"/>
      <c r="CB24" s="688"/>
      <c r="CD24" s="700" t="s">
        <v>288</v>
      </c>
      <c r="CE24" s="701"/>
      <c r="CF24" s="701"/>
      <c r="CG24" s="701"/>
      <c r="CH24" s="701"/>
      <c r="CI24" s="701"/>
      <c r="CJ24" s="701"/>
      <c r="CK24" s="701"/>
      <c r="CL24" s="701"/>
      <c r="CM24" s="701"/>
      <c r="CN24" s="701"/>
      <c r="CO24" s="701"/>
      <c r="CP24" s="701"/>
      <c r="CQ24" s="702"/>
      <c r="CR24" s="697">
        <v>2240932</v>
      </c>
      <c r="CS24" s="698"/>
      <c r="CT24" s="698"/>
      <c r="CU24" s="698"/>
      <c r="CV24" s="698"/>
      <c r="CW24" s="698"/>
      <c r="CX24" s="698"/>
      <c r="CY24" s="741"/>
      <c r="CZ24" s="742">
        <v>32.299999999999997</v>
      </c>
      <c r="DA24" s="713"/>
      <c r="DB24" s="713"/>
      <c r="DC24" s="745"/>
      <c r="DD24" s="740">
        <v>1453156</v>
      </c>
      <c r="DE24" s="698"/>
      <c r="DF24" s="698"/>
      <c r="DG24" s="698"/>
      <c r="DH24" s="698"/>
      <c r="DI24" s="698"/>
      <c r="DJ24" s="698"/>
      <c r="DK24" s="741"/>
      <c r="DL24" s="740">
        <v>1372961</v>
      </c>
      <c r="DM24" s="698"/>
      <c r="DN24" s="698"/>
      <c r="DO24" s="698"/>
      <c r="DP24" s="698"/>
      <c r="DQ24" s="698"/>
      <c r="DR24" s="698"/>
      <c r="DS24" s="698"/>
      <c r="DT24" s="698"/>
      <c r="DU24" s="698"/>
      <c r="DV24" s="741"/>
      <c r="DW24" s="742">
        <v>45.6</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172</v>
      </c>
      <c r="S25" s="643"/>
      <c r="T25" s="643"/>
      <c r="U25" s="643"/>
      <c r="V25" s="643"/>
      <c r="W25" s="643"/>
      <c r="X25" s="643"/>
      <c r="Y25" s="644"/>
      <c r="Z25" s="675" t="s">
        <v>230</v>
      </c>
      <c r="AA25" s="675"/>
      <c r="AB25" s="675"/>
      <c r="AC25" s="675"/>
      <c r="AD25" s="676" t="s">
        <v>230</v>
      </c>
      <c r="AE25" s="676"/>
      <c r="AF25" s="676"/>
      <c r="AG25" s="676"/>
      <c r="AH25" s="676"/>
      <c r="AI25" s="676"/>
      <c r="AJ25" s="676"/>
      <c r="AK25" s="676"/>
      <c r="AL25" s="645" t="s">
        <v>172</v>
      </c>
      <c r="AM25" s="646"/>
      <c r="AN25" s="646"/>
      <c r="AO25" s="677"/>
      <c r="AP25" s="737" t="s">
        <v>290</v>
      </c>
      <c r="AQ25" s="744"/>
      <c r="AR25" s="744"/>
      <c r="AS25" s="744"/>
      <c r="AT25" s="744"/>
      <c r="AU25" s="744"/>
      <c r="AV25" s="744"/>
      <c r="AW25" s="744"/>
      <c r="AX25" s="744"/>
      <c r="AY25" s="744"/>
      <c r="AZ25" s="744"/>
      <c r="BA25" s="744"/>
      <c r="BB25" s="744"/>
      <c r="BC25" s="744"/>
      <c r="BD25" s="744"/>
      <c r="BE25" s="744"/>
      <c r="BF25" s="739"/>
      <c r="BG25" s="642" t="s">
        <v>172</v>
      </c>
      <c r="BH25" s="643"/>
      <c r="BI25" s="643"/>
      <c r="BJ25" s="643"/>
      <c r="BK25" s="643"/>
      <c r="BL25" s="643"/>
      <c r="BM25" s="643"/>
      <c r="BN25" s="644"/>
      <c r="BO25" s="675" t="s">
        <v>172</v>
      </c>
      <c r="BP25" s="675"/>
      <c r="BQ25" s="675"/>
      <c r="BR25" s="675"/>
      <c r="BS25" s="648" t="s">
        <v>172</v>
      </c>
      <c r="BT25" s="643"/>
      <c r="BU25" s="643"/>
      <c r="BV25" s="643"/>
      <c r="BW25" s="643"/>
      <c r="BX25" s="643"/>
      <c r="BY25" s="643"/>
      <c r="BZ25" s="643"/>
      <c r="CA25" s="643"/>
      <c r="CB25" s="688"/>
      <c r="CD25" s="689" t="s">
        <v>291</v>
      </c>
      <c r="CE25" s="686"/>
      <c r="CF25" s="686"/>
      <c r="CG25" s="686"/>
      <c r="CH25" s="686"/>
      <c r="CI25" s="686"/>
      <c r="CJ25" s="686"/>
      <c r="CK25" s="686"/>
      <c r="CL25" s="686"/>
      <c r="CM25" s="686"/>
      <c r="CN25" s="686"/>
      <c r="CO25" s="686"/>
      <c r="CP25" s="686"/>
      <c r="CQ25" s="687"/>
      <c r="CR25" s="642">
        <v>910030</v>
      </c>
      <c r="CS25" s="661"/>
      <c r="CT25" s="661"/>
      <c r="CU25" s="661"/>
      <c r="CV25" s="661"/>
      <c r="CW25" s="661"/>
      <c r="CX25" s="661"/>
      <c r="CY25" s="662"/>
      <c r="CZ25" s="645">
        <v>13.1</v>
      </c>
      <c r="DA25" s="663"/>
      <c r="DB25" s="663"/>
      <c r="DC25" s="664"/>
      <c r="DD25" s="648">
        <v>817615</v>
      </c>
      <c r="DE25" s="661"/>
      <c r="DF25" s="661"/>
      <c r="DG25" s="661"/>
      <c r="DH25" s="661"/>
      <c r="DI25" s="661"/>
      <c r="DJ25" s="661"/>
      <c r="DK25" s="662"/>
      <c r="DL25" s="648">
        <v>737742</v>
      </c>
      <c r="DM25" s="661"/>
      <c r="DN25" s="661"/>
      <c r="DO25" s="661"/>
      <c r="DP25" s="661"/>
      <c r="DQ25" s="661"/>
      <c r="DR25" s="661"/>
      <c r="DS25" s="661"/>
      <c r="DT25" s="661"/>
      <c r="DU25" s="661"/>
      <c r="DV25" s="662"/>
      <c r="DW25" s="645">
        <v>24.5</v>
      </c>
      <c r="DX25" s="663"/>
      <c r="DY25" s="663"/>
      <c r="DZ25" s="663"/>
      <c r="EA25" s="663"/>
      <c r="EB25" s="663"/>
      <c r="EC25" s="681"/>
    </row>
    <row r="26" spans="2:133" ht="11.25" customHeight="1" x14ac:dyDescent="0.15">
      <c r="B26" s="639" t="s">
        <v>292</v>
      </c>
      <c r="C26" s="640"/>
      <c r="D26" s="640"/>
      <c r="E26" s="640"/>
      <c r="F26" s="640"/>
      <c r="G26" s="640"/>
      <c r="H26" s="640"/>
      <c r="I26" s="640"/>
      <c r="J26" s="640"/>
      <c r="K26" s="640"/>
      <c r="L26" s="640"/>
      <c r="M26" s="640"/>
      <c r="N26" s="640"/>
      <c r="O26" s="640"/>
      <c r="P26" s="640"/>
      <c r="Q26" s="641"/>
      <c r="R26" s="642">
        <v>3101363</v>
      </c>
      <c r="S26" s="643"/>
      <c r="T26" s="643"/>
      <c r="U26" s="643"/>
      <c r="V26" s="643"/>
      <c r="W26" s="643"/>
      <c r="X26" s="643"/>
      <c r="Y26" s="644"/>
      <c r="Z26" s="675">
        <v>43</v>
      </c>
      <c r="AA26" s="675"/>
      <c r="AB26" s="675"/>
      <c r="AC26" s="675"/>
      <c r="AD26" s="676">
        <v>2896202</v>
      </c>
      <c r="AE26" s="676"/>
      <c r="AF26" s="676"/>
      <c r="AG26" s="676"/>
      <c r="AH26" s="676"/>
      <c r="AI26" s="676"/>
      <c r="AJ26" s="676"/>
      <c r="AK26" s="676"/>
      <c r="AL26" s="645">
        <v>99.9</v>
      </c>
      <c r="AM26" s="646"/>
      <c r="AN26" s="646"/>
      <c r="AO26" s="677"/>
      <c r="AP26" s="737" t="s">
        <v>293</v>
      </c>
      <c r="AQ26" s="738"/>
      <c r="AR26" s="738"/>
      <c r="AS26" s="738"/>
      <c r="AT26" s="738"/>
      <c r="AU26" s="738"/>
      <c r="AV26" s="738"/>
      <c r="AW26" s="738"/>
      <c r="AX26" s="738"/>
      <c r="AY26" s="738"/>
      <c r="AZ26" s="738"/>
      <c r="BA26" s="738"/>
      <c r="BB26" s="738"/>
      <c r="BC26" s="738"/>
      <c r="BD26" s="738"/>
      <c r="BE26" s="738"/>
      <c r="BF26" s="739"/>
      <c r="BG26" s="642" t="s">
        <v>172</v>
      </c>
      <c r="BH26" s="643"/>
      <c r="BI26" s="643"/>
      <c r="BJ26" s="643"/>
      <c r="BK26" s="643"/>
      <c r="BL26" s="643"/>
      <c r="BM26" s="643"/>
      <c r="BN26" s="644"/>
      <c r="BO26" s="675" t="s">
        <v>230</v>
      </c>
      <c r="BP26" s="675"/>
      <c r="BQ26" s="675"/>
      <c r="BR26" s="675"/>
      <c r="BS26" s="648" t="s">
        <v>230</v>
      </c>
      <c r="BT26" s="643"/>
      <c r="BU26" s="643"/>
      <c r="BV26" s="643"/>
      <c r="BW26" s="643"/>
      <c r="BX26" s="643"/>
      <c r="BY26" s="643"/>
      <c r="BZ26" s="643"/>
      <c r="CA26" s="643"/>
      <c r="CB26" s="688"/>
      <c r="CD26" s="689" t="s">
        <v>294</v>
      </c>
      <c r="CE26" s="686"/>
      <c r="CF26" s="686"/>
      <c r="CG26" s="686"/>
      <c r="CH26" s="686"/>
      <c r="CI26" s="686"/>
      <c r="CJ26" s="686"/>
      <c r="CK26" s="686"/>
      <c r="CL26" s="686"/>
      <c r="CM26" s="686"/>
      <c r="CN26" s="686"/>
      <c r="CO26" s="686"/>
      <c r="CP26" s="686"/>
      <c r="CQ26" s="687"/>
      <c r="CR26" s="642">
        <v>527217</v>
      </c>
      <c r="CS26" s="643"/>
      <c r="CT26" s="643"/>
      <c r="CU26" s="643"/>
      <c r="CV26" s="643"/>
      <c r="CW26" s="643"/>
      <c r="CX26" s="643"/>
      <c r="CY26" s="644"/>
      <c r="CZ26" s="645">
        <v>7.6</v>
      </c>
      <c r="DA26" s="663"/>
      <c r="DB26" s="663"/>
      <c r="DC26" s="664"/>
      <c r="DD26" s="648">
        <v>463326</v>
      </c>
      <c r="DE26" s="643"/>
      <c r="DF26" s="643"/>
      <c r="DG26" s="643"/>
      <c r="DH26" s="643"/>
      <c r="DI26" s="643"/>
      <c r="DJ26" s="643"/>
      <c r="DK26" s="644"/>
      <c r="DL26" s="648" t="s">
        <v>230</v>
      </c>
      <c r="DM26" s="643"/>
      <c r="DN26" s="643"/>
      <c r="DO26" s="643"/>
      <c r="DP26" s="643"/>
      <c r="DQ26" s="643"/>
      <c r="DR26" s="643"/>
      <c r="DS26" s="643"/>
      <c r="DT26" s="643"/>
      <c r="DU26" s="643"/>
      <c r="DV26" s="644"/>
      <c r="DW26" s="645" t="s">
        <v>230</v>
      </c>
      <c r="DX26" s="663"/>
      <c r="DY26" s="663"/>
      <c r="DZ26" s="663"/>
      <c r="EA26" s="663"/>
      <c r="EB26" s="663"/>
      <c r="EC26" s="681"/>
    </row>
    <row r="27" spans="2:133" ht="11.25" customHeight="1" x14ac:dyDescent="0.15">
      <c r="B27" s="639" t="s">
        <v>295</v>
      </c>
      <c r="C27" s="640"/>
      <c r="D27" s="640"/>
      <c r="E27" s="640"/>
      <c r="F27" s="640"/>
      <c r="G27" s="640"/>
      <c r="H27" s="640"/>
      <c r="I27" s="640"/>
      <c r="J27" s="640"/>
      <c r="K27" s="640"/>
      <c r="L27" s="640"/>
      <c r="M27" s="640"/>
      <c r="N27" s="640"/>
      <c r="O27" s="640"/>
      <c r="P27" s="640"/>
      <c r="Q27" s="641"/>
      <c r="R27" s="642">
        <v>1847</v>
      </c>
      <c r="S27" s="643"/>
      <c r="T27" s="643"/>
      <c r="U27" s="643"/>
      <c r="V27" s="643"/>
      <c r="W27" s="643"/>
      <c r="X27" s="643"/>
      <c r="Y27" s="644"/>
      <c r="Z27" s="675">
        <v>0</v>
      </c>
      <c r="AA27" s="675"/>
      <c r="AB27" s="675"/>
      <c r="AC27" s="675"/>
      <c r="AD27" s="676">
        <v>1847</v>
      </c>
      <c r="AE27" s="676"/>
      <c r="AF27" s="676"/>
      <c r="AG27" s="676"/>
      <c r="AH27" s="676"/>
      <c r="AI27" s="676"/>
      <c r="AJ27" s="676"/>
      <c r="AK27" s="676"/>
      <c r="AL27" s="645">
        <v>0.1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1057852</v>
      </c>
      <c r="BH27" s="643"/>
      <c r="BI27" s="643"/>
      <c r="BJ27" s="643"/>
      <c r="BK27" s="643"/>
      <c r="BL27" s="643"/>
      <c r="BM27" s="643"/>
      <c r="BN27" s="644"/>
      <c r="BO27" s="675">
        <v>100</v>
      </c>
      <c r="BP27" s="675"/>
      <c r="BQ27" s="675"/>
      <c r="BR27" s="675"/>
      <c r="BS27" s="648" t="s">
        <v>172</v>
      </c>
      <c r="BT27" s="643"/>
      <c r="BU27" s="643"/>
      <c r="BV27" s="643"/>
      <c r="BW27" s="643"/>
      <c r="BX27" s="643"/>
      <c r="BY27" s="643"/>
      <c r="BZ27" s="643"/>
      <c r="CA27" s="643"/>
      <c r="CB27" s="688"/>
      <c r="CD27" s="689" t="s">
        <v>297</v>
      </c>
      <c r="CE27" s="686"/>
      <c r="CF27" s="686"/>
      <c r="CG27" s="686"/>
      <c r="CH27" s="686"/>
      <c r="CI27" s="686"/>
      <c r="CJ27" s="686"/>
      <c r="CK27" s="686"/>
      <c r="CL27" s="686"/>
      <c r="CM27" s="686"/>
      <c r="CN27" s="686"/>
      <c r="CO27" s="686"/>
      <c r="CP27" s="686"/>
      <c r="CQ27" s="687"/>
      <c r="CR27" s="642">
        <v>901606</v>
      </c>
      <c r="CS27" s="661"/>
      <c r="CT27" s="661"/>
      <c r="CU27" s="661"/>
      <c r="CV27" s="661"/>
      <c r="CW27" s="661"/>
      <c r="CX27" s="661"/>
      <c r="CY27" s="662"/>
      <c r="CZ27" s="645">
        <v>13</v>
      </c>
      <c r="DA27" s="663"/>
      <c r="DB27" s="663"/>
      <c r="DC27" s="664"/>
      <c r="DD27" s="648">
        <v>227491</v>
      </c>
      <c r="DE27" s="661"/>
      <c r="DF27" s="661"/>
      <c r="DG27" s="661"/>
      <c r="DH27" s="661"/>
      <c r="DI27" s="661"/>
      <c r="DJ27" s="661"/>
      <c r="DK27" s="662"/>
      <c r="DL27" s="648">
        <v>227169</v>
      </c>
      <c r="DM27" s="661"/>
      <c r="DN27" s="661"/>
      <c r="DO27" s="661"/>
      <c r="DP27" s="661"/>
      <c r="DQ27" s="661"/>
      <c r="DR27" s="661"/>
      <c r="DS27" s="661"/>
      <c r="DT27" s="661"/>
      <c r="DU27" s="661"/>
      <c r="DV27" s="662"/>
      <c r="DW27" s="645">
        <v>7.5</v>
      </c>
      <c r="DX27" s="663"/>
      <c r="DY27" s="663"/>
      <c r="DZ27" s="663"/>
      <c r="EA27" s="663"/>
      <c r="EB27" s="663"/>
      <c r="EC27" s="681"/>
    </row>
    <row r="28" spans="2:133" ht="11.25" customHeight="1" x14ac:dyDescent="0.15">
      <c r="B28" s="639" t="s">
        <v>298</v>
      </c>
      <c r="C28" s="640"/>
      <c r="D28" s="640"/>
      <c r="E28" s="640"/>
      <c r="F28" s="640"/>
      <c r="G28" s="640"/>
      <c r="H28" s="640"/>
      <c r="I28" s="640"/>
      <c r="J28" s="640"/>
      <c r="K28" s="640"/>
      <c r="L28" s="640"/>
      <c r="M28" s="640"/>
      <c r="N28" s="640"/>
      <c r="O28" s="640"/>
      <c r="P28" s="640"/>
      <c r="Q28" s="641"/>
      <c r="R28" s="642">
        <v>123236</v>
      </c>
      <c r="S28" s="643"/>
      <c r="T28" s="643"/>
      <c r="U28" s="643"/>
      <c r="V28" s="643"/>
      <c r="W28" s="643"/>
      <c r="X28" s="643"/>
      <c r="Y28" s="644"/>
      <c r="Z28" s="675">
        <v>1.7</v>
      </c>
      <c r="AA28" s="675"/>
      <c r="AB28" s="675"/>
      <c r="AC28" s="675"/>
      <c r="AD28" s="676" t="s">
        <v>230</v>
      </c>
      <c r="AE28" s="676"/>
      <c r="AF28" s="676"/>
      <c r="AG28" s="676"/>
      <c r="AH28" s="676"/>
      <c r="AI28" s="676"/>
      <c r="AJ28" s="676"/>
      <c r="AK28" s="676"/>
      <c r="AL28" s="645" t="s">
        <v>230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299</v>
      </c>
      <c r="CE28" s="686"/>
      <c r="CF28" s="686"/>
      <c r="CG28" s="686"/>
      <c r="CH28" s="686"/>
      <c r="CI28" s="686"/>
      <c r="CJ28" s="686"/>
      <c r="CK28" s="686"/>
      <c r="CL28" s="686"/>
      <c r="CM28" s="686"/>
      <c r="CN28" s="686"/>
      <c r="CO28" s="686"/>
      <c r="CP28" s="686"/>
      <c r="CQ28" s="687"/>
      <c r="CR28" s="642">
        <v>429296</v>
      </c>
      <c r="CS28" s="643"/>
      <c r="CT28" s="643"/>
      <c r="CU28" s="643"/>
      <c r="CV28" s="643"/>
      <c r="CW28" s="643"/>
      <c r="CX28" s="643"/>
      <c r="CY28" s="644"/>
      <c r="CZ28" s="645">
        <v>6.2</v>
      </c>
      <c r="DA28" s="663"/>
      <c r="DB28" s="663"/>
      <c r="DC28" s="664"/>
      <c r="DD28" s="648">
        <v>408050</v>
      </c>
      <c r="DE28" s="643"/>
      <c r="DF28" s="643"/>
      <c r="DG28" s="643"/>
      <c r="DH28" s="643"/>
      <c r="DI28" s="643"/>
      <c r="DJ28" s="643"/>
      <c r="DK28" s="644"/>
      <c r="DL28" s="648">
        <v>408050</v>
      </c>
      <c r="DM28" s="643"/>
      <c r="DN28" s="643"/>
      <c r="DO28" s="643"/>
      <c r="DP28" s="643"/>
      <c r="DQ28" s="643"/>
      <c r="DR28" s="643"/>
      <c r="DS28" s="643"/>
      <c r="DT28" s="643"/>
      <c r="DU28" s="643"/>
      <c r="DV28" s="644"/>
      <c r="DW28" s="645">
        <v>13.6</v>
      </c>
      <c r="DX28" s="663"/>
      <c r="DY28" s="663"/>
      <c r="DZ28" s="663"/>
      <c r="EA28" s="663"/>
      <c r="EB28" s="663"/>
      <c r="EC28" s="681"/>
    </row>
    <row r="29" spans="2:133" ht="11.25" customHeight="1" x14ac:dyDescent="0.15">
      <c r="B29" s="639" t="s">
        <v>300</v>
      </c>
      <c r="C29" s="640"/>
      <c r="D29" s="640"/>
      <c r="E29" s="640"/>
      <c r="F29" s="640"/>
      <c r="G29" s="640"/>
      <c r="H29" s="640"/>
      <c r="I29" s="640"/>
      <c r="J29" s="640"/>
      <c r="K29" s="640"/>
      <c r="L29" s="640"/>
      <c r="M29" s="640"/>
      <c r="N29" s="640"/>
      <c r="O29" s="640"/>
      <c r="P29" s="640"/>
      <c r="Q29" s="641"/>
      <c r="R29" s="642">
        <v>46769</v>
      </c>
      <c r="S29" s="643"/>
      <c r="T29" s="643"/>
      <c r="U29" s="643"/>
      <c r="V29" s="643"/>
      <c r="W29" s="643"/>
      <c r="X29" s="643"/>
      <c r="Y29" s="644"/>
      <c r="Z29" s="675">
        <v>0.6</v>
      </c>
      <c r="AA29" s="675"/>
      <c r="AB29" s="675"/>
      <c r="AC29" s="675"/>
      <c r="AD29" s="676">
        <v>2283</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301</v>
      </c>
      <c r="CE29" s="732"/>
      <c r="CF29" s="689" t="s">
        <v>302</v>
      </c>
      <c r="CG29" s="686"/>
      <c r="CH29" s="686"/>
      <c r="CI29" s="686"/>
      <c r="CJ29" s="686"/>
      <c r="CK29" s="686"/>
      <c r="CL29" s="686"/>
      <c r="CM29" s="686"/>
      <c r="CN29" s="686"/>
      <c r="CO29" s="686"/>
      <c r="CP29" s="686"/>
      <c r="CQ29" s="687"/>
      <c r="CR29" s="642">
        <v>429067</v>
      </c>
      <c r="CS29" s="661"/>
      <c r="CT29" s="661"/>
      <c r="CU29" s="661"/>
      <c r="CV29" s="661"/>
      <c r="CW29" s="661"/>
      <c r="CX29" s="661"/>
      <c r="CY29" s="662"/>
      <c r="CZ29" s="645">
        <v>6.2</v>
      </c>
      <c r="DA29" s="663"/>
      <c r="DB29" s="663"/>
      <c r="DC29" s="664"/>
      <c r="DD29" s="648">
        <v>407821</v>
      </c>
      <c r="DE29" s="661"/>
      <c r="DF29" s="661"/>
      <c r="DG29" s="661"/>
      <c r="DH29" s="661"/>
      <c r="DI29" s="661"/>
      <c r="DJ29" s="661"/>
      <c r="DK29" s="662"/>
      <c r="DL29" s="648">
        <v>407821</v>
      </c>
      <c r="DM29" s="661"/>
      <c r="DN29" s="661"/>
      <c r="DO29" s="661"/>
      <c r="DP29" s="661"/>
      <c r="DQ29" s="661"/>
      <c r="DR29" s="661"/>
      <c r="DS29" s="661"/>
      <c r="DT29" s="661"/>
      <c r="DU29" s="661"/>
      <c r="DV29" s="662"/>
      <c r="DW29" s="645">
        <v>13.6</v>
      </c>
      <c r="DX29" s="663"/>
      <c r="DY29" s="663"/>
      <c r="DZ29" s="663"/>
      <c r="EA29" s="663"/>
      <c r="EB29" s="663"/>
      <c r="EC29" s="681"/>
    </row>
    <row r="30" spans="2:133" ht="11.25" customHeight="1" x14ac:dyDescent="0.15">
      <c r="B30" s="639" t="s">
        <v>303</v>
      </c>
      <c r="C30" s="640"/>
      <c r="D30" s="640"/>
      <c r="E30" s="640"/>
      <c r="F30" s="640"/>
      <c r="G30" s="640"/>
      <c r="H30" s="640"/>
      <c r="I30" s="640"/>
      <c r="J30" s="640"/>
      <c r="K30" s="640"/>
      <c r="L30" s="640"/>
      <c r="M30" s="640"/>
      <c r="N30" s="640"/>
      <c r="O30" s="640"/>
      <c r="P30" s="640"/>
      <c r="Q30" s="641"/>
      <c r="R30" s="642">
        <v>24127</v>
      </c>
      <c r="S30" s="643"/>
      <c r="T30" s="643"/>
      <c r="U30" s="643"/>
      <c r="V30" s="643"/>
      <c r="W30" s="643"/>
      <c r="X30" s="643"/>
      <c r="Y30" s="644"/>
      <c r="Z30" s="675">
        <v>0.3</v>
      </c>
      <c r="AA30" s="675"/>
      <c r="AB30" s="675"/>
      <c r="AC30" s="675"/>
      <c r="AD30" s="676" t="s">
        <v>172</v>
      </c>
      <c r="AE30" s="676"/>
      <c r="AF30" s="676"/>
      <c r="AG30" s="676"/>
      <c r="AH30" s="676"/>
      <c r="AI30" s="676"/>
      <c r="AJ30" s="676"/>
      <c r="AK30" s="676"/>
      <c r="AL30" s="645" t="s">
        <v>230</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9" t="s">
        <v>306</v>
      </c>
      <c r="CG30" s="686"/>
      <c r="CH30" s="686"/>
      <c r="CI30" s="686"/>
      <c r="CJ30" s="686"/>
      <c r="CK30" s="686"/>
      <c r="CL30" s="686"/>
      <c r="CM30" s="686"/>
      <c r="CN30" s="686"/>
      <c r="CO30" s="686"/>
      <c r="CP30" s="686"/>
      <c r="CQ30" s="687"/>
      <c r="CR30" s="642">
        <v>402619</v>
      </c>
      <c r="CS30" s="643"/>
      <c r="CT30" s="643"/>
      <c r="CU30" s="643"/>
      <c r="CV30" s="643"/>
      <c r="CW30" s="643"/>
      <c r="CX30" s="643"/>
      <c r="CY30" s="644"/>
      <c r="CZ30" s="645">
        <v>5.8</v>
      </c>
      <c r="DA30" s="663"/>
      <c r="DB30" s="663"/>
      <c r="DC30" s="664"/>
      <c r="DD30" s="648">
        <v>383698</v>
      </c>
      <c r="DE30" s="643"/>
      <c r="DF30" s="643"/>
      <c r="DG30" s="643"/>
      <c r="DH30" s="643"/>
      <c r="DI30" s="643"/>
      <c r="DJ30" s="643"/>
      <c r="DK30" s="644"/>
      <c r="DL30" s="648">
        <v>383698</v>
      </c>
      <c r="DM30" s="643"/>
      <c r="DN30" s="643"/>
      <c r="DO30" s="643"/>
      <c r="DP30" s="643"/>
      <c r="DQ30" s="643"/>
      <c r="DR30" s="643"/>
      <c r="DS30" s="643"/>
      <c r="DT30" s="643"/>
      <c r="DU30" s="643"/>
      <c r="DV30" s="644"/>
      <c r="DW30" s="645">
        <v>12.8</v>
      </c>
      <c r="DX30" s="663"/>
      <c r="DY30" s="663"/>
      <c r="DZ30" s="663"/>
      <c r="EA30" s="663"/>
      <c r="EB30" s="663"/>
      <c r="EC30" s="681"/>
    </row>
    <row r="31" spans="2:133" ht="11.25" customHeight="1" x14ac:dyDescent="0.15">
      <c r="B31" s="639" t="s">
        <v>307</v>
      </c>
      <c r="C31" s="640"/>
      <c r="D31" s="640"/>
      <c r="E31" s="640"/>
      <c r="F31" s="640"/>
      <c r="G31" s="640"/>
      <c r="H31" s="640"/>
      <c r="I31" s="640"/>
      <c r="J31" s="640"/>
      <c r="K31" s="640"/>
      <c r="L31" s="640"/>
      <c r="M31" s="640"/>
      <c r="N31" s="640"/>
      <c r="O31" s="640"/>
      <c r="P31" s="640"/>
      <c r="Q31" s="641"/>
      <c r="R31" s="642">
        <v>1975034</v>
      </c>
      <c r="S31" s="643"/>
      <c r="T31" s="643"/>
      <c r="U31" s="643"/>
      <c r="V31" s="643"/>
      <c r="W31" s="643"/>
      <c r="X31" s="643"/>
      <c r="Y31" s="644"/>
      <c r="Z31" s="675">
        <v>27.4</v>
      </c>
      <c r="AA31" s="675"/>
      <c r="AB31" s="675"/>
      <c r="AC31" s="675"/>
      <c r="AD31" s="676" t="s">
        <v>230</v>
      </c>
      <c r="AE31" s="676"/>
      <c r="AF31" s="676"/>
      <c r="AG31" s="676"/>
      <c r="AH31" s="676"/>
      <c r="AI31" s="676"/>
      <c r="AJ31" s="676"/>
      <c r="AK31" s="676"/>
      <c r="AL31" s="645" t="s">
        <v>172</v>
      </c>
      <c r="AM31" s="646"/>
      <c r="AN31" s="646"/>
      <c r="AO31" s="677"/>
      <c r="AP31" s="716" t="s">
        <v>308</v>
      </c>
      <c r="AQ31" s="717"/>
      <c r="AR31" s="717"/>
      <c r="AS31" s="717"/>
      <c r="AT31" s="722" t="s">
        <v>309</v>
      </c>
      <c r="AU31" s="231"/>
      <c r="AV31" s="231"/>
      <c r="AW31" s="231"/>
      <c r="AX31" s="708" t="s">
        <v>184</v>
      </c>
      <c r="AY31" s="709"/>
      <c r="AZ31" s="709"/>
      <c r="BA31" s="709"/>
      <c r="BB31" s="709"/>
      <c r="BC31" s="709"/>
      <c r="BD31" s="709"/>
      <c r="BE31" s="709"/>
      <c r="BF31" s="710"/>
      <c r="BG31" s="711">
        <v>99.5</v>
      </c>
      <c r="BH31" s="712"/>
      <c r="BI31" s="712"/>
      <c r="BJ31" s="712"/>
      <c r="BK31" s="712"/>
      <c r="BL31" s="712"/>
      <c r="BM31" s="713">
        <v>98.4</v>
      </c>
      <c r="BN31" s="712"/>
      <c r="BO31" s="712"/>
      <c r="BP31" s="712"/>
      <c r="BQ31" s="714"/>
      <c r="BR31" s="711">
        <v>99.4</v>
      </c>
      <c r="BS31" s="712"/>
      <c r="BT31" s="712"/>
      <c r="BU31" s="712"/>
      <c r="BV31" s="712"/>
      <c r="BW31" s="712"/>
      <c r="BX31" s="713">
        <v>97.5</v>
      </c>
      <c r="BY31" s="712"/>
      <c r="BZ31" s="712"/>
      <c r="CA31" s="712"/>
      <c r="CB31" s="714"/>
      <c r="CD31" s="733"/>
      <c r="CE31" s="734"/>
      <c r="CF31" s="689" t="s">
        <v>310</v>
      </c>
      <c r="CG31" s="686"/>
      <c r="CH31" s="686"/>
      <c r="CI31" s="686"/>
      <c r="CJ31" s="686"/>
      <c r="CK31" s="686"/>
      <c r="CL31" s="686"/>
      <c r="CM31" s="686"/>
      <c r="CN31" s="686"/>
      <c r="CO31" s="686"/>
      <c r="CP31" s="686"/>
      <c r="CQ31" s="687"/>
      <c r="CR31" s="642">
        <v>26448</v>
      </c>
      <c r="CS31" s="661"/>
      <c r="CT31" s="661"/>
      <c r="CU31" s="661"/>
      <c r="CV31" s="661"/>
      <c r="CW31" s="661"/>
      <c r="CX31" s="661"/>
      <c r="CY31" s="662"/>
      <c r="CZ31" s="645">
        <v>0.4</v>
      </c>
      <c r="DA31" s="663"/>
      <c r="DB31" s="663"/>
      <c r="DC31" s="664"/>
      <c r="DD31" s="648">
        <v>24123</v>
      </c>
      <c r="DE31" s="661"/>
      <c r="DF31" s="661"/>
      <c r="DG31" s="661"/>
      <c r="DH31" s="661"/>
      <c r="DI31" s="661"/>
      <c r="DJ31" s="661"/>
      <c r="DK31" s="662"/>
      <c r="DL31" s="648">
        <v>24123</v>
      </c>
      <c r="DM31" s="661"/>
      <c r="DN31" s="661"/>
      <c r="DO31" s="661"/>
      <c r="DP31" s="661"/>
      <c r="DQ31" s="661"/>
      <c r="DR31" s="661"/>
      <c r="DS31" s="661"/>
      <c r="DT31" s="661"/>
      <c r="DU31" s="661"/>
      <c r="DV31" s="662"/>
      <c r="DW31" s="645">
        <v>0.8</v>
      </c>
      <c r="DX31" s="663"/>
      <c r="DY31" s="663"/>
      <c r="DZ31" s="663"/>
      <c r="EA31" s="663"/>
      <c r="EB31" s="663"/>
      <c r="EC31" s="681"/>
    </row>
    <row r="32" spans="2:133" ht="11.25" customHeight="1" x14ac:dyDescent="0.15">
      <c r="B32" s="725" t="s">
        <v>311</v>
      </c>
      <c r="C32" s="726"/>
      <c r="D32" s="726"/>
      <c r="E32" s="726"/>
      <c r="F32" s="726"/>
      <c r="G32" s="726"/>
      <c r="H32" s="726"/>
      <c r="I32" s="726"/>
      <c r="J32" s="726"/>
      <c r="K32" s="726"/>
      <c r="L32" s="726"/>
      <c r="M32" s="726"/>
      <c r="N32" s="726"/>
      <c r="O32" s="726"/>
      <c r="P32" s="726"/>
      <c r="Q32" s="727"/>
      <c r="R32" s="642" t="s">
        <v>230</v>
      </c>
      <c r="S32" s="643"/>
      <c r="T32" s="643"/>
      <c r="U32" s="643"/>
      <c r="V32" s="643"/>
      <c r="W32" s="643"/>
      <c r="X32" s="643"/>
      <c r="Y32" s="644"/>
      <c r="Z32" s="675" t="s">
        <v>172</v>
      </c>
      <c r="AA32" s="675"/>
      <c r="AB32" s="675"/>
      <c r="AC32" s="675"/>
      <c r="AD32" s="676" t="s">
        <v>230</v>
      </c>
      <c r="AE32" s="676"/>
      <c r="AF32" s="676"/>
      <c r="AG32" s="676"/>
      <c r="AH32" s="676"/>
      <c r="AI32" s="676"/>
      <c r="AJ32" s="676"/>
      <c r="AK32" s="676"/>
      <c r="AL32" s="645" t="s">
        <v>172</v>
      </c>
      <c r="AM32" s="646"/>
      <c r="AN32" s="646"/>
      <c r="AO32" s="677"/>
      <c r="AP32" s="718"/>
      <c r="AQ32" s="719"/>
      <c r="AR32" s="719"/>
      <c r="AS32" s="719"/>
      <c r="AT32" s="723"/>
      <c r="AU32" s="230" t="s">
        <v>312</v>
      </c>
      <c r="AV32" s="230"/>
      <c r="AW32" s="230"/>
      <c r="AX32" s="639" t="s">
        <v>313</v>
      </c>
      <c r="AY32" s="640"/>
      <c r="AZ32" s="640"/>
      <c r="BA32" s="640"/>
      <c r="BB32" s="640"/>
      <c r="BC32" s="640"/>
      <c r="BD32" s="640"/>
      <c r="BE32" s="640"/>
      <c r="BF32" s="641"/>
      <c r="BG32" s="715">
        <v>99.4</v>
      </c>
      <c r="BH32" s="661"/>
      <c r="BI32" s="661"/>
      <c r="BJ32" s="661"/>
      <c r="BK32" s="661"/>
      <c r="BL32" s="661"/>
      <c r="BM32" s="646">
        <v>98.9</v>
      </c>
      <c r="BN32" s="707"/>
      <c r="BO32" s="707"/>
      <c r="BP32" s="707"/>
      <c r="BQ32" s="685"/>
      <c r="BR32" s="715">
        <v>99.2</v>
      </c>
      <c r="BS32" s="661"/>
      <c r="BT32" s="661"/>
      <c r="BU32" s="661"/>
      <c r="BV32" s="661"/>
      <c r="BW32" s="661"/>
      <c r="BX32" s="646">
        <v>98.7</v>
      </c>
      <c r="BY32" s="707"/>
      <c r="BZ32" s="707"/>
      <c r="CA32" s="707"/>
      <c r="CB32" s="685"/>
      <c r="CD32" s="735"/>
      <c r="CE32" s="736"/>
      <c r="CF32" s="689" t="s">
        <v>314</v>
      </c>
      <c r="CG32" s="686"/>
      <c r="CH32" s="686"/>
      <c r="CI32" s="686"/>
      <c r="CJ32" s="686"/>
      <c r="CK32" s="686"/>
      <c r="CL32" s="686"/>
      <c r="CM32" s="686"/>
      <c r="CN32" s="686"/>
      <c r="CO32" s="686"/>
      <c r="CP32" s="686"/>
      <c r="CQ32" s="687"/>
      <c r="CR32" s="642">
        <v>229</v>
      </c>
      <c r="CS32" s="643"/>
      <c r="CT32" s="643"/>
      <c r="CU32" s="643"/>
      <c r="CV32" s="643"/>
      <c r="CW32" s="643"/>
      <c r="CX32" s="643"/>
      <c r="CY32" s="644"/>
      <c r="CZ32" s="645">
        <v>0</v>
      </c>
      <c r="DA32" s="663"/>
      <c r="DB32" s="663"/>
      <c r="DC32" s="664"/>
      <c r="DD32" s="648">
        <v>229</v>
      </c>
      <c r="DE32" s="643"/>
      <c r="DF32" s="643"/>
      <c r="DG32" s="643"/>
      <c r="DH32" s="643"/>
      <c r="DI32" s="643"/>
      <c r="DJ32" s="643"/>
      <c r="DK32" s="644"/>
      <c r="DL32" s="648">
        <v>229</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315</v>
      </c>
      <c r="C33" s="640"/>
      <c r="D33" s="640"/>
      <c r="E33" s="640"/>
      <c r="F33" s="640"/>
      <c r="G33" s="640"/>
      <c r="H33" s="640"/>
      <c r="I33" s="640"/>
      <c r="J33" s="640"/>
      <c r="K33" s="640"/>
      <c r="L33" s="640"/>
      <c r="M33" s="640"/>
      <c r="N33" s="640"/>
      <c r="O33" s="640"/>
      <c r="P33" s="640"/>
      <c r="Q33" s="641"/>
      <c r="R33" s="642">
        <v>454790</v>
      </c>
      <c r="S33" s="643"/>
      <c r="T33" s="643"/>
      <c r="U33" s="643"/>
      <c r="V33" s="643"/>
      <c r="W33" s="643"/>
      <c r="X33" s="643"/>
      <c r="Y33" s="644"/>
      <c r="Z33" s="675">
        <v>6.3</v>
      </c>
      <c r="AA33" s="675"/>
      <c r="AB33" s="675"/>
      <c r="AC33" s="675"/>
      <c r="AD33" s="676" t="s">
        <v>230</v>
      </c>
      <c r="AE33" s="676"/>
      <c r="AF33" s="676"/>
      <c r="AG33" s="676"/>
      <c r="AH33" s="676"/>
      <c r="AI33" s="676"/>
      <c r="AJ33" s="676"/>
      <c r="AK33" s="676"/>
      <c r="AL33" s="645" t="s">
        <v>172</v>
      </c>
      <c r="AM33" s="646"/>
      <c r="AN33" s="646"/>
      <c r="AO33" s="677"/>
      <c r="AP33" s="720"/>
      <c r="AQ33" s="721"/>
      <c r="AR33" s="721"/>
      <c r="AS33" s="721"/>
      <c r="AT33" s="724"/>
      <c r="AU33" s="232"/>
      <c r="AV33" s="232"/>
      <c r="AW33" s="232"/>
      <c r="AX33" s="623" t="s">
        <v>316</v>
      </c>
      <c r="AY33" s="624"/>
      <c r="AZ33" s="624"/>
      <c r="BA33" s="624"/>
      <c r="BB33" s="624"/>
      <c r="BC33" s="624"/>
      <c r="BD33" s="624"/>
      <c r="BE33" s="624"/>
      <c r="BF33" s="625"/>
      <c r="BG33" s="706">
        <v>99.6</v>
      </c>
      <c r="BH33" s="627"/>
      <c r="BI33" s="627"/>
      <c r="BJ33" s="627"/>
      <c r="BK33" s="627"/>
      <c r="BL33" s="627"/>
      <c r="BM33" s="669">
        <v>97.8</v>
      </c>
      <c r="BN33" s="627"/>
      <c r="BO33" s="627"/>
      <c r="BP33" s="627"/>
      <c r="BQ33" s="671"/>
      <c r="BR33" s="706">
        <v>99.5</v>
      </c>
      <c r="BS33" s="627"/>
      <c r="BT33" s="627"/>
      <c r="BU33" s="627"/>
      <c r="BV33" s="627"/>
      <c r="BW33" s="627"/>
      <c r="BX33" s="669">
        <v>96.1</v>
      </c>
      <c r="BY33" s="627"/>
      <c r="BZ33" s="627"/>
      <c r="CA33" s="627"/>
      <c r="CB33" s="671"/>
      <c r="CD33" s="689" t="s">
        <v>317</v>
      </c>
      <c r="CE33" s="686"/>
      <c r="CF33" s="686"/>
      <c r="CG33" s="686"/>
      <c r="CH33" s="686"/>
      <c r="CI33" s="686"/>
      <c r="CJ33" s="686"/>
      <c r="CK33" s="686"/>
      <c r="CL33" s="686"/>
      <c r="CM33" s="686"/>
      <c r="CN33" s="686"/>
      <c r="CO33" s="686"/>
      <c r="CP33" s="686"/>
      <c r="CQ33" s="687"/>
      <c r="CR33" s="642">
        <v>3924047</v>
      </c>
      <c r="CS33" s="661"/>
      <c r="CT33" s="661"/>
      <c r="CU33" s="661"/>
      <c r="CV33" s="661"/>
      <c r="CW33" s="661"/>
      <c r="CX33" s="661"/>
      <c r="CY33" s="662"/>
      <c r="CZ33" s="645">
        <v>56.6</v>
      </c>
      <c r="DA33" s="663"/>
      <c r="DB33" s="663"/>
      <c r="DC33" s="664"/>
      <c r="DD33" s="648">
        <v>1914927</v>
      </c>
      <c r="DE33" s="661"/>
      <c r="DF33" s="661"/>
      <c r="DG33" s="661"/>
      <c r="DH33" s="661"/>
      <c r="DI33" s="661"/>
      <c r="DJ33" s="661"/>
      <c r="DK33" s="662"/>
      <c r="DL33" s="648">
        <v>1388376</v>
      </c>
      <c r="DM33" s="661"/>
      <c r="DN33" s="661"/>
      <c r="DO33" s="661"/>
      <c r="DP33" s="661"/>
      <c r="DQ33" s="661"/>
      <c r="DR33" s="661"/>
      <c r="DS33" s="661"/>
      <c r="DT33" s="661"/>
      <c r="DU33" s="661"/>
      <c r="DV33" s="662"/>
      <c r="DW33" s="645">
        <v>46.1</v>
      </c>
      <c r="DX33" s="663"/>
      <c r="DY33" s="663"/>
      <c r="DZ33" s="663"/>
      <c r="EA33" s="663"/>
      <c r="EB33" s="663"/>
      <c r="EC33" s="681"/>
    </row>
    <row r="34" spans="2:133" ht="11.25" customHeight="1" x14ac:dyDescent="0.15">
      <c r="B34" s="639" t="s">
        <v>318</v>
      </c>
      <c r="C34" s="640"/>
      <c r="D34" s="640"/>
      <c r="E34" s="640"/>
      <c r="F34" s="640"/>
      <c r="G34" s="640"/>
      <c r="H34" s="640"/>
      <c r="I34" s="640"/>
      <c r="J34" s="640"/>
      <c r="K34" s="640"/>
      <c r="L34" s="640"/>
      <c r="M34" s="640"/>
      <c r="N34" s="640"/>
      <c r="O34" s="640"/>
      <c r="P34" s="640"/>
      <c r="Q34" s="641"/>
      <c r="R34" s="642">
        <v>112268</v>
      </c>
      <c r="S34" s="643"/>
      <c r="T34" s="643"/>
      <c r="U34" s="643"/>
      <c r="V34" s="643"/>
      <c r="W34" s="643"/>
      <c r="X34" s="643"/>
      <c r="Y34" s="644"/>
      <c r="Z34" s="675">
        <v>1.6</v>
      </c>
      <c r="AA34" s="675"/>
      <c r="AB34" s="675"/>
      <c r="AC34" s="675"/>
      <c r="AD34" s="676" t="s">
        <v>172</v>
      </c>
      <c r="AE34" s="676"/>
      <c r="AF34" s="676"/>
      <c r="AG34" s="676"/>
      <c r="AH34" s="676"/>
      <c r="AI34" s="676"/>
      <c r="AJ34" s="676"/>
      <c r="AK34" s="676"/>
      <c r="AL34" s="645" t="s">
        <v>230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319</v>
      </c>
      <c r="CE34" s="686"/>
      <c r="CF34" s="686"/>
      <c r="CG34" s="686"/>
      <c r="CH34" s="686"/>
      <c r="CI34" s="686"/>
      <c r="CJ34" s="686"/>
      <c r="CK34" s="686"/>
      <c r="CL34" s="686"/>
      <c r="CM34" s="686"/>
      <c r="CN34" s="686"/>
      <c r="CO34" s="686"/>
      <c r="CP34" s="686"/>
      <c r="CQ34" s="687"/>
      <c r="CR34" s="642">
        <v>947389</v>
      </c>
      <c r="CS34" s="643"/>
      <c r="CT34" s="643"/>
      <c r="CU34" s="643"/>
      <c r="CV34" s="643"/>
      <c r="CW34" s="643"/>
      <c r="CX34" s="643"/>
      <c r="CY34" s="644"/>
      <c r="CZ34" s="645">
        <v>13.7</v>
      </c>
      <c r="DA34" s="663"/>
      <c r="DB34" s="663"/>
      <c r="DC34" s="664"/>
      <c r="DD34" s="648">
        <v>569111</v>
      </c>
      <c r="DE34" s="643"/>
      <c r="DF34" s="643"/>
      <c r="DG34" s="643"/>
      <c r="DH34" s="643"/>
      <c r="DI34" s="643"/>
      <c r="DJ34" s="643"/>
      <c r="DK34" s="644"/>
      <c r="DL34" s="648">
        <v>378312</v>
      </c>
      <c r="DM34" s="643"/>
      <c r="DN34" s="643"/>
      <c r="DO34" s="643"/>
      <c r="DP34" s="643"/>
      <c r="DQ34" s="643"/>
      <c r="DR34" s="643"/>
      <c r="DS34" s="643"/>
      <c r="DT34" s="643"/>
      <c r="DU34" s="643"/>
      <c r="DV34" s="644"/>
      <c r="DW34" s="645">
        <v>12.6</v>
      </c>
      <c r="DX34" s="663"/>
      <c r="DY34" s="663"/>
      <c r="DZ34" s="663"/>
      <c r="EA34" s="663"/>
      <c r="EB34" s="663"/>
      <c r="EC34" s="681"/>
    </row>
    <row r="35" spans="2:133" ht="11.25" customHeight="1" x14ac:dyDescent="0.15">
      <c r="B35" s="639" t="s">
        <v>320</v>
      </c>
      <c r="C35" s="640"/>
      <c r="D35" s="640"/>
      <c r="E35" s="640"/>
      <c r="F35" s="640"/>
      <c r="G35" s="640"/>
      <c r="H35" s="640"/>
      <c r="I35" s="640"/>
      <c r="J35" s="640"/>
      <c r="K35" s="640"/>
      <c r="L35" s="640"/>
      <c r="M35" s="640"/>
      <c r="N35" s="640"/>
      <c r="O35" s="640"/>
      <c r="P35" s="640"/>
      <c r="Q35" s="641"/>
      <c r="R35" s="642">
        <v>316520</v>
      </c>
      <c r="S35" s="643"/>
      <c r="T35" s="643"/>
      <c r="U35" s="643"/>
      <c r="V35" s="643"/>
      <c r="W35" s="643"/>
      <c r="X35" s="643"/>
      <c r="Y35" s="644"/>
      <c r="Z35" s="675">
        <v>4.4000000000000004</v>
      </c>
      <c r="AA35" s="675"/>
      <c r="AB35" s="675"/>
      <c r="AC35" s="675"/>
      <c r="AD35" s="676" t="s">
        <v>172</v>
      </c>
      <c r="AE35" s="676"/>
      <c r="AF35" s="676"/>
      <c r="AG35" s="676"/>
      <c r="AH35" s="676"/>
      <c r="AI35" s="676"/>
      <c r="AJ35" s="676"/>
      <c r="AK35" s="676"/>
      <c r="AL35" s="645" t="s">
        <v>230</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323</v>
      </c>
      <c r="CE35" s="686"/>
      <c r="CF35" s="686"/>
      <c r="CG35" s="686"/>
      <c r="CH35" s="686"/>
      <c r="CI35" s="686"/>
      <c r="CJ35" s="686"/>
      <c r="CK35" s="686"/>
      <c r="CL35" s="686"/>
      <c r="CM35" s="686"/>
      <c r="CN35" s="686"/>
      <c r="CO35" s="686"/>
      <c r="CP35" s="686"/>
      <c r="CQ35" s="687"/>
      <c r="CR35" s="642">
        <v>24569</v>
      </c>
      <c r="CS35" s="661"/>
      <c r="CT35" s="661"/>
      <c r="CU35" s="661"/>
      <c r="CV35" s="661"/>
      <c r="CW35" s="661"/>
      <c r="CX35" s="661"/>
      <c r="CY35" s="662"/>
      <c r="CZ35" s="645">
        <v>0.4</v>
      </c>
      <c r="DA35" s="663"/>
      <c r="DB35" s="663"/>
      <c r="DC35" s="664"/>
      <c r="DD35" s="648">
        <v>21217</v>
      </c>
      <c r="DE35" s="661"/>
      <c r="DF35" s="661"/>
      <c r="DG35" s="661"/>
      <c r="DH35" s="661"/>
      <c r="DI35" s="661"/>
      <c r="DJ35" s="661"/>
      <c r="DK35" s="662"/>
      <c r="DL35" s="648">
        <v>19292</v>
      </c>
      <c r="DM35" s="661"/>
      <c r="DN35" s="661"/>
      <c r="DO35" s="661"/>
      <c r="DP35" s="661"/>
      <c r="DQ35" s="661"/>
      <c r="DR35" s="661"/>
      <c r="DS35" s="661"/>
      <c r="DT35" s="661"/>
      <c r="DU35" s="661"/>
      <c r="DV35" s="662"/>
      <c r="DW35" s="645">
        <v>0.6</v>
      </c>
      <c r="DX35" s="663"/>
      <c r="DY35" s="663"/>
      <c r="DZ35" s="663"/>
      <c r="EA35" s="663"/>
      <c r="EB35" s="663"/>
      <c r="EC35" s="681"/>
    </row>
    <row r="36" spans="2:133" ht="11.25" customHeight="1" x14ac:dyDescent="0.15">
      <c r="B36" s="639" t="s">
        <v>324</v>
      </c>
      <c r="C36" s="640"/>
      <c r="D36" s="640"/>
      <c r="E36" s="640"/>
      <c r="F36" s="640"/>
      <c r="G36" s="640"/>
      <c r="H36" s="640"/>
      <c r="I36" s="640"/>
      <c r="J36" s="640"/>
      <c r="K36" s="640"/>
      <c r="L36" s="640"/>
      <c r="M36" s="640"/>
      <c r="N36" s="640"/>
      <c r="O36" s="640"/>
      <c r="P36" s="640"/>
      <c r="Q36" s="641"/>
      <c r="R36" s="642">
        <v>244467</v>
      </c>
      <c r="S36" s="643"/>
      <c r="T36" s="643"/>
      <c r="U36" s="643"/>
      <c r="V36" s="643"/>
      <c r="W36" s="643"/>
      <c r="X36" s="643"/>
      <c r="Y36" s="644"/>
      <c r="Z36" s="675">
        <v>3.4</v>
      </c>
      <c r="AA36" s="675"/>
      <c r="AB36" s="675"/>
      <c r="AC36" s="675"/>
      <c r="AD36" s="676" t="s">
        <v>230</v>
      </c>
      <c r="AE36" s="676"/>
      <c r="AF36" s="676"/>
      <c r="AG36" s="676"/>
      <c r="AH36" s="676"/>
      <c r="AI36" s="676"/>
      <c r="AJ36" s="676"/>
      <c r="AK36" s="676"/>
      <c r="AL36" s="645" t="s">
        <v>230</v>
      </c>
      <c r="AM36" s="646"/>
      <c r="AN36" s="646"/>
      <c r="AO36" s="677"/>
      <c r="AP36" s="235"/>
      <c r="AQ36" s="694" t="s">
        <v>325</v>
      </c>
      <c r="AR36" s="695"/>
      <c r="AS36" s="695"/>
      <c r="AT36" s="695"/>
      <c r="AU36" s="695"/>
      <c r="AV36" s="695"/>
      <c r="AW36" s="695"/>
      <c r="AX36" s="695"/>
      <c r="AY36" s="696"/>
      <c r="AZ36" s="697">
        <v>888840</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85829</v>
      </c>
      <c r="BW36" s="698"/>
      <c r="BX36" s="698"/>
      <c r="BY36" s="698"/>
      <c r="BZ36" s="698"/>
      <c r="CA36" s="698"/>
      <c r="CB36" s="699"/>
      <c r="CD36" s="689" t="s">
        <v>327</v>
      </c>
      <c r="CE36" s="686"/>
      <c r="CF36" s="686"/>
      <c r="CG36" s="686"/>
      <c r="CH36" s="686"/>
      <c r="CI36" s="686"/>
      <c r="CJ36" s="686"/>
      <c r="CK36" s="686"/>
      <c r="CL36" s="686"/>
      <c r="CM36" s="686"/>
      <c r="CN36" s="686"/>
      <c r="CO36" s="686"/>
      <c r="CP36" s="686"/>
      <c r="CQ36" s="687"/>
      <c r="CR36" s="642">
        <v>1775933</v>
      </c>
      <c r="CS36" s="643"/>
      <c r="CT36" s="643"/>
      <c r="CU36" s="643"/>
      <c r="CV36" s="643"/>
      <c r="CW36" s="643"/>
      <c r="CX36" s="643"/>
      <c r="CY36" s="644"/>
      <c r="CZ36" s="645">
        <v>25.6</v>
      </c>
      <c r="DA36" s="663"/>
      <c r="DB36" s="663"/>
      <c r="DC36" s="664"/>
      <c r="DD36" s="648">
        <v>527175</v>
      </c>
      <c r="DE36" s="643"/>
      <c r="DF36" s="643"/>
      <c r="DG36" s="643"/>
      <c r="DH36" s="643"/>
      <c r="DI36" s="643"/>
      <c r="DJ36" s="643"/>
      <c r="DK36" s="644"/>
      <c r="DL36" s="648">
        <v>275060</v>
      </c>
      <c r="DM36" s="643"/>
      <c r="DN36" s="643"/>
      <c r="DO36" s="643"/>
      <c r="DP36" s="643"/>
      <c r="DQ36" s="643"/>
      <c r="DR36" s="643"/>
      <c r="DS36" s="643"/>
      <c r="DT36" s="643"/>
      <c r="DU36" s="643"/>
      <c r="DV36" s="644"/>
      <c r="DW36" s="645">
        <v>9.1</v>
      </c>
      <c r="DX36" s="663"/>
      <c r="DY36" s="663"/>
      <c r="DZ36" s="663"/>
      <c r="EA36" s="663"/>
      <c r="EB36" s="663"/>
      <c r="EC36" s="681"/>
    </row>
    <row r="37" spans="2:133" ht="11.25" customHeight="1" x14ac:dyDescent="0.15">
      <c r="B37" s="639" t="s">
        <v>328</v>
      </c>
      <c r="C37" s="640"/>
      <c r="D37" s="640"/>
      <c r="E37" s="640"/>
      <c r="F37" s="640"/>
      <c r="G37" s="640"/>
      <c r="H37" s="640"/>
      <c r="I37" s="640"/>
      <c r="J37" s="640"/>
      <c r="K37" s="640"/>
      <c r="L37" s="640"/>
      <c r="M37" s="640"/>
      <c r="N37" s="640"/>
      <c r="O37" s="640"/>
      <c r="P37" s="640"/>
      <c r="Q37" s="641"/>
      <c r="R37" s="642">
        <v>164933</v>
      </c>
      <c r="S37" s="643"/>
      <c r="T37" s="643"/>
      <c r="U37" s="643"/>
      <c r="V37" s="643"/>
      <c r="W37" s="643"/>
      <c r="X37" s="643"/>
      <c r="Y37" s="644"/>
      <c r="Z37" s="675">
        <v>2.2999999999999998</v>
      </c>
      <c r="AA37" s="675"/>
      <c r="AB37" s="675"/>
      <c r="AC37" s="675"/>
      <c r="AD37" s="676" t="s">
        <v>230</v>
      </c>
      <c r="AE37" s="676"/>
      <c r="AF37" s="676"/>
      <c r="AG37" s="676"/>
      <c r="AH37" s="676"/>
      <c r="AI37" s="676"/>
      <c r="AJ37" s="676"/>
      <c r="AK37" s="676"/>
      <c r="AL37" s="645" t="s">
        <v>230</v>
      </c>
      <c r="AM37" s="646"/>
      <c r="AN37" s="646"/>
      <c r="AO37" s="677"/>
      <c r="AQ37" s="682" t="s">
        <v>329</v>
      </c>
      <c r="AR37" s="683"/>
      <c r="AS37" s="683"/>
      <c r="AT37" s="683"/>
      <c r="AU37" s="683"/>
      <c r="AV37" s="683"/>
      <c r="AW37" s="683"/>
      <c r="AX37" s="683"/>
      <c r="AY37" s="684"/>
      <c r="AZ37" s="642">
        <v>457772</v>
      </c>
      <c r="BA37" s="643"/>
      <c r="BB37" s="643"/>
      <c r="BC37" s="643"/>
      <c r="BD37" s="661"/>
      <c r="BE37" s="661"/>
      <c r="BF37" s="685"/>
      <c r="BG37" s="689" t="s">
        <v>330</v>
      </c>
      <c r="BH37" s="686"/>
      <c r="BI37" s="686"/>
      <c r="BJ37" s="686"/>
      <c r="BK37" s="686"/>
      <c r="BL37" s="686"/>
      <c r="BM37" s="686"/>
      <c r="BN37" s="686"/>
      <c r="BO37" s="686"/>
      <c r="BP37" s="686"/>
      <c r="BQ37" s="686"/>
      <c r="BR37" s="686"/>
      <c r="BS37" s="686"/>
      <c r="BT37" s="686"/>
      <c r="BU37" s="687"/>
      <c r="BV37" s="642">
        <v>79970</v>
      </c>
      <c r="BW37" s="643"/>
      <c r="BX37" s="643"/>
      <c r="BY37" s="643"/>
      <c r="BZ37" s="643"/>
      <c r="CA37" s="643"/>
      <c r="CB37" s="688"/>
      <c r="CD37" s="689" t="s">
        <v>331</v>
      </c>
      <c r="CE37" s="686"/>
      <c r="CF37" s="686"/>
      <c r="CG37" s="686"/>
      <c r="CH37" s="686"/>
      <c r="CI37" s="686"/>
      <c r="CJ37" s="686"/>
      <c r="CK37" s="686"/>
      <c r="CL37" s="686"/>
      <c r="CM37" s="686"/>
      <c r="CN37" s="686"/>
      <c r="CO37" s="686"/>
      <c r="CP37" s="686"/>
      <c r="CQ37" s="687"/>
      <c r="CR37" s="642">
        <v>384451</v>
      </c>
      <c r="CS37" s="661"/>
      <c r="CT37" s="661"/>
      <c r="CU37" s="661"/>
      <c r="CV37" s="661"/>
      <c r="CW37" s="661"/>
      <c r="CX37" s="661"/>
      <c r="CY37" s="662"/>
      <c r="CZ37" s="645">
        <v>5.5</v>
      </c>
      <c r="DA37" s="663"/>
      <c r="DB37" s="663"/>
      <c r="DC37" s="664"/>
      <c r="DD37" s="648">
        <v>272023</v>
      </c>
      <c r="DE37" s="661"/>
      <c r="DF37" s="661"/>
      <c r="DG37" s="661"/>
      <c r="DH37" s="661"/>
      <c r="DI37" s="661"/>
      <c r="DJ37" s="661"/>
      <c r="DK37" s="662"/>
      <c r="DL37" s="648">
        <v>222642</v>
      </c>
      <c r="DM37" s="661"/>
      <c r="DN37" s="661"/>
      <c r="DO37" s="661"/>
      <c r="DP37" s="661"/>
      <c r="DQ37" s="661"/>
      <c r="DR37" s="661"/>
      <c r="DS37" s="661"/>
      <c r="DT37" s="661"/>
      <c r="DU37" s="661"/>
      <c r="DV37" s="662"/>
      <c r="DW37" s="645">
        <v>7.4</v>
      </c>
      <c r="DX37" s="663"/>
      <c r="DY37" s="663"/>
      <c r="DZ37" s="663"/>
      <c r="EA37" s="663"/>
      <c r="EB37" s="663"/>
      <c r="EC37" s="681"/>
    </row>
    <row r="38" spans="2:133" ht="11.25" customHeight="1" x14ac:dyDescent="0.15">
      <c r="B38" s="639" t="s">
        <v>332</v>
      </c>
      <c r="C38" s="640"/>
      <c r="D38" s="640"/>
      <c r="E38" s="640"/>
      <c r="F38" s="640"/>
      <c r="G38" s="640"/>
      <c r="H38" s="640"/>
      <c r="I38" s="640"/>
      <c r="J38" s="640"/>
      <c r="K38" s="640"/>
      <c r="L38" s="640"/>
      <c r="M38" s="640"/>
      <c r="N38" s="640"/>
      <c r="O38" s="640"/>
      <c r="P38" s="640"/>
      <c r="Q38" s="641"/>
      <c r="R38" s="642">
        <v>65408</v>
      </c>
      <c r="S38" s="643"/>
      <c r="T38" s="643"/>
      <c r="U38" s="643"/>
      <c r="V38" s="643"/>
      <c r="W38" s="643"/>
      <c r="X38" s="643"/>
      <c r="Y38" s="644"/>
      <c r="Z38" s="675">
        <v>0.9</v>
      </c>
      <c r="AA38" s="675"/>
      <c r="AB38" s="675"/>
      <c r="AC38" s="675"/>
      <c r="AD38" s="676">
        <v>7</v>
      </c>
      <c r="AE38" s="676"/>
      <c r="AF38" s="676"/>
      <c r="AG38" s="676"/>
      <c r="AH38" s="676"/>
      <c r="AI38" s="676"/>
      <c r="AJ38" s="676"/>
      <c r="AK38" s="676"/>
      <c r="AL38" s="645">
        <v>0</v>
      </c>
      <c r="AM38" s="646"/>
      <c r="AN38" s="646"/>
      <c r="AO38" s="677"/>
      <c r="AQ38" s="682" t="s">
        <v>333</v>
      </c>
      <c r="AR38" s="683"/>
      <c r="AS38" s="683"/>
      <c r="AT38" s="683"/>
      <c r="AU38" s="683"/>
      <c r="AV38" s="683"/>
      <c r="AW38" s="683"/>
      <c r="AX38" s="683"/>
      <c r="AY38" s="684"/>
      <c r="AZ38" s="642">
        <v>17500</v>
      </c>
      <c r="BA38" s="643"/>
      <c r="BB38" s="643"/>
      <c r="BC38" s="643"/>
      <c r="BD38" s="661"/>
      <c r="BE38" s="661"/>
      <c r="BF38" s="685"/>
      <c r="BG38" s="689" t="s">
        <v>334</v>
      </c>
      <c r="BH38" s="686"/>
      <c r="BI38" s="686"/>
      <c r="BJ38" s="686"/>
      <c r="BK38" s="686"/>
      <c r="BL38" s="686"/>
      <c r="BM38" s="686"/>
      <c r="BN38" s="686"/>
      <c r="BO38" s="686"/>
      <c r="BP38" s="686"/>
      <c r="BQ38" s="686"/>
      <c r="BR38" s="686"/>
      <c r="BS38" s="686"/>
      <c r="BT38" s="686"/>
      <c r="BU38" s="687"/>
      <c r="BV38" s="642">
        <v>1126</v>
      </c>
      <c r="BW38" s="643"/>
      <c r="BX38" s="643"/>
      <c r="BY38" s="643"/>
      <c r="BZ38" s="643"/>
      <c r="CA38" s="643"/>
      <c r="CB38" s="688"/>
      <c r="CD38" s="689" t="s">
        <v>335</v>
      </c>
      <c r="CE38" s="686"/>
      <c r="CF38" s="686"/>
      <c r="CG38" s="686"/>
      <c r="CH38" s="686"/>
      <c r="CI38" s="686"/>
      <c r="CJ38" s="686"/>
      <c r="CK38" s="686"/>
      <c r="CL38" s="686"/>
      <c r="CM38" s="686"/>
      <c r="CN38" s="686"/>
      <c r="CO38" s="686"/>
      <c r="CP38" s="686"/>
      <c r="CQ38" s="687"/>
      <c r="CR38" s="642">
        <v>869615</v>
      </c>
      <c r="CS38" s="643"/>
      <c r="CT38" s="643"/>
      <c r="CU38" s="643"/>
      <c r="CV38" s="643"/>
      <c r="CW38" s="643"/>
      <c r="CX38" s="643"/>
      <c r="CY38" s="644"/>
      <c r="CZ38" s="645">
        <v>12.5</v>
      </c>
      <c r="DA38" s="663"/>
      <c r="DB38" s="663"/>
      <c r="DC38" s="664"/>
      <c r="DD38" s="648">
        <v>786481</v>
      </c>
      <c r="DE38" s="643"/>
      <c r="DF38" s="643"/>
      <c r="DG38" s="643"/>
      <c r="DH38" s="643"/>
      <c r="DI38" s="643"/>
      <c r="DJ38" s="643"/>
      <c r="DK38" s="644"/>
      <c r="DL38" s="648">
        <v>715712</v>
      </c>
      <c r="DM38" s="643"/>
      <c r="DN38" s="643"/>
      <c r="DO38" s="643"/>
      <c r="DP38" s="643"/>
      <c r="DQ38" s="643"/>
      <c r="DR38" s="643"/>
      <c r="DS38" s="643"/>
      <c r="DT38" s="643"/>
      <c r="DU38" s="643"/>
      <c r="DV38" s="644"/>
      <c r="DW38" s="645">
        <v>23.8</v>
      </c>
      <c r="DX38" s="663"/>
      <c r="DY38" s="663"/>
      <c r="DZ38" s="663"/>
      <c r="EA38" s="663"/>
      <c r="EB38" s="663"/>
      <c r="EC38" s="681"/>
    </row>
    <row r="39" spans="2:133" ht="11.25" customHeight="1" x14ac:dyDescent="0.15">
      <c r="B39" s="639" t="s">
        <v>336</v>
      </c>
      <c r="C39" s="640"/>
      <c r="D39" s="640"/>
      <c r="E39" s="640"/>
      <c r="F39" s="640"/>
      <c r="G39" s="640"/>
      <c r="H39" s="640"/>
      <c r="I39" s="640"/>
      <c r="J39" s="640"/>
      <c r="K39" s="640"/>
      <c r="L39" s="640"/>
      <c r="M39" s="640"/>
      <c r="N39" s="640"/>
      <c r="O39" s="640"/>
      <c r="P39" s="640"/>
      <c r="Q39" s="641"/>
      <c r="R39" s="642">
        <v>574471</v>
      </c>
      <c r="S39" s="643"/>
      <c r="T39" s="643"/>
      <c r="U39" s="643"/>
      <c r="V39" s="643"/>
      <c r="W39" s="643"/>
      <c r="X39" s="643"/>
      <c r="Y39" s="644"/>
      <c r="Z39" s="675">
        <v>8</v>
      </c>
      <c r="AA39" s="675"/>
      <c r="AB39" s="675"/>
      <c r="AC39" s="675"/>
      <c r="AD39" s="676" t="s">
        <v>230</v>
      </c>
      <c r="AE39" s="676"/>
      <c r="AF39" s="676"/>
      <c r="AG39" s="676"/>
      <c r="AH39" s="676"/>
      <c r="AI39" s="676"/>
      <c r="AJ39" s="676"/>
      <c r="AK39" s="676"/>
      <c r="AL39" s="645" t="s">
        <v>172</v>
      </c>
      <c r="AM39" s="646"/>
      <c r="AN39" s="646"/>
      <c r="AO39" s="677"/>
      <c r="AQ39" s="682" t="s">
        <v>337</v>
      </c>
      <c r="AR39" s="683"/>
      <c r="AS39" s="683"/>
      <c r="AT39" s="683"/>
      <c r="AU39" s="683"/>
      <c r="AV39" s="683"/>
      <c r="AW39" s="683"/>
      <c r="AX39" s="683"/>
      <c r="AY39" s="684"/>
      <c r="AZ39" s="642">
        <v>1725</v>
      </c>
      <c r="BA39" s="643"/>
      <c r="BB39" s="643"/>
      <c r="BC39" s="643"/>
      <c r="BD39" s="661"/>
      <c r="BE39" s="661"/>
      <c r="BF39" s="685"/>
      <c r="BG39" s="689" t="s">
        <v>338</v>
      </c>
      <c r="BH39" s="686"/>
      <c r="BI39" s="686"/>
      <c r="BJ39" s="686"/>
      <c r="BK39" s="686"/>
      <c r="BL39" s="686"/>
      <c r="BM39" s="686"/>
      <c r="BN39" s="686"/>
      <c r="BO39" s="686"/>
      <c r="BP39" s="686"/>
      <c r="BQ39" s="686"/>
      <c r="BR39" s="686"/>
      <c r="BS39" s="686"/>
      <c r="BT39" s="686"/>
      <c r="BU39" s="687"/>
      <c r="BV39" s="642">
        <v>1905</v>
      </c>
      <c r="BW39" s="643"/>
      <c r="BX39" s="643"/>
      <c r="BY39" s="643"/>
      <c r="BZ39" s="643"/>
      <c r="CA39" s="643"/>
      <c r="CB39" s="688"/>
      <c r="CD39" s="689" t="s">
        <v>339</v>
      </c>
      <c r="CE39" s="686"/>
      <c r="CF39" s="686"/>
      <c r="CG39" s="686"/>
      <c r="CH39" s="686"/>
      <c r="CI39" s="686"/>
      <c r="CJ39" s="686"/>
      <c r="CK39" s="686"/>
      <c r="CL39" s="686"/>
      <c r="CM39" s="686"/>
      <c r="CN39" s="686"/>
      <c r="CO39" s="686"/>
      <c r="CP39" s="686"/>
      <c r="CQ39" s="687"/>
      <c r="CR39" s="642">
        <v>285541</v>
      </c>
      <c r="CS39" s="661"/>
      <c r="CT39" s="661"/>
      <c r="CU39" s="661"/>
      <c r="CV39" s="661"/>
      <c r="CW39" s="661"/>
      <c r="CX39" s="661"/>
      <c r="CY39" s="662"/>
      <c r="CZ39" s="645">
        <v>4.0999999999999996</v>
      </c>
      <c r="DA39" s="663"/>
      <c r="DB39" s="663"/>
      <c r="DC39" s="664"/>
      <c r="DD39" s="648">
        <v>10943</v>
      </c>
      <c r="DE39" s="661"/>
      <c r="DF39" s="661"/>
      <c r="DG39" s="661"/>
      <c r="DH39" s="661"/>
      <c r="DI39" s="661"/>
      <c r="DJ39" s="661"/>
      <c r="DK39" s="662"/>
      <c r="DL39" s="648" t="s">
        <v>172</v>
      </c>
      <c r="DM39" s="661"/>
      <c r="DN39" s="661"/>
      <c r="DO39" s="661"/>
      <c r="DP39" s="661"/>
      <c r="DQ39" s="661"/>
      <c r="DR39" s="661"/>
      <c r="DS39" s="661"/>
      <c r="DT39" s="661"/>
      <c r="DU39" s="661"/>
      <c r="DV39" s="662"/>
      <c r="DW39" s="645" t="s">
        <v>230</v>
      </c>
      <c r="DX39" s="663"/>
      <c r="DY39" s="663"/>
      <c r="DZ39" s="663"/>
      <c r="EA39" s="663"/>
      <c r="EB39" s="663"/>
      <c r="EC39" s="681"/>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172</v>
      </c>
      <c r="S40" s="643"/>
      <c r="T40" s="643"/>
      <c r="U40" s="643"/>
      <c r="V40" s="643"/>
      <c r="W40" s="643"/>
      <c r="X40" s="643"/>
      <c r="Y40" s="644"/>
      <c r="Z40" s="675" t="s">
        <v>172</v>
      </c>
      <c r="AA40" s="675"/>
      <c r="AB40" s="675"/>
      <c r="AC40" s="675"/>
      <c r="AD40" s="676" t="s">
        <v>230</v>
      </c>
      <c r="AE40" s="676"/>
      <c r="AF40" s="676"/>
      <c r="AG40" s="676"/>
      <c r="AH40" s="676"/>
      <c r="AI40" s="676"/>
      <c r="AJ40" s="676"/>
      <c r="AK40" s="676"/>
      <c r="AL40" s="645" t="s">
        <v>230</v>
      </c>
      <c r="AM40" s="646"/>
      <c r="AN40" s="646"/>
      <c r="AO40" s="677"/>
      <c r="AQ40" s="682" t="s">
        <v>341</v>
      </c>
      <c r="AR40" s="683"/>
      <c r="AS40" s="683"/>
      <c r="AT40" s="683"/>
      <c r="AU40" s="683"/>
      <c r="AV40" s="683"/>
      <c r="AW40" s="683"/>
      <c r="AX40" s="683"/>
      <c r="AY40" s="684"/>
      <c r="AZ40" s="642" t="s">
        <v>230</v>
      </c>
      <c r="BA40" s="643"/>
      <c r="BB40" s="643"/>
      <c r="BC40" s="643"/>
      <c r="BD40" s="661"/>
      <c r="BE40" s="661"/>
      <c r="BF40" s="685"/>
      <c r="BG40" s="690" t="s">
        <v>342</v>
      </c>
      <c r="BH40" s="691"/>
      <c r="BI40" s="691"/>
      <c r="BJ40" s="691"/>
      <c r="BK40" s="691"/>
      <c r="BL40" s="236"/>
      <c r="BM40" s="686" t="s">
        <v>343</v>
      </c>
      <c r="BN40" s="686"/>
      <c r="BO40" s="686"/>
      <c r="BP40" s="686"/>
      <c r="BQ40" s="686"/>
      <c r="BR40" s="686"/>
      <c r="BS40" s="686"/>
      <c r="BT40" s="686"/>
      <c r="BU40" s="687"/>
      <c r="BV40" s="642">
        <v>121</v>
      </c>
      <c r="BW40" s="643"/>
      <c r="BX40" s="643"/>
      <c r="BY40" s="643"/>
      <c r="BZ40" s="643"/>
      <c r="CA40" s="643"/>
      <c r="CB40" s="688"/>
      <c r="CD40" s="689" t="s">
        <v>344</v>
      </c>
      <c r="CE40" s="686"/>
      <c r="CF40" s="686"/>
      <c r="CG40" s="686"/>
      <c r="CH40" s="686"/>
      <c r="CI40" s="686"/>
      <c r="CJ40" s="686"/>
      <c r="CK40" s="686"/>
      <c r="CL40" s="686"/>
      <c r="CM40" s="686"/>
      <c r="CN40" s="686"/>
      <c r="CO40" s="686"/>
      <c r="CP40" s="686"/>
      <c r="CQ40" s="687"/>
      <c r="CR40" s="642">
        <v>21000</v>
      </c>
      <c r="CS40" s="643"/>
      <c r="CT40" s="643"/>
      <c r="CU40" s="643"/>
      <c r="CV40" s="643"/>
      <c r="CW40" s="643"/>
      <c r="CX40" s="643"/>
      <c r="CY40" s="644"/>
      <c r="CZ40" s="645">
        <v>0.3</v>
      </c>
      <c r="DA40" s="663"/>
      <c r="DB40" s="663"/>
      <c r="DC40" s="664"/>
      <c r="DD40" s="648" t="s">
        <v>172</v>
      </c>
      <c r="DE40" s="643"/>
      <c r="DF40" s="643"/>
      <c r="DG40" s="643"/>
      <c r="DH40" s="643"/>
      <c r="DI40" s="643"/>
      <c r="DJ40" s="643"/>
      <c r="DK40" s="644"/>
      <c r="DL40" s="648" t="s">
        <v>230</v>
      </c>
      <c r="DM40" s="643"/>
      <c r="DN40" s="643"/>
      <c r="DO40" s="643"/>
      <c r="DP40" s="643"/>
      <c r="DQ40" s="643"/>
      <c r="DR40" s="643"/>
      <c r="DS40" s="643"/>
      <c r="DT40" s="643"/>
      <c r="DU40" s="643"/>
      <c r="DV40" s="644"/>
      <c r="DW40" s="645" t="s">
        <v>230</v>
      </c>
      <c r="DX40" s="663"/>
      <c r="DY40" s="663"/>
      <c r="DZ40" s="663"/>
      <c r="EA40" s="663"/>
      <c r="EB40" s="663"/>
      <c r="EC40" s="681"/>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172</v>
      </c>
      <c r="S41" s="643"/>
      <c r="T41" s="643"/>
      <c r="U41" s="643"/>
      <c r="V41" s="643"/>
      <c r="W41" s="643"/>
      <c r="X41" s="643"/>
      <c r="Y41" s="644"/>
      <c r="Z41" s="675" t="s">
        <v>230</v>
      </c>
      <c r="AA41" s="675"/>
      <c r="AB41" s="675"/>
      <c r="AC41" s="675"/>
      <c r="AD41" s="676" t="s">
        <v>172</v>
      </c>
      <c r="AE41" s="676"/>
      <c r="AF41" s="676"/>
      <c r="AG41" s="676"/>
      <c r="AH41" s="676"/>
      <c r="AI41" s="676"/>
      <c r="AJ41" s="676"/>
      <c r="AK41" s="676"/>
      <c r="AL41" s="645" t="s">
        <v>172</v>
      </c>
      <c r="AM41" s="646"/>
      <c r="AN41" s="646"/>
      <c r="AO41" s="677"/>
      <c r="AQ41" s="682" t="s">
        <v>346</v>
      </c>
      <c r="AR41" s="683"/>
      <c r="AS41" s="683"/>
      <c r="AT41" s="683"/>
      <c r="AU41" s="683"/>
      <c r="AV41" s="683"/>
      <c r="AW41" s="683"/>
      <c r="AX41" s="683"/>
      <c r="AY41" s="684"/>
      <c r="AZ41" s="642">
        <v>88096</v>
      </c>
      <c r="BA41" s="643"/>
      <c r="BB41" s="643"/>
      <c r="BC41" s="643"/>
      <c r="BD41" s="661"/>
      <c r="BE41" s="661"/>
      <c r="BF41" s="685"/>
      <c r="BG41" s="690"/>
      <c r="BH41" s="691"/>
      <c r="BI41" s="691"/>
      <c r="BJ41" s="691"/>
      <c r="BK41" s="691"/>
      <c r="BL41" s="236"/>
      <c r="BM41" s="686" t="s">
        <v>347</v>
      </c>
      <c r="BN41" s="686"/>
      <c r="BO41" s="686"/>
      <c r="BP41" s="686"/>
      <c r="BQ41" s="686"/>
      <c r="BR41" s="686"/>
      <c r="BS41" s="686"/>
      <c r="BT41" s="686"/>
      <c r="BU41" s="687"/>
      <c r="BV41" s="642">
        <v>1</v>
      </c>
      <c r="BW41" s="643"/>
      <c r="BX41" s="643"/>
      <c r="BY41" s="643"/>
      <c r="BZ41" s="643"/>
      <c r="CA41" s="643"/>
      <c r="CB41" s="688"/>
      <c r="CD41" s="689" t="s">
        <v>348</v>
      </c>
      <c r="CE41" s="686"/>
      <c r="CF41" s="686"/>
      <c r="CG41" s="686"/>
      <c r="CH41" s="686"/>
      <c r="CI41" s="686"/>
      <c r="CJ41" s="686"/>
      <c r="CK41" s="686"/>
      <c r="CL41" s="686"/>
      <c r="CM41" s="686"/>
      <c r="CN41" s="686"/>
      <c r="CO41" s="686"/>
      <c r="CP41" s="686"/>
      <c r="CQ41" s="687"/>
      <c r="CR41" s="642" t="s">
        <v>230</v>
      </c>
      <c r="CS41" s="661"/>
      <c r="CT41" s="661"/>
      <c r="CU41" s="661"/>
      <c r="CV41" s="661"/>
      <c r="CW41" s="661"/>
      <c r="CX41" s="661"/>
      <c r="CY41" s="662"/>
      <c r="CZ41" s="645" t="s">
        <v>172</v>
      </c>
      <c r="DA41" s="663"/>
      <c r="DB41" s="663"/>
      <c r="DC41" s="664"/>
      <c r="DD41" s="648" t="s">
        <v>172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108600</v>
      </c>
      <c r="S42" s="643"/>
      <c r="T42" s="643"/>
      <c r="U42" s="643"/>
      <c r="V42" s="643"/>
      <c r="W42" s="643"/>
      <c r="X42" s="643"/>
      <c r="Y42" s="644"/>
      <c r="Z42" s="675">
        <v>1.5</v>
      </c>
      <c r="AA42" s="675"/>
      <c r="AB42" s="675"/>
      <c r="AC42" s="675"/>
      <c r="AD42" s="676" t="s">
        <v>230</v>
      </c>
      <c r="AE42" s="676"/>
      <c r="AF42" s="676"/>
      <c r="AG42" s="676"/>
      <c r="AH42" s="676"/>
      <c r="AI42" s="676"/>
      <c r="AJ42" s="676"/>
      <c r="AK42" s="676"/>
      <c r="AL42" s="645" t="s">
        <v>230</v>
      </c>
      <c r="AM42" s="646"/>
      <c r="AN42" s="646"/>
      <c r="AO42" s="677"/>
      <c r="AQ42" s="678" t="s">
        <v>350</v>
      </c>
      <c r="AR42" s="679"/>
      <c r="AS42" s="679"/>
      <c r="AT42" s="679"/>
      <c r="AU42" s="679"/>
      <c r="AV42" s="679"/>
      <c r="AW42" s="679"/>
      <c r="AX42" s="679"/>
      <c r="AY42" s="680"/>
      <c r="AZ42" s="626">
        <v>323747</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365</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765513</v>
      </c>
      <c r="CS42" s="643"/>
      <c r="CT42" s="643"/>
      <c r="CU42" s="643"/>
      <c r="CV42" s="643"/>
      <c r="CW42" s="643"/>
      <c r="CX42" s="643"/>
      <c r="CY42" s="644"/>
      <c r="CZ42" s="645">
        <v>11</v>
      </c>
      <c r="DA42" s="646"/>
      <c r="DB42" s="646"/>
      <c r="DC42" s="647"/>
      <c r="DD42" s="648">
        <v>131805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7205233</v>
      </c>
      <c r="S43" s="665"/>
      <c r="T43" s="665"/>
      <c r="U43" s="665"/>
      <c r="V43" s="665"/>
      <c r="W43" s="665"/>
      <c r="X43" s="665"/>
      <c r="Y43" s="666"/>
      <c r="Z43" s="667">
        <v>100</v>
      </c>
      <c r="AA43" s="667"/>
      <c r="AB43" s="667"/>
      <c r="AC43" s="667"/>
      <c r="AD43" s="668">
        <v>2900339</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18370</v>
      </c>
      <c r="CS43" s="661"/>
      <c r="CT43" s="661"/>
      <c r="CU43" s="661"/>
      <c r="CV43" s="661"/>
      <c r="CW43" s="661"/>
      <c r="CX43" s="661"/>
      <c r="CY43" s="662"/>
      <c r="CZ43" s="645">
        <v>0.3</v>
      </c>
      <c r="DA43" s="663"/>
      <c r="DB43" s="663"/>
      <c r="DC43" s="664"/>
      <c r="DD43" s="648">
        <v>18370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673351</v>
      </c>
      <c r="CS44" s="643"/>
      <c r="CT44" s="643"/>
      <c r="CU44" s="643"/>
      <c r="CV44" s="643"/>
      <c r="CW44" s="643"/>
      <c r="CX44" s="643"/>
      <c r="CY44" s="644"/>
      <c r="CZ44" s="645">
        <v>9.6999999999999993</v>
      </c>
      <c r="DA44" s="646"/>
      <c r="DB44" s="646"/>
      <c r="DC44" s="647"/>
      <c r="DD44" s="648">
        <v>123704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298468</v>
      </c>
      <c r="CS45" s="661"/>
      <c r="CT45" s="661"/>
      <c r="CU45" s="661"/>
      <c r="CV45" s="661"/>
      <c r="CW45" s="661"/>
      <c r="CX45" s="661"/>
      <c r="CY45" s="662"/>
      <c r="CZ45" s="645">
        <v>4.3</v>
      </c>
      <c r="DA45" s="663"/>
      <c r="DB45" s="663"/>
      <c r="DC45" s="664"/>
      <c r="DD45" s="648">
        <v>30882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366356</v>
      </c>
      <c r="CS46" s="643"/>
      <c r="CT46" s="643"/>
      <c r="CU46" s="643"/>
      <c r="CV46" s="643"/>
      <c r="CW46" s="643"/>
      <c r="CX46" s="643"/>
      <c r="CY46" s="644"/>
      <c r="CZ46" s="645">
        <v>5.3</v>
      </c>
      <c r="DA46" s="646"/>
      <c r="DB46" s="646"/>
      <c r="DC46" s="647"/>
      <c r="DD46" s="648">
        <v>84295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92162</v>
      </c>
      <c r="CS47" s="661"/>
      <c r="CT47" s="661"/>
      <c r="CU47" s="661"/>
      <c r="CV47" s="661"/>
      <c r="CW47" s="661"/>
      <c r="CX47" s="661"/>
      <c r="CY47" s="662"/>
      <c r="CZ47" s="645">
        <v>1.3</v>
      </c>
      <c r="DA47" s="663"/>
      <c r="DB47" s="663"/>
      <c r="DC47" s="664"/>
      <c r="DD47" s="648">
        <v>8101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172</v>
      </c>
      <c r="CS48" s="643"/>
      <c r="CT48" s="643"/>
      <c r="CU48" s="643"/>
      <c r="CV48" s="643"/>
      <c r="CW48" s="643"/>
      <c r="CX48" s="643"/>
      <c r="CY48" s="644"/>
      <c r="CZ48" s="645" t="s">
        <v>172</v>
      </c>
      <c r="DA48" s="646"/>
      <c r="DB48" s="646"/>
      <c r="DC48" s="647"/>
      <c r="DD48" s="648" t="s">
        <v>230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6930492</v>
      </c>
      <c r="CS49" s="627"/>
      <c r="CT49" s="627"/>
      <c r="CU49" s="627"/>
      <c r="CV49" s="627"/>
      <c r="CW49" s="627"/>
      <c r="CX49" s="627"/>
      <c r="CY49" s="628"/>
      <c r="CZ49" s="629">
        <v>100</v>
      </c>
      <c r="DA49" s="630"/>
      <c r="DB49" s="630"/>
      <c r="DC49" s="631"/>
      <c r="DD49" s="632">
        <v>3499888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IRoIWyO5l421KodJRj364eha6ttiISuGpBgp3py9JFczUk7AUmorOu62ADcTpN9A6ov15ioyOb7yuGDjh9SLOA==" saltValue="IRY4/UZlwbGnVKsWdz4tm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7087</v>
      </c>
      <c r="R7" s="1162"/>
      <c r="S7" s="1162"/>
      <c r="T7" s="1162"/>
      <c r="U7" s="1162"/>
      <c r="V7" s="1162">
        <v>6818</v>
      </c>
      <c r="W7" s="1162"/>
      <c r="X7" s="1162"/>
      <c r="Y7" s="1162"/>
      <c r="Z7" s="1162"/>
      <c r="AA7" s="1162">
        <v>269</v>
      </c>
      <c r="AB7" s="1162"/>
      <c r="AC7" s="1162"/>
      <c r="AD7" s="1162"/>
      <c r="AE7" s="1163"/>
      <c r="AF7" s="1164">
        <v>207</v>
      </c>
      <c r="AG7" s="1165"/>
      <c r="AH7" s="1165"/>
      <c r="AI7" s="1165"/>
      <c r="AJ7" s="1166"/>
      <c r="AK7" s="1148">
        <v>206</v>
      </c>
      <c r="AL7" s="1149"/>
      <c r="AM7" s="1149"/>
      <c r="AN7" s="1149"/>
      <c r="AO7" s="1149"/>
      <c r="AP7" s="1149">
        <v>4870</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565</v>
      </c>
      <c r="BT7" s="1153"/>
      <c r="BU7" s="1153"/>
      <c r="BV7" s="1153"/>
      <c r="BW7" s="1153"/>
      <c r="BX7" s="1153"/>
      <c r="BY7" s="1153"/>
      <c r="BZ7" s="1153"/>
      <c r="CA7" s="1153"/>
      <c r="CB7" s="1153"/>
      <c r="CC7" s="1153"/>
      <c r="CD7" s="1153"/>
      <c r="CE7" s="1153"/>
      <c r="CF7" s="1153"/>
      <c r="CG7" s="1154"/>
      <c r="CH7" s="1145">
        <v>0</v>
      </c>
      <c r="CI7" s="1146"/>
      <c r="CJ7" s="1146"/>
      <c r="CK7" s="1146"/>
      <c r="CL7" s="1147"/>
      <c r="CM7" s="1145">
        <v>25</v>
      </c>
      <c r="CN7" s="1146"/>
      <c r="CO7" s="1146"/>
      <c r="CP7" s="1146"/>
      <c r="CQ7" s="1147"/>
      <c r="CR7" s="1145">
        <v>10</v>
      </c>
      <c r="CS7" s="1146"/>
      <c r="CT7" s="1146"/>
      <c r="CU7" s="1146"/>
      <c r="CV7" s="1147"/>
      <c r="CW7" s="1145" t="s">
        <v>576</v>
      </c>
      <c r="CX7" s="1146"/>
      <c r="CY7" s="1146"/>
      <c r="CZ7" s="1146"/>
      <c r="DA7" s="1147"/>
      <c r="DB7" s="1145" t="s">
        <v>576</v>
      </c>
      <c r="DC7" s="1146"/>
      <c r="DD7" s="1146"/>
      <c r="DE7" s="1146"/>
      <c r="DF7" s="1147"/>
      <c r="DG7" s="1145" t="s">
        <v>578</v>
      </c>
      <c r="DH7" s="1146"/>
      <c r="DI7" s="1146"/>
      <c r="DJ7" s="1146"/>
      <c r="DK7" s="1147"/>
      <c r="DL7" s="1145" t="s">
        <v>576</v>
      </c>
      <c r="DM7" s="1146"/>
      <c r="DN7" s="1146"/>
      <c r="DO7" s="1146"/>
      <c r="DP7" s="1147"/>
      <c r="DQ7" s="1145" t="s">
        <v>576</v>
      </c>
      <c r="DR7" s="1146"/>
      <c r="DS7" s="1146"/>
      <c r="DT7" s="1146"/>
      <c r="DU7" s="1147"/>
      <c r="DV7" s="1172"/>
      <c r="DW7" s="1173"/>
      <c r="DX7" s="1173"/>
      <c r="DY7" s="1173"/>
      <c r="DZ7" s="1174"/>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132</v>
      </c>
      <c r="R8" s="1101"/>
      <c r="S8" s="1101"/>
      <c r="T8" s="1101"/>
      <c r="U8" s="1101"/>
      <c r="V8" s="1101">
        <v>126</v>
      </c>
      <c r="W8" s="1101"/>
      <c r="X8" s="1101"/>
      <c r="Y8" s="1101"/>
      <c r="Z8" s="1101"/>
      <c r="AA8" s="1101">
        <v>6</v>
      </c>
      <c r="AB8" s="1101"/>
      <c r="AC8" s="1101"/>
      <c r="AD8" s="1101"/>
      <c r="AE8" s="1102"/>
      <c r="AF8" s="1076">
        <v>3</v>
      </c>
      <c r="AG8" s="1077"/>
      <c r="AH8" s="1077"/>
      <c r="AI8" s="1077"/>
      <c r="AJ8" s="1078"/>
      <c r="AK8" s="1143">
        <v>41</v>
      </c>
      <c r="AL8" s="1144"/>
      <c r="AM8" s="1144"/>
      <c r="AN8" s="1144"/>
      <c r="AO8" s="1144"/>
      <c r="AP8" s="1144" t="s">
        <v>576</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388</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7216</v>
      </c>
      <c r="R23" s="1126"/>
      <c r="S23" s="1126"/>
      <c r="T23" s="1126"/>
      <c r="U23" s="1126"/>
      <c r="V23" s="1126">
        <v>6942</v>
      </c>
      <c r="W23" s="1126"/>
      <c r="X23" s="1126"/>
      <c r="Y23" s="1126"/>
      <c r="Z23" s="1126"/>
      <c r="AA23" s="1126">
        <v>275</v>
      </c>
      <c r="AB23" s="1126"/>
      <c r="AC23" s="1126"/>
      <c r="AD23" s="1126"/>
      <c r="AE23" s="1127"/>
      <c r="AF23" s="1128">
        <v>209</v>
      </c>
      <c r="AG23" s="1126"/>
      <c r="AH23" s="1126"/>
      <c r="AI23" s="1126"/>
      <c r="AJ23" s="1129"/>
      <c r="AK23" s="1130"/>
      <c r="AL23" s="1131"/>
      <c r="AM23" s="1131"/>
      <c r="AN23" s="1131"/>
      <c r="AO23" s="1131"/>
      <c r="AP23" s="1126">
        <v>4870</v>
      </c>
      <c r="AQ23" s="1126"/>
      <c r="AR23" s="1126"/>
      <c r="AS23" s="1126"/>
      <c r="AT23" s="1126"/>
      <c r="AU23" s="1132"/>
      <c r="AV23" s="1132"/>
      <c r="AW23" s="1132"/>
      <c r="AX23" s="1132"/>
      <c r="AY23" s="1133"/>
      <c r="AZ23" s="1122" t="s">
        <v>172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1179</v>
      </c>
      <c r="R28" s="1111"/>
      <c r="S28" s="1111"/>
      <c r="T28" s="1111"/>
      <c r="U28" s="1111"/>
      <c r="V28" s="1111">
        <v>1093</v>
      </c>
      <c r="W28" s="1111"/>
      <c r="X28" s="1111"/>
      <c r="Y28" s="1111"/>
      <c r="Z28" s="1111"/>
      <c r="AA28" s="1111">
        <v>86</v>
      </c>
      <c r="AB28" s="1111"/>
      <c r="AC28" s="1111"/>
      <c r="AD28" s="1111"/>
      <c r="AE28" s="1112"/>
      <c r="AF28" s="1113">
        <v>86</v>
      </c>
      <c r="AG28" s="1111"/>
      <c r="AH28" s="1111"/>
      <c r="AI28" s="1111"/>
      <c r="AJ28" s="1114"/>
      <c r="AK28" s="1115">
        <v>88</v>
      </c>
      <c r="AL28" s="1103"/>
      <c r="AM28" s="1103"/>
      <c r="AN28" s="1103"/>
      <c r="AO28" s="1103"/>
      <c r="AP28" s="1103" t="s">
        <v>576</v>
      </c>
      <c r="AQ28" s="1103"/>
      <c r="AR28" s="1103"/>
      <c r="AS28" s="1103"/>
      <c r="AT28" s="1103"/>
      <c r="AU28" s="1103" t="s">
        <v>576</v>
      </c>
      <c r="AV28" s="1103"/>
      <c r="AW28" s="1103"/>
      <c r="AX28" s="1103"/>
      <c r="AY28" s="1103"/>
      <c r="AZ28" s="1104" t="s">
        <v>576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402</v>
      </c>
      <c r="C29" s="1095"/>
      <c r="D29" s="1095"/>
      <c r="E29" s="1095"/>
      <c r="F29" s="1095"/>
      <c r="G29" s="1095"/>
      <c r="H29" s="1095"/>
      <c r="I29" s="1095"/>
      <c r="J29" s="1095"/>
      <c r="K29" s="1095"/>
      <c r="L29" s="1095"/>
      <c r="M29" s="1095"/>
      <c r="N29" s="1095"/>
      <c r="O29" s="1095"/>
      <c r="P29" s="1096"/>
      <c r="Q29" s="1100">
        <v>121</v>
      </c>
      <c r="R29" s="1101"/>
      <c r="S29" s="1101"/>
      <c r="T29" s="1101"/>
      <c r="U29" s="1101"/>
      <c r="V29" s="1101">
        <v>120</v>
      </c>
      <c r="W29" s="1101"/>
      <c r="X29" s="1101"/>
      <c r="Y29" s="1101"/>
      <c r="Z29" s="1101"/>
      <c r="AA29" s="1101">
        <v>0</v>
      </c>
      <c r="AB29" s="1101"/>
      <c r="AC29" s="1101"/>
      <c r="AD29" s="1101"/>
      <c r="AE29" s="1102"/>
      <c r="AF29" s="1076">
        <v>0</v>
      </c>
      <c r="AG29" s="1077"/>
      <c r="AH29" s="1077"/>
      <c r="AI29" s="1077"/>
      <c r="AJ29" s="1078"/>
      <c r="AK29" s="1037">
        <v>38</v>
      </c>
      <c r="AL29" s="1028"/>
      <c r="AM29" s="1028"/>
      <c r="AN29" s="1028"/>
      <c r="AO29" s="1028"/>
      <c r="AP29" s="1028" t="s">
        <v>576</v>
      </c>
      <c r="AQ29" s="1028"/>
      <c r="AR29" s="1028"/>
      <c r="AS29" s="1028"/>
      <c r="AT29" s="1028"/>
      <c r="AU29" s="1028" t="s">
        <v>576</v>
      </c>
      <c r="AV29" s="1028"/>
      <c r="AW29" s="1028"/>
      <c r="AX29" s="1028"/>
      <c r="AY29" s="1028"/>
      <c r="AZ29" s="1099" t="s">
        <v>576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403</v>
      </c>
      <c r="C30" s="1095"/>
      <c r="D30" s="1095"/>
      <c r="E30" s="1095"/>
      <c r="F30" s="1095"/>
      <c r="G30" s="1095"/>
      <c r="H30" s="1095"/>
      <c r="I30" s="1095"/>
      <c r="J30" s="1095"/>
      <c r="K30" s="1095"/>
      <c r="L30" s="1095"/>
      <c r="M30" s="1095"/>
      <c r="N30" s="1095"/>
      <c r="O30" s="1095"/>
      <c r="P30" s="1096"/>
      <c r="Q30" s="1100">
        <v>891</v>
      </c>
      <c r="R30" s="1101"/>
      <c r="S30" s="1101"/>
      <c r="T30" s="1101"/>
      <c r="U30" s="1101"/>
      <c r="V30" s="1101">
        <v>879</v>
      </c>
      <c r="W30" s="1101"/>
      <c r="X30" s="1101"/>
      <c r="Y30" s="1101"/>
      <c r="Z30" s="1101"/>
      <c r="AA30" s="1101">
        <v>13</v>
      </c>
      <c r="AB30" s="1101"/>
      <c r="AC30" s="1101"/>
      <c r="AD30" s="1101"/>
      <c r="AE30" s="1102"/>
      <c r="AF30" s="1076">
        <v>12</v>
      </c>
      <c r="AG30" s="1077"/>
      <c r="AH30" s="1077"/>
      <c r="AI30" s="1077"/>
      <c r="AJ30" s="1078"/>
      <c r="AK30" s="1037">
        <v>458</v>
      </c>
      <c r="AL30" s="1028"/>
      <c r="AM30" s="1028"/>
      <c r="AN30" s="1028"/>
      <c r="AO30" s="1028"/>
      <c r="AP30" s="1028">
        <v>4858</v>
      </c>
      <c r="AQ30" s="1028"/>
      <c r="AR30" s="1028"/>
      <c r="AS30" s="1028"/>
      <c r="AT30" s="1028"/>
      <c r="AU30" s="1028">
        <v>4854</v>
      </c>
      <c r="AV30" s="1028"/>
      <c r="AW30" s="1028"/>
      <c r="AX30" s="1028"/>
      <c r="AY30" s="1028"/>
      <c r="AZ30" s="1099" t="s">
        <v>576</v>
      </c>
      <c r="BA30" s="1099"/>
      <c r="BB30" s="1099"/>
      <c r="BC30" s="1099"/>
      <c r="BD30" s="1099"/>
      <c r="BE30" s="1089" t="s">
        <v>404</v>
      </c>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c r="C31" s="1095"/>
      <c r="D31" s="1095"/>
      <c r="E31" s="1095"/>
      <c r="F31" s="1095"/>
      <c r="G31" s="1095"/>
      <c r="H31" s="1095"/>
      <c r="I31" s="1095"/>
      <c r="J31" s="1095"/>
      <c r="K31" s="1095"/>
      <c r="L31" s="1095"/>
      <c r="M31" s="1095"/>
      <c r="N31" s="1095"/>
      <c r="O31" s="1095"/>
      <c r="P31" s="1096"/>
      <c r="Q31" s="1100"/>
      <c r="R31" s="1101"/>
      <c r="S31" s="1101"/>
      <c r="T31" s="1101"/>
      <c r="U31" s="1101"/>
      <c r="V31" s="1101"/>
      <c r="W31" s="1101"/>
      <c r="X31" s="1101"/>
      <c r="Y31" s="1101"/>
      <c r="Z31" s="1101"/>
      <c r="AA31" s="1101"/>
      <c r="AB31" s="1101"/>
      <c r="AC31" s="1101"/>
      <c r="AD31" s="1101"/>
      <c r="AE31" s="1102"/>
      <c r="AF31" s="1076"/>
      <c r="AG31" s="1077"/>
      <c r="AH31" s="1077"/>
      <c r="AI31" s="1077"/>
      <c r="AJ31" s="1078"/>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406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98</v>
      </c>
      <c r="AG63" s="1016"/>
      <c r="AH63" s="1016"/>
      <c r="AI63" s="1016"/>
      <c r="AJ63" s="1087"/>
      <c r="AK63" s="1088"/>
      <c r="AL63" s="1020"/>
      <c r="AM63" s="1020"/>
      <c r="AN63" s="1020"/>
      <c r="AO63" s="1020"/>
      <c r="AP63" s="1016">
        <v>4858</v>
      </c>
      <c r="AQ63" s="1016"/>
      <c r="AR63" s="1016"/>
      <c r="AS63" s="1016"/>
      <c r="AT63" s="1016"/>
      <c r="AU63" s="1016">
        <v>4854</v>
      </c>
      <c r="AV63" s="1016"/>
      <c r="AW63" s="1016"/>
      <c r="AX63" s="1016"/>
      <c r="AY63" s="1016"/>
      <c r="AZ63" s="1082"/>
      <c r="BA63" s="1082"/>
      <c r="BB63" s="1082"/>
      <c r="BC63" s="1082"/>
      <c r="BD63" s="1082"/>
      <c r="BE63" s="1017"/>
      <c r="BF63" s="1017"/>
      <c r="BG63" s="1017"/>
      <c r="BH63" s="1017"/>
      <c r="BI63" s="1018"/>
      <c r="BJ63" s="1083" t="s">
        <v>172</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408</v>
      </c>
      <c r="B66" s="1053"/>
      <c r="C66" s="1053"/>
      <c r="D66" s="1053"/>
      <c r="E66" s="1053"/>
      <c r="F66" s="1053"/>
      <c r="G66" s="1053"/>
      <c r="H66" s="1053"/>
      <c r="I66" s="1053"/>
      <c r="J66" s="1053"/>
      <c r="K66" s="1053"/>
      <c r="L66" s="1053"/>
      <c r="M66" s="1053"/>
      <c r="N66" s="1053"/>
      <c r="O66" s="1053"/>
      <c r="P66" s="1054"/>
      <c r="Q66" s="1058" t="s">
        <v>393</v>
      </c>
      <c r="R66" s="1059"/>
      <c r="S66" s="1059"/>
      <c r="T66" s="1059"/>
      <c r="U66" s="1060"/>
      <c r="V66" s="1058" t="s">
        <v>394</v>
      </c>
      <c r="W66" s="1059"/>
      <c r="X66" s="1059"/>
      <c r="Y66" s="1059"/>
      <c r="Z66" s="1060"/>
      <c r="AA66" s="1058" t="s">
        <v>409</v>
      </c>
      <c r="AB66" s="1059"/>
      <c r="AC66" s="1059"/>
      <c r="AD66" s="1059"/>
      <c r="AE66" s="1060"/>
      <c r="AF66" s="1064" t="s">
        <v>396</v>
      </c>
      <c r="AG66" s="1065"/>
      <c r="AH66" s="1065"/>
      <c r="AI66" s="1065"/>
      <c r="AJ66" s="1066"/>
      <c r="AK66" s="1058" t="s">
        <v>397</v>
      </c>
      <c r="AL66" s="1053"/>
      <c r="AM66" s="1053"/>
      <c r="AN66" s="1053"/>
      <c r="AO66" s="1054"/>
      <c r="AP66" s="1058" t="s">
        <v>398</v>
      </c>
      <c r="AQ66" s="1059"/>
      <c r="AR66" s="1059"/>
      <c r="AS66" s="1059"/>
      <c r="AT66" s="1060"/>
      <c r="AU66" s="1058" t="s">
        <v>410</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566</v>
      </c>
      <c r="C68" s="1043"/>
      <c r="D68" s="1043"/>
      <c r="E68" s="1043"/>
      <c r="F68" s="1043"/>
      <c r="G68" s="1043"/>
      <c r="H68" s="1043"/>
      <c r="I68" s="1043"/>
      <c r="J68" s="1043"/>
      <c r="K68" s="1043"/>
      <c r="L68" s="1043"/>
      <c r="M68" s="1043"/>
      <c r="N68" s="1043"/>
      <c r="O68" s="1043"/>
      <c r="P68" s="1044"/>
      <c r="Q68" s="1045">
        <v>3483</v>
      </c>
      <c r="R68" s="1039"/>
      <c r="S68" s="1039"/>
      <c r="T68" s="1039"/>
      <c r="U68" s="1039"/>
      <c r="V68" s="1039">
        <v>3378</v>
      </c>
      <c r="W68" s="1039"/>
      <c r="X68" s="1039"/>
      <c r="Y68" s="1039"/>
      <c r="Z68" s="1039"/>
      <c r="AA68" s="1039">
        <v>105</v>
      </c>
      <c r="AB68" s="1039"/>
      <c r="AC68" s="1039"/>
      <c r="AD68" s="1039"/>
      <c r="AE68" s="1039"/>
      <c r="AF68" s="1039">
        <v>101</v>
      </c>
      <c r="AG68" s="1039"/>
      <c r="AH68" s="1039"/>
      <c r="AI68" s="1039"/>
      <c r="AJ68" s="1039"/>
      <c r="AK68" s="1039">
        <v>559</v>
      </c>
      <c r="AL68" s="1039"/>
      <c r="AM68" s="1039"/>
      <c r="AN68" s="1039"/>
      <c r="AO68" s="1039"/>
      <c r="AP68" s="1039">
        <v>1119</v>
      </c>
      <c r="AQ68" s="1039"/>
      <c r="AR68" s="1039"/>
      <c r="AS68" s="1039"/>
      <c r="AT68" s="1039"/>
      <c r="AU68" s="1039">
        <v>76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567</v>
      </c>
      <c r="C69" s="1032"/>
      <c r="D69" s="1032"/>
      <c r="E69" s="1032"/>
      <c r="F69" s="1032"/>
      <c r="G69" s="1032"/>
      <c r="H69" s="1032"/>
      <c r="I69" s="1032"/>
      <c r="J69" s="1032"/>
      <c r="K69" s="1032"/>
      <c r="L69" s="1032"/>
      <c r="M69" s="1032"/>
      <c r="N69" s="1032"/>
      <c r="O69" s="1032"/>
      <c r="P69" s="1033"/>
      <c r="Q69" s="1034">
        <v>17829</v>
      </c>
      <c r="R69" s="1028"/>
      <c r="S69" s="1028"/>
      <c r="T69" s="1028"/>
      <c r="U69" s="1028"/>
      <c r="V69" s="1028">
        <v>17221</v>
      </c>
      <c r="W69" s="1028"/>
      <c r="X69" s="1028"/>
      <c r="Y69" s="1028"/>
      <c r="Z69" s="1028"/>
      <c r="AA69" s="1028">
        <v>608</v>
      </c>
      <c r="AB69" s="1028"/>
      <c r="AC69" s="1028"/>
      <c r="AD69" s="1028"/>
      <c r="AE69" s="1028"/>
      <c r="AF69" s="1028">
        <v>608</v>
      </c>
      <c r="AG69" s="1028"/>
      <c r="AH69" s="1028"/>
      <c r="AI69" s="1028"/>
      <c r="AJ69" s="1028"/>
      <c r="AK69" s="1028">
        <v>2844</v>
      </c>
      <c r="AL69" s="1028"/>
      <c r="AM69" s="1028"/>
      <c r="AN69" s="1028"/>
      <c r="AO69" s="1028"/>
      <c r="AP69" s="1028" t="s">
        <v>576</v>
      </c>
      <c r="AQ69" s="1028"/>
      <c r="AR69" s="1028"/>
      <c r="AS69" s="1028"/>
      <c r="AT69" s="1028"/>
      <c r="AU69" s="1028" t="s">
        <v>576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568</v>
      </c>
      <c r="C70" s="1032"/>
      <c r="D70" s="1032"/>
      <c r="E70" s="1032"/>
      <c r="F70" s="1032"/>
      <c r="G70" s="1032"/>
      <c r="H70" s="1032"/>
      <c r="I70" s="1032"/>
      <c r="J70" s="1032"/>
      <c r="K70" s="1032"/>
      <c r="L70" s="1032"/>
      <c r="M70" s="1032"/>
      <c r="N70" s="1032"/>
      <c r="O70" s="1032"/>
      <c r="P70" s="1033"/>
      <c r="Q70" s="1034">
        <v>3647</v>
      </c>
      <c r="R70" s="1028"/>
      <c r="S70" s="1028"/>
      <c r="T70" s="1028"/>
      <c r="U70" s="1028"/>
      <c r="V70" s="1028">
        <v>3688</v>
      </c>
      <c r="W70" s="1028"/>
      <c r="X70" s="1028"/>
      <c r="Y70" s="1028"/>
      <c r="Z70" s="1028"/>
      <c r="AA70" s="1028">
        <v>-41</v>
      </c>
      <c r="AB70" s="1028"/>
      <c r="AC70" s="1028"/>
      <c r="AD70" s="1028"/>
      <c r="AE70" s="1028"/>
      <c r="AF70" s="1028">
        <v>5003</v>
      </c>
      <c r="AG70" s="1028"/>
      <c r="AH70" s="1028"/>
      <c r="AI70" s="1028"/>
      <c r="AJ70" s="1028"/>
      <c r="AK70" s="1028">
        <v>111</v>
      </c>
      <c r="AL70" s="1028"/>
      <c r="AM70" s="1028"/>
      <c r="AN70" s="1028"/>
      <c r="AO70" s="1028"/>
      <c r="AP70" s="1028">
        <v>5109</v>
      </c>
      <c r="AQ70" s="1028"/>
      <c r="AR70" s="1028"/>
      <c r="AS70" s="1028"/>
      <c r="AT70" s="1028"/>
      <c r="AU70" s="1028">
        <v>0</v>
      </c>
      <c r="AV70" s="1028"/>
      <c r="AW70" s="1028"/>
      <c r="AX70" s="1028"/>
      <c r="AY70" s="1028"/>
      <c r="AZ70" s="1029" t="s">
        <v>577</v>
      </c>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569</v>
      </c>
      <c r="C71" s="1032"/>
      <c r="D71" s="1032"/>
      <c r="E71" s="1032"/>
      <c r="F71" s="1032"/>
      <c r="G71" s="1032"/>
      <c r="H71" s="1032"/>
      <c r="I71" s="1032"/>
      <c r="J71" s="1032"/>
      <c r="K71" s="1032"/>
      <c r="L71" s="1032"/>
      <c r="M71" s="1032"/>
      <c r="N71" s="1032"/>
      <c r="O71" s="1032"/>
      <c r="P71" s="1033"/>
      <c r="Q71" s="1034">
        <v>158</v>
      </c>
      <c r="R71" s="1028"/>
      <c r="S71" s="1028"/>
      <c r="T71" s="1028"/>
      <c r="U71" s="1028"/>
      <c r="V71" s="1028">
        <v>150</v>
      </c>
      <c r="W71" s="1028"/>
      <c r="X71" s="1028"/>
      <c r="Y71" s="1028"/>
      <c r="Z71" s="1028"/>
      <c r="AA71" s="1028">
        <v>8</v>
      </c>
      <c r="AB71" s="1028"/>
      <c r="AC71" s="1028"/>
      <c r="AD71" s="1028"/>
      <c r="AE71" s="1028"/>
      <c r="AF71" s="1028">
        <v>933</v>
      </c>
      <c r="AG71" s="1028"/>
      <c r="AH71" s="1028"/>
      <c r="AI71" s="1028"/>
      <c r="AJ71" s="1028"/>
      <c r="AK71" s="1028">
        <v>53</v>
      </c>
      <c r="AL71" s="1028"/>
      <c r="AM71" s="1028"/>
      <c r="AN71" s="1028"/>
      <c r="AO71" s="1028"/>
      <c r="AP71" s="1028" t="s">
        <v>576</v>
      </c>
      <c r="AQ71" s="1028"/>
      <c r="AR71" s="1028"/>
      <c r="AS71" s="1028"/>
      <c r="AT71" s="1028"/>
      <c r="AU71" s="1028" t="s">
        <v>576</v>
      </c>
      <c r="AV71" s="1028"/>
      <c r="AW71" s="1028"/>
      <c r="AX71" s="1028"/>
      <c r="AY71" s="1028"/>
      <c r="AZ71" s="1029" t="s">
        <v>577</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570</v>
      </c>
      <c r="C72" s="1032"/>
      <c r="D72" s="1032"/>
      <c r="E72" s="1032"/>
      <c r="F72" s="1032"/>
      <c r="G72" s="1032"/>
      <c r="H72" s="1032"/>
      <c r="I72" s="1032"/>
      <c r="J72" s="1032"/>
      <c r="K72" s="1032"/>
      <c r="L72" s="1032"/>
      <c r="M72" s="1032"/>
      <c r="N72" s="1032"/>
      <c r="O72" s="1032"/>
      <c r="P72" s="1033"/>
      <c r="Q72" s="1034">
        <v>1669</v>
      </c>
      <c r="R72" s="1028"/>
      <c r="S72" s="1028"/>
      <c r="T72" s="1028"/>
      <c r="U72" s="1028"/>
      <c r="V72" s="1028">
        <v>1514</v>
      </c>
      <c r="W72" s="1028"/>
      <c r="X72" s="1028"/>
      <c r="Y72" s="1028"/>
      <c r="Z72" s="1028"/>
      <c r="AA72" s="1028">
        <v>155</v>
      </c>
      <c r="AB72" s="1028"/>
      <c r="AC72" s="1028"/>
      <c r="AD72" s="1028"/>
      <c r="AE72" s="1028"/>
      <c r="AF72" s="1028">
        <v>16</v>
      </c>
      <c r="AG72" s="1028"/>
      <c r="AH72" s="1028"/>
      <c r="AI72" s="1028"/>
      <c r="AJ72" s="1028"/>
      <c r="AK72" s="1028">
        <v>19</v>
      </c>
      <c r="AL72" s="1028"/>
      <c r="AM72" s="1028"/>
      <c r="AN72" s="1028"/>
      <c r="AO72" s="1028"/>
      <c r="AP72" s="1028" t="s">
        <v>576</v>
      </c>
      <c r="AQ72" s="1028"/>
      <c r="AR72" s="1028"/>
      <c r="AS72" s="1028"/>
      <c r="AT72" s="1028"/>
      <c r="AU72" s="1028" t="s">
        <v>576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571</v>
      </c>
      <c r="C73" s="1032"/>
      <c r="D73" s="1032"/>
      <c r="E73" s="1032"/>
      <c r="F73" s="1032"/>
      <c r="G73" s="1032"/>
      <c r="H73" s="1032"/>
      <c r="I73" s="1032"/>
      <c r="J73" s="1032"/>
      <c r="K73" s="1032"/>
      <c r="L73" s="1032"/>
      <c r="M73" s="1032"/>
      <c r="N73" s="1032"/>
      <c r="O73" s="1032"/>
      <c r="P73" s="1033"/>
      <c r="Q73" s="1034">
        <v>257</v>
      </c>
      <c r="R73" s="1028"/>
      <c r="S73" s="1028"/>
      <c r="T73" s="1028"/>
      <c r="U73" s="1028"/>
      <c r="V73" s="1028">
        <v>251</v>
      </c>
      <c r="W73" s="1028"/>
      <c r="X73" s="1028"/>
      <c r="Y73" s="1028"/>
      <c r="Z73" s="1028"/>
      <c r="AA73" s="1028">
        <v>6</v>
      </c>
      <c r="AB73" s="1028"/>
      <c r="AC73" s="1028"/>
      <c r="AD73" s="1028"/>
      <c r="AE73" s="1028"/>
      <c r="AF73" s="1028">
        <v>6</v>
      </c>
      <c r="AG73" s="1028"/>
      <c r="AH73" s="1028"/>
      <c r="AI73" s="1028"/>
      <c r="AJ73" s="1028"/>
      <c r="AK73" s="1028">
        <v>41</v>
      </c>
      <c r="AL73" s="1028"/>
      <c r="AM73" s="1028"/>
      <c r="AN73" s="1028"/>
      <c r="AO73" s="1028"/>
      <c r="AP73" s="1028" t="s">
        <v>576</v>
      </c>
      <c r="AQ73" s="1028"/>
      <c r="AR73" s="1028"/>
      <c r="AS73" s="1028"/>
      <c r="AT73" s="1028"/>
      <c r="AU73" s="1028" t="s">
        <v>578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572</v>
      </c>
      <c r="C74" s="1032"/>
      <c r="D74" s="1032"/>
      <c r="E74" s="1032"/>
      <c r="F74" s="1032"/>
      <c r="G74" s="1032"/>
      <c r="H74" s="1032"/>
      <c r="I74" s="1032"/>
      <c r="J74" s="1032"/>
      <c r="K74" s="1032"/>
      <c r="L74" s="1032"/>
      <c r="M74" s="1032"/>
      <c r="N74" s="1032"/>
      <c r="O74" s="1032"/>
      <c r="P74" s="1033"/>
      <c r="Q74" s="1034">
        <v>131132</v>
      </c>
      <c r="R74" s="1028"/>
      <c r="S74" s="1028"/>
      <c r="T74" s="1028"/>
      <c r="U74" s="1028"/>
      <c r="V74" s="1028">
        <v>125037</v>
      </c>
      <c r="W74" s="1028"/>
      <c r="X74" s="1028"/>
      <c r="Y74" s="1028"/>
      <c r="Z74" s="1028"/>
      <c r="AA74" s="1028">
        <v>6095</v>
      </c>
      <c r="AB74" s="1028"/>
      <c r="AC74" s="1028"/>
      <c r="AD74" s="1028"/>
      <c r="AE74" s="1028"/>
      <c r="AF74" s="1028">
        <v>6095</v>
      </c>
      <c r="AG74" s="1028"/>
      <c r="AH74" s="1028"/>
      <c r="AI74" s="1028"/>
      <c r="AJ74" s="1028"/>
      <c r="AK74" s="1028">
        <v>1013</v>
      </c>
      <c r="AL74" s="1028"/>
      <c r="AM74" s="1028"/>
      <c r="AN74" s="1028"/>
      <c r="AO74" s="1028"/>
      <c r="AP74" s="1028" t="s">
        <v>576</v>
      </c>
      <c r="AQ74" s="1028"/>
      <c r="AR74" s="1028"/>
      <c r="AS74" s="1028"/>
      <c r="AT74" s="1028"/>
      <c r="AU74" s="1028" t="s">
        <v>576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573</v>
      </c>
      <c r="C75" s="1032"/>
      <c r="D75" s="1032"/>
      <c r="E75" s="1032"/>
      <c r="F75" s="1032"/>
      <c r="G75" s="1032"/>
      <c r="H75" s="1032"/>
      <c r="I75" s="1032"/>
      <c r="J75" s="1032"/>
      <c r="K75" s="1032"/>
      <c r="L75" s="1032"/>
      <c r="M75" s="1032"/>
      <c r="N75" s="1032"/>
      <c r="O75" s="1032"/>
      <c r="P75" s="1033"/>
      <c r="Q75" s="1035">
        <v>2531</v>
      </c>
      <c r="R75" s="1036"/>
      <c r="S75" s="1036"/>
      <c r="T75" s="1036"/>
      <c r="U75" s="1037"/>
      <c r="V75" s="1038">
        <v>2395</v>
      </c>
      <c r="W75" s="1036"/>
      <c r="X75" s="1036"/>
      <c r="Y75" s="1036"/>
      <c r="Z75" s="1037"/>
      <c r="AA75" s="1038">
        <v>136</v>
      </c>
      <c r="AB75" s="1036"/>
      <c r="AC75" s="1036"/>
      <c r="AD75" s="1036"/>
      <c r="AE75" s="1037"/>
      <c r="AF75" s="1038">
        <v>136</v>
      </c>
      <c r="AG75" s="1036"/>
      <c r="AH75" s="1036"/>
      <c r="AI75" s="1036"/>
      <c r="AJ75" s="1037"/>
      <c r="AK75" s="1038">
        <v>1</v>
      </c>
      <c r="AL75" s="1036"/>
      <c r="AM75" s="1036"/>
      <c r="AN75" s="1036"/>
      <c r="AO75" s="1037"/>
      <c r="AP75" s="1038">
        <v>7853</v>
      </c>
      <c r="AQ75" s="1036"/>
      <c r="AR75" s="1036"/>
      <c r="AS75" s="1036"/>
      <c r="AT75" s="1037"/>
      <c r="AU75" s="1038">
        <v>381</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574</v>
      </c>
      <c r="C76" s="1032"/>
      <c r="D76" s="1032"/>
      <c r="E76" s="1032"/>
      <c r="F76" s="1032"/>
      <c r="G76" s="1032"/>
      <c r="H76" s="1032"/>
      <c r="I76" s="1032"/>
      <c r="J76" s="1032"/>
      <c r="K76" s="1032"/>
      <c r="L76" s="1032"/>
      <c r="M76" s="1032"/>
      <c r="N76" s="1032"/>
      <c r="O76" s="1032"/>
      <c r="P76" s="1033"/>
      <c r="Q76" s="1035">
        <v>3485</v>
      </c>
      <c r="R76" s="1036"/>
      <c r="S76" s="1036"/>
      <c r="T76" s="1036"/>
      <c r="U76" s="1037"/>
      <c r="V76" s="1038">
        <v>3133</v>
      </c>
      <c r="W76" s="1036"/>
      <c r="X76" s="1036"/>
      <c r="Y76" s="1036"/>
      <c r="Z76" s="1037"/>
      <c r="AA76" s="1038">
        <v>352</v>
      </c>
      <c r="AB76" s="1036"/>
      <c r="AC76" s="1036"/>
      <c r="AD76" s="1036"/>
      <c r="AE76" s="1037"/>
      <c r="AF76" s="1038">
        <v>352</v>
      </c>
      <c r="AG76" s="1036"/>
      <c r="AH76" s="1036"/>
      <c r="AI76" s="1036"/>
      <c r="AJ76" s="1037"/>
      <c r="AK76" s="1038">
        <v>10</v>
      </c>
      <c r="AL76" s="1036"/>
      <c r="AM76" s="1036"/>
      <c r="AN76" s="1036"/>
      <c r="AO76" s="1037"/>
      <c r="AP76" s="1038" t="s">
        <v>576</v>
      </c>
      <c r="AQ76" s="1036"/>
      <c r="AR76" s="1036"/>
      <c r="AS76" s="1036"/>
      <c r="AT76" s="1037"/>
      <c r="AU76" s="1038" t="s">
        <v>576</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575</v>
      </c>
      <c r="C77" s="1032"/>
      <c r="D77" s="1032"/>
      <c r="E77" s="1032"/>
      <c r="F77" s="1032"/>
      <c r="G77" s="1032"/>
      <c r="H77" s="1032"/>
      <c r="I77" s="1032"/>
      <c r="J77" s="1032"/>
      <c r="K77" s="1032"/>
      <c r="L77" s="1032"/>
      <c r="M77" s="1032"/>
      <c r="N77" s="1032"/>
      <c r="O77" s="1032"/>
      <c r="P77" s="1033"/>
      <c r="Q77" s="1035">
        <v>28</v>
      </c>
      <c r="R77" s="1036"/>
      <c r="S77" s="1036"/>
      <c r="T77" s="1036"/>
      <c r="U77" s="1037"/>
      <c r="V77" s="1038">
        <v>26</v>
      </c>
      <c r="W77" s="1036"/>
      <c r="X77" s="1036"/>
      <c r="Y77" s="1036"/>
      <c r="Z77" s="1037"/>
      <c r="AA77" s="1038">
        <v>2</v>
      </c>
      <c r="AB77" s="1036"/>
      <c r="AC77" s="1036"/>
      <c r="AD77" s="1036"/>
      <c r="AE77" s="1037"/>
      <c r="AF77" s="1038">
        <v>2</v>
      </c>
      <c r="AG77" s="1036"/>
      <c r="AH77" s="1036"/>
      <c r="AI77" s="1036"/>
      <c r="AJ77" s="1037"/>
      <c r="AK77" s="1038">
        <v>0</v>
      </c>
      <c r="AL77" s="1036"/>
      <c r="AM77" s="1036"/>
      <c r="AN77" s="1036"/>
      <c r="AO77" s="1037"/>
      <c r="AP77" s="1038" t="s">
        <v>576</v>
      </c>
      <c r="AQ77" s="1036"/>
      <c r="AR77" s="1036"/>
      <c r="AS77" s="1036"/>
      <c r="AT77" s="1037"/>
      <c r="AU77" s="1038" t="s">
        <v>576</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411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13252</v>
      </c>
      <c r="AG88" s="1016"/>
      <c r="AH88" s="1016"/>
      <c r="AI88" s="1016"/>
      <c r="AJ88" s="1016"/>
      <c r="AK88" s="1020"/>
      <c r="AL88" s="1020"/>
      <c r="AM88" s="1020"/>
      <c r="AN88" s="1020"/>
      <c r="AO88" s="1020"/>
      <c r="AP88" s="1016">
        <v>14081</v>
      </c>
      <c r="AQ88" s="1016"/>
      <c r="AR88" s="1016"/>
      <c r="AS88" s="1016"/>
      <c r="AT88" s="1016"/>
      <c r="AU88" s="1016">
        <v>457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412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v>
      </c>
      <c r="CS102" s="1008"/>
      <c r="CT102" s="1008"/>
      <c r="CU102" s="1008"/>
      <c r="CV102" s="1009"/>
      <c r="CW102" s="1007" t="s">
        <v>576</v>
      </c>
      <c r="CX102" s="1008"/>
      <c r="CY102" s="1008"/>
      <c r="CZ102" s="1008"/>
      <c r="DA102" s="1009"/>
      <c r="DB102" s="1007" t="s">
        <v>576</v>
      </c>
      <c r="DC102" s="1008"/>
      <c r="DD102" s="1008"/>
      <c r="DE102" s="1008"/>
      <c r="DF102" s="1009"/>
      <c r="DG102" s="1007" t="s">
        <v>579</v>
      </c>
      <c r="DH102" s="1008"/>
      <c r="DI102" s="1008"/>
      <c r="DJ102" s="1008"/>
      <c r="DK102" s="1009"/>
      <c r="DL102" s="1007" t="s">
        <v>576</v>
      </c>
      <c r="DM102" s="1008"/>
      <c r="DN102" s="1008"/>
      <c r="DO102" s="1008"/>
      <c r="DP102" s="1009"/>
      <c r="DQ102" s="1007" t="s">
        <v>576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417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418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419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420</v>
      </c>
      <c r="AB109" s="951"/>
      <c r="AC109" s="951"/>
      <c r="AD109" s="951"/>
      <c r="AE109" s="952"/>
      <c r="AF109" s="953" t="s">
        <v>421</v>
      </c>
      <c r="AG109" s="951"/>
      <c r="AH109" s="951"/>
      <c r="AI109" s="951"/>
      <c r="AJ109" s="952"/>
      <c r="AK109" s="953" t="s">
        <v>304</v>
      </c>
      <c r="AL109" s="951"/>
      <c r="AM109" s="951"/>
      <c r="AN109" s="951"/>
      <c r="AO109" s="952"/>
      <c r="AP109" s="953" t="s">
        <v>422</v>
      </c>
      <c r="AQ109" s="951"/>
      <c r="AR109" s="951"/>
      <c r="AS109" s="951"/>
      <c r="AT109" s="982"/>
      <c r="AU109" s="950" t="s">
        <v>419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420</v>
      </c>
      <c r="BR109" s="951"/>
      <c r="BS109" s="951"/>
      <c r="BT109" s="951"/>
      <c r="BU109" s="952"/>
      <c r="BV109" s="953" t="s">
        <v>421</v>
      </c>
      <c r="BW109" s="951"/>
      <c r="BX109" s="951"/>
      <c r="BY109" s="951"/>
      <c r="BZ109" s="952"/>
      <c r="CA109" s="953" t="s">
        <v>304</v>
      </c>
      <c r="CB109" s="951"/>
      <c r="CC109" s="951"/>
      <c r="CD109" s="951"/>
      <c r="CE109" s="952"/>
      <c r="CF109" s="989" t="s">
        <v>422</v>
      </c>
      <c r="CG109" s="989"/>
      <c r="CH109" s="989"/>
      <c r="CI109" s="989"/>
      <c r="CJ109" s="989"/>
      <c r="CK109" s="953" t="s">
        <v>423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420</v>
      </c>
      <c r="DH109" s="951"/>
      <c r="DI109" s="951"/>
      <c r="DJ109" s="951"/>
      <c r="DK109" s="952"/>
      <c r="DL109" s="953" t="s">
        <v>421</v>
      </c>
      <c r="DM109" s="951"/>
      <c r="DN109" s="951"/>
      <c r="DO109" s="951"/>
      <c r="DP109" s="952"/>
      <c r="DQ109" s="953" t="s">
        <v>304</v>
      </c>
      <c r="DR109" s="951"/>
      <c r="DS109" s="951"/>
      <c r="DT109" s="951"/>
      <c r="DU109" s="952"/>
      <c r="DV109" s="953" t="s">
        <v>422</v>
      </c>
      <c r="DW109" s="951"/>
      <c r="DX109" s="951"/>
      <c r="DY109" s="951"/>
      <c r="DZ109" s="982"/>
    </row>
    <row r="110" spans="1:131" s="248" customFormat="1" ht="26.25" customHeight="1" x14ac:dyDescent="0.15">
      <c r="A110" s="853" t="s">
        <v>424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416526</v>
      </c>
      <c r="AB110" s="944"/>
      <c r="AC110" s="944"/>
      <c r="AD110" s="944"/>
      <c r="AE110" s="945"/>
      <c r="AF110" s="946">
        <v>431137</v>
      </c>
      <c r="AG110" s="944"/>
      <c r="AH110" s="944"/>
      <c r="AI110" s="944"/>
      <c r="AJ110" s="945"/>
      <c r="AK110" s="946">
        <v>429067</v>
      </c>
      <c r="AL110" s="944"/>
      <c r="AM110" s="944"/>
      <c r="AN110" s="944"/>
      <c r="AO110" s="945"/>
      <c r="AP110" s="947">
        <v>17.100000000000001</v>
      </c>
      <c r="AQ110" s="948"/>
      <c r="AR110" s="948"/>
      <c r="AS110" s="948"/>
      <c r="AT110" s="949"/>
      <c r="AU110" s="983" t="s">
        <v>72</v>
      </c>
      <c r="AV110" s="984"/>
      <c r="AW110" s="984"/>
      <c r="AX110" s="984"/>
      <c r="AY110" s="984"/>
      <c r="AZ110" s="909" t="s">
        <v>425</v>
      </c>
      <c r="BA110" s="854"/>
      <c r="BB110" s="854"/>
      <c r="BC110" s="854"/>
      <c r="BD110" s="854"/>
      <c r="BE110" s="854"/>
      <c r="BF110" s="854"/>
      <c r="BG110" s="854"/>
      <c r="BH110" s="854"/>
      <c r="BI110" s="854"/>
      <c r="BJ110" s="854"/>
      <c r="BK110" s="854"/>
      <c r="BL110" s="854"/>
      <c r="BM110" s="854"/>
      <c r="BN110" s="854"/>
      <c r="BO110" s="854"/>
      <c r="BP110" s="855"/>
      <c r="BQ110" s="910">
        <v>4410633</v>
      </c>
      <c r="BR110" s="891"/>
      <c r="BS110" s="891"/>
      <c r="BT110" s="891"/>
      <c r="BU110" s="891"/>
      <c r="BV110" s="891">
        <v>4697764</v>
      </c>
      <c r="BW110" s="891"/>
      <c r="BX110" s="891"/>
      <c r="BY110" s="891"/>
      <c r="BZ110" s="891"/>
      <c r="CA110" s="891">
        <v>4869616</v>
      </c>
      <c r="CB110" s="891"/>
      <c r="CC110" s="891"/>
      <c r="CD110" s="891"/>
      <c r="CE110" s="891"/>
      <c r="CF110" s="915">
        <v>194.4</v>
      </c>
      <c r="CG110" s="916"/>
      <c r="CH110" s="916"/>
      <c r="CI110" s="916"/>
      <c r="CJ110" s="916"/>
      <c r="CK110" s="979" t="s">
        <v>426</v>
      </c>
      <c r="CL110" s="865"/>
      <c r="CM110" s="940" t="s">
        <v>427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428</v>
      </c>
      <c r="DH110" s="891"/>
      <c r="DI110" s="891"/>
      <c r="DJ110" s="891"/>
      <c r="DK110" s="891"/>
      <c r="DL110" s="891" t="s">
        <v>428</v>
      </c>
      <c r="DM110" s="891"/>
      <c r="DN110" s="891"/>
      <c r="DO110" s="891"/>
      <c r="DP110" s="891"/>
      <c r="DQ110" s="891" t="s">
        <v>428</v>
      </c>
      <c r="DR110" s="891"/>
      <c r="DS110" s="891"/>
      <c r="DT110" s="891"/>
      <c r="DU110" s="891"/>
      <c r="DV110" s="892" t="s">
        <v>428</v>
      </c>
      <c r="DW110" s="892"/>
      <c r="DX110" s="892"/>
      <c r="DY110" s="892"/>
      <c r="DZ110" s="893"/>
    </row>
    <row r="111" spans="1:131" s="248" customFormat="1" ht="26.25" customHeight="1" x14ac:dyDescent="0.15">
      <c r="A111" s="820" t="s">
        <v>429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428</v>
      </c>
      <c r="AB111" s="972"/>
      <c r="AC111" s="972"/>
      <c r="AD111" s="972"/>
      <c r="AE111" s="973"/>
      <c r="AF111" s="974" t="s">
        <v>428</v>
      </c>
      <c r="AG111" s="972"/>
      <c r="AH111" s="972"/>
      <c r="AI111" s="972"/>
      <c r="AJ111" s="973"/>
      <c r="AK111" s="974" t="s">
        <v>428</v>
      </c>
      <c r="AL111" s="972"/>
      <c r="AM111" s="972"/>
      <c r="AN111" s="972"/>
      <c r="AO111" s="973"/>
      <c r="AP111" s="975" t="s">
        <v>428</v>
      </c>
      <c r="AQ111" s="976"/>
      <c r="AR111" s="976"/>
      <c r="AS111" s="976"/>
      <c r="AT111" s="977"/>
      <c r="AU111" s="985"/>
      <c r="AV111" s="986"/>
      <c r="AW111" s="986"/>
      <c r="AX111" s="986"/>
      <c r="AY111" s="986"/>
      <c r="AZ111" s="861" t="s">
        <v>430</v>
      </c>
      <c r="BA111" s="796"/>
      <c r="BB111" s="796"/>
      <c r="BC111" s="796"/>
      <c r="BD111" s="796"/>
      <c r="BE111" s="796"/>
      <c r="BF111" s="796"/>
      <c r="BG111" s="796"/>
      <c r="BH111" s="796"/>
      <c r="BI111" s="796"/>
      <c r="BJ111" s="796"/>
      <c r="BK111" s="796"/>
      <c r="BL111" s="796"/>
      <c r="BM111" s="796"/>
      <c r="BN111" s="796"/>
      <c r="BO111" s="796"/>
      <c r="BP111" s="797"/>
      <c r="BQ111" s="862">
        <v>7298</v>
      </c>
      <c r="BR111" s="863"/>
      <c r="BS111" s="863"/>
      <c r="BT111" s="863"/>
      <c r="BU111" s="863"/>
      <c r="BV111" s="863">
        <v>7298</v>
      </c>
      <c r="BW111" s="863"/>
      <c r="BX111" s="863"/>
      <c r="BY111" s="863"/>
      <c r="BZ111" s="863"/>
      <c r="CA111" s="863">
        <v>7289</v>
      </c>
      <c r="CB111" s="863"/>
      <c r="CC111" s="863"/>
      <c r="CD111" s="863"/>
      <c r="CE111" s="863"/>
      <c r="CF111" s="924">
        <v>0.3</v>
      </c>
      <c r="CG111" s="925"/>
      <c r="CH111" s="925"/>
      <c r="CI111" s="925"/>
      <c r="CJ111" s="925"/>
      <c r="CK111" s="980"/>
      <c r="CL111" s="867"/>
      <c r="CM111" s="870" t="s">
        <v>431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428</v>
      </c>
      <c r="DH111" s="863"/>
      <c r="DI111" s="863"/>
      <c r="DJ111" s="863"/>
      <c r="DK111" s="863"/>
      <c r="DL111" s="863" t="s">
        <v>428</v>
      </c>
      <c r="DM111" s="863"/>
      <c r="DN111" s="863"/>
      <c r="DO111" s="863"/>
      <c r="DP111" s="863"/>
      <c r="DQ111" s="863" t="s">
        <v>428</v>
      </c>
      <c r="DR111" s="863"/>
      <c r="DS111" s="863"/>
      <c r="DT111" s="863"/>
      <c r="DU111" s="863"/>
      <c r="DV111" s="840" t="s">
        <v>428</v>
      </c>
      <c r="DW111" s="840"/>
      <c r="DX111" s="840"/>
      <c r="DY111" s="840"/>
      <c r="DZ111" s="841"/>
    </row>
    <row r="112" spans="1:131" s="248" customFormat="1" ht="26.25" customHeight="1" x14ac:dyDescent="0.15">
      <c r="A112" s="965" t="s">
        <v>432</v>
      </c>
      <c r="B112" s="966"/>
      <c r="C112" s="796" t="s">
        <v>433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428</v>
      </c>
      <c r="AB112" s="826"/>
      <c r="AC112" s="826"/>
      <c r="AD112" s="826"/>
      <c r="AE112" s="827"/>
      <c r="AF112" s="828" t="s">
        <v>428</v>
      </c>
      <c r="AG112" s="826"/>
      <c r="AH112" s="826"/>
      <c r="AI112" s="826"/>
      <c r="AJ112" s="827"/>
      <c r="AK112" s="828" t="s">
        <v>428</v>
      </c>
      <c r="AL112" s="826"/>
      <c r="AM112" s="826"/>
      <c r="AN112" s="826"/>
      <c r="AO112" s="827"/>
      <c r="AP112" s="873" t="s">
        <v>428</v>
      </c>
      <c r="AQ112" s="874"/>
      <c r="AR112" s="874"/>
      <c r="AS112" s="874"/>
      <c r="AT112" s="875"/>
      <c r="AU112" s="985"/>
      <c r="AV112" s="986"/>
      <c r="AW112" s="986"/>
      <c r="AX112" s="986"/>
      <c r="AY112" s="986"/>
      <c r="AZ112" s="861" t="s">
        <v>434</v>
      </c>
      <c r="BA112" s="796"/>
      <c r="BB112" s="796"/>
      <c r="BC112" s="796"/>
      <c r="BD112" s="796"/>
      <c r="BE112" s="796"/>
      <c r="BF112" s="796"/>
      <c r="BG112" s="796"/>
      <c r="BH112" s="796"/>
      <c r="BI112" s="796"/>
      <c r="BJ112" s="796"/>
      <c r="BK112" s="796"/>
      <c r="BL112" s="796"/>
      <c r="BM112" s="796"/>
      <c r="BN112" s="796"/>
      <c r="BO112" s="796"/>
      <c r="BP112" s="797"/>
      <c r="BQ112" s="862">
        <v>5126742</v>
      </c>
      <c r="BR112" s="863"/>
      <c r="BS112" s="863"/>
      <c r="BT112" s="863"/>
      <c r="BU112" s="863"/>
      <c r="BV112" s="863">
        <v>4933518</v>
      </c>
      <c r="BW112" s="863"/>
      <c r="BX112" s="863"/>
      <c r="BY112" s="863"/>
      <c r="BZ112" s="863"/>
      <c r="CA112" s="863">
        <v>4853902</v>
      </c>
      <c r="CB112" s="863"/>
      <c r="CC112" s="863"/>
      <c r="CD112" s="863"/>
      <c r="CE112" s="863"/>
      <c r="CF112" s="924">
        <v>193.8</v>
      </c>
      <c r="CG112" s="925"/>
      <c r="CH112" s="925"/>
      <c r="CI112" s="925"/>
      <c r="CJ112" s="925"/>
      <c r="CK112" s="980"/>
      <c r="CL112" s="867"/>
      <c r="CM112" s="870" t="s">
        <v>435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428</v>
      </c>
      <c r="DH112" s="863"/>
      <c r="DI112" s="863"/>
      <c r="DJ112" s="863"/>
      <c r="DK112" s="863"/>
      <c r="DL112" s="863" t="s">
        <v>428</v>
      </c>
      <c r="DM112" s="863"/>
      <c r="DN112" s="863"/>
      <c r="DO112" s="863"/>
      <c r="DP112" s="863"/>
      <c r="DQ112" s="863" t="s">
        <v>428</v>
      </c>
      <c r="DR112" s="863"/>
      <c r="DS112" s="863"/>
      <c r="DT112" s="863"/>
      <c r="DU112" s="863"/>
      <c r="DV112" s="840" t="s">
        <v>428</v>
      </c>
      <c r="DW112" s="840"/>
      <c r="DX112" s="840"/>
      <c r="DY112" s="840"/>
      <c r="DZ112" s="841"/>
    </row>
    <row r="113" spans="1:130" s="248" customFormat="1" ht="26.25" customHeight="1" x14ac:dyDescent="0.15">
      <c r="A113" s="967"/>
      <c r="B113" s="968"/>
      <c r="C113" s="796" t="s">
        <v>436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376863</v>
      </c>
      <c r="AB113" s="972"/>
      <c r="AC113" s="972"/>
      <c r="AD113" s="972"/>
      <c r="AE113" s="973"/>
      <c r="AF113" s="974">
        <v>384132</v>
      </c>
      <c r="AG113" s="972"/>
      <c r="AH113" s="972"/>
      <c r="AI113" s="972"/>
      <c r="AJ113" s="973"/>
      <c r="AK113" s="974">
        <v>394907</v>
      </c>
      <c r="AL113" s="972"/>
      <c r="AM113" s="972"/>
      <c r="AN113" s="972"/>
      <c r="AO113" s="973"/>
      <c r="AP113" s="975">
        <v>15.8</v>
      </c>
      <c r="AQ113" s="976"/>
      <c r="AR113" s="976"/>
      <c r="AS113" s="976"/>
      <c r="AT113" s="977"/>
      <c r="AU113" s="985"/>
      <c r="AV113" s="986"/>
      <c r="AW113" s="986"/>
      <c r="AX113" s="986"/>
      <c r="AY113" s="986"/>
      <c r="AZ113" s="861" t="s">
        <v>437</v>
      </c>
      <c r="BA113" s="796"/>
      <c r="BB113" s="796"/>
      <c r="BC113" s="796"/>
      <c r="BD113" s="796"/>
      <c r="BE113" s="796"/>
      <c r="BF113" s="796"/>
      <c r="BG113" s="796"/>
      <c r="BH113" s="796"/>
      <c r="BI113" s="796"/>
      <c r="BJ113" s="796"/>
      <c r="BK113" s="796"/>
      <c r="BL113" s="796"/>
      <c r="BM113" s="796"/>
      <c r="BN113" s="796"/>
      <c r="BO113" s="796"/>
      <c r="BP113" s="797"/>
      <c r="BQ113" s="862">
        <v>553235</v>
      </c>
      <c r="BR113" s="863"/>
      <c r="BS113" s="863"/>
      <c r="BT113" s="863"/>
      <c r="BU113" s="863"/>
      <c r="BV113" s="863">
        <v>504673</v>
      </c>
      <c r="BW113" s="863"/>
      <c r="BX113" s="863"/>
      <c r="BY113" s="863"/>
      <c r="BZ113" s="863"/>
      <c r="CA113" s="863">
        <v>457462</v>
      </c>
      <c r="CB113" s="863"/>
      <c r="CC113" s="863"/>
      <c r="CD113" s="863"/>
      <c r="CE113" s="863"/>
      <c r="CF113" s="924">
        <v>18.3</v>
      </c>
      <c r="CG113" s="925"/>
      <c r="CH113" s="925"/>
      <c r="CI113" s="925"/>
      <c r="CJ113" s="925"/>
      <c r="CK113" s="980"/>
      <c r="CL113" s="867"/>
      <c r="CM113" s="870" t="s">
        <v>438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428</v>
      </c>
      <c r="DH113" s="826"/>
      <c r="DI113" s="826"/>
      <c r="DJ113" s="826"/>
      <c r="DK113" s="827"/>
      <c r="DL113" s="828" t="s">
        <v>172</v>
      </c>
      <c r="DM113" s="826"/>
      <c r="DN113" s="826"/>
      <c r="DO113" s="826"/>
      <c r="DP113" s="827"/>
      <c r="DQ113" s="828" t="s">
        <v>428</v>
      </c>
      <c r="DR113" s="826"/>
      <c r="DS113" s="826"/>
      <c r="DT113" s="826"/>
      <c r="DU113" s="827"/>
      <c r="DV113" s="873" t="s">
        <v>428</v>
      </c>
      <c r="DW113" s="874"/>
      <c r="DX113" s="874"/>
      <c r="DY113" s="874"/>
      <c r="DZ113" s="875"/>
    </row>
    <row r="114" spans="1:130" s="248" customFormat="1" ht="26.25" customHeight="1" x14ac:dyDescent="0.15">
      <c r="A114" s="967"/>
      <c r="B114" s="968"/>
      <c r="C114" s="796" t="s">
        <v>439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42427</v>
      </c>
      <c r="AB114" s="826"/>
      <c r="AC114" s="826"/>
      <c r="AD114" s="826"/>
      <c r="AE114" s="827"/>
      <c r="AF114" s="828">
        <v>52166</v>
      </c>
      <c r="AG114" s="826"/>
      <c r="AH114" s="826"/>
      <c r="AI114" s="826"/>
      <c r="AJ114" s="827"/>
      <c r="AK114" s="828">
        <v>50045</v>
      </c>
      <c r="AL114" s="826"/>
      <c r="AM114" s="826"/>
      <c r="AN114" s="826"/>
      <c r="AO114" s="827"/>
      <c r="AP114" s="873">
        <v>2</v>
      </c>
      <c r="AQ114" s="874"/>
      <c r="AR114" s="874"/>
      <c r="AS114" s="874"/>
      <c r="AT114" s="875"/>
      <c r="AU114" s="985"/>
      <c r="AV114" s="986"/>
      <c r="AW114" s="986"/>
      <c r="AX114" s="986"/>
      <c r="AY114" s="986"/>
      <c r="AZ114" s="861" t="s">
        <v>440</v>
      </c>
      <c r="BA114" s="796"/>
      <c r="BB114" s="796"/>
      <c r="BC114" s="796"/>
      <c r="BD114" s="796"/>
      <c r="BE114" s="796"/>
      <c r="BF114" s="796"/>
      <c r="BG114" s="796"/>
      <c r="BH114" s="796"/>
      <c r="BI114" s="796"/>
      <c r="BJ114" s="796"/>
      <c r="BK114" s="796"/>
      <c r="BL114" s="796"/>
      <c r="BM114" s="796"/>
      <c r="BN114" s="796"/>
      <c r="BO114" s="796"/>
      <c r="BP114" s="797"/>
      <c r="BQ114" s="862">
        <v>799857</v>
      </c>
      <c r="BR114" s="863"/>
      <c r="BS114" s="863"/>
      <c r="BT114" s="863"/>
      <c r="BU114" s="863"/>
      <c r="BV114" s="863">
        <v>763401</v>
      </c>
      <c r="BW114" s="863"/>
      <c r="BX114" s="863"/>
      <c r="BY114" s="863"/>
      <c r="BZ114" s="863"/>
      <c r="CA114" s="863">
        <v>734856</v>
      </c>
      <c r="CB114" s="863"/>
      <c r="CC114" s="863"/>
      <c r="CD114" s="863"/>
      <c r="CE114" s="863"/>
      <c r="CF114" s="924">
        <v>29.3</v>
      </c>
      <c r="CG114" s="925"/>
      <c r="CH114" s="925"/>
      <c r="CI114" s="925"/>
      <c r="CJ114" s="925"/>
      <c r="CK114" s="980"/>
      <c r="CL114" s="867"/>
      <c r="CM114" s="870" t="s">
        <v>441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428</v>
      </c>
      <c r="DH114" s="826"/>
      <c r="DI114" s="826"/>
      <c r="DJ114" s="826"/>
      <c r="DK114" s="827"/>
      <c r="DL114" s="828" t="s">
        <v>428</v>
      </c>
      <c r="DM114" s="826"/>
      <c r="DN114" s="826"/>
      <c r="DO114" s="826"/>
      <c r="DP114" s="827"/>
      <c r="DQ114" s="828" t="s">
        <v>428</v>
      </c>
      <c r="DR114" s="826"/>
      <c r="DS114" s="826"/>
      <c r="DT114" s="826"/>
      <c r="DU114" s="827"/>
      <c r="DV114" s="873" t="s">
        <v>428</v>
      </c>
      <c r="DW114" s="874"/>
      <c r="DX114" s="874"/>
      <c r="DY114" s="874"/>
      <c r="DZ114" s="875"/>
    </row>
    <row r="115" spans="1:130" s="248" customFormat="1" ht="26.25" customHeight="1" x14ac:dyDescent="0.15">
      <c r="A115" s="967"/>
      <c r="B115" s="968"/>
      <c r="C115" s="796" t="s">
        <v>442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80</v>
      </c>
      <c r="AB115" s="972"/>
      <c r="AC115" s="972"/>
      <c r="AD115" s="972"/>
      <c r="AE115" s="973"/>
      <c r="AF115" s="974">
        <v>65</v>
      </c>
      <c r="AG115" s="972"/>
      <c r="AH115" s="972"/>
      <c r="AI115" s="972"/>
      <c r="AJ115" s="973"/>
      <c r="AK115" s="974">
        <v>50</v>
      </c>
      <c r="AL115" s="972"/>
      <c r="AM115" s="972"/>
      <c r="AN115" s="972"/>
      <c r="AO115" s="973"/>
      <c r="AP115" s="975">
        <v>0</v>
      </c>
      <c r="AQ115" s="976"/>
      <c r="AR115" s="976"/>
      <c r="AS115" s="976"/>
      <c r="AT115" s="977"/>
      <c r="AU115" s="985"/>
      <c r="AV115" s="986"/>
      <c r="AW115" s="986"/>
      <c r="AX115" s="986"/>
      <c r="AY115" s="986"/>
      <c r="AZ115" s="861" t="s">
        <v>443</v>
      </c>
      <c r="BA115" s="796"/>
      <c r="BB115" s="796"/>
      <c r="BC115" s="796"/>
      <c r="BD115" s="796"/>
      <c r="BE115" s="796"/>
      <c r="BF115" s="796"/>
      <c r="BG115" s="796"/>
      <c r="BH115" s="796"/>
      <c r="BI115" s="796"/>
      <c r="BJ115" s="796"/>
      <c r="BK115" s="796"/>
      <c r="BL115" s="796"/>
      <c r="BM115" s="796"/>
      <c r="BN115" s="796"/>
      <c r="BO115" s="796"/>
      <c r="BP115" s="797"/>
      <c r="BQ115" s="862" t="s">
        <v>444</v>
      </c>
      <c r="BR115" s="863"/>
      <c r="BS115" s="863"/>
      <c r="BT115" s="863"/>
      <c r="BU115" s="863"/>
      <c r="BV115" s="863" t="s">
        <v>428</v>
      </c>
      <c r="BW115" s="863"/>
      <c r="BX115" s="863"/>
      <c r="BY115" s="863"/>
      <c r="BZ115" s="863"/>
      <c r="CA115" s="863" t="s">
        <v>428</v>
      </c>
      <c r="CB115" s="863"/>
      <c r="CC115" s="863"/>
      <c r="CD115" s="863"/>
      <c r="CE115" s="863"/>
      <c r="CF115" s="924" t="s">
        <v>428</v>
      </c>
      <c r="CG115" s="925"/>
      <c r="CH115" s="925"/>
      <c r="CI115" s="925"/>
      <c r="CJ115" s="925"/>
      <c r="CK115" s="980"/>
      <c r="CL115" s="867"/>
      <c r="CM115" s="861" t="s">
        <v>445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7298</v>
      </c>
      <c r="DH115" s="826"/>
      <c r="DI115" s="826"/>
      <c r="DJ115" s="826"/>
      <c r="DK115" s="827"/>
      <c r="DL115" s="828">
        <v>7298</v>
      </c>
      <c r="DM115" s="826"/>
      <c r="DN115" s="826"/>
      <c r="DO115" s="826"/>
      <c r="DP115" s="827"/>
      <c r="DQ115" s="828">
        <v>7289</v>
      </c>
      <c r="DR115" s="826"/>
      <c r="DS115" s="826"/>
      <c r="DT115" s="826"/>
      <c r="DU115" s="827"/>
      <c r="DV115" s="873">
        <v>0.3</v>
      </c>
      <c r="DW115" s="874"/>
      <c r="DX115" s="874"/>
      <c r="DY115" s="874"/>
      <c r="DZ115" s="875"/>
    </row>
    <row r="116" spans="1:130" s="248" customFormat="1" ht="26.25" customHeight="1" x14ac:dyDescent="0.15">
      <c r="A116" s="969"/>
      <c r="B116" s="970"/>
      <c r="C116" s="929" t="s">
        <v>446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145</v>
      </c>
      <c r="AB116" s="826"/>
      <c r="AC116" s="826"/>
      <c r="AD116" s="826"/>
      <c r="AE116" s="827"/>
      <c r="AF116" s="828">
        <v>388</v>
      </c>
      <c r="AG116" s="826"/>
      <c r="AH116" s="826"/>
      <c r="AI116" s="826"/>
      <c r="AJ116" s="827"/>
      <c r="AK116" s="828">
        <v>229</v>
      </c>
      <c r="AL116" s="826"/>
      <c r="AM116" s="826"/>
      <c r="AN116" s="826"/>
      <c r="AO116" s="827"/>
      <c r="AP116" s="873">
        <v>0</v>
      </c>
      <c r="AQ116" s="874"/>
      <c r="AR116" s="874"/>
      <c r="AS116" s="874"/>
      <c r="AT116" s="875"/>
      <c r="AU116" s="985"/>
      <c r="AV116" s="986"/>
      <c r="AW116" s="986"/>
      <c r="AX116" s="986"/>
      <c r="AY116" s="986"/>
      <c r="AZ116" s="912" t="s">
        <v>447</v>
      </c>
      <c r="BA116" s="913"/>
      <c r="BB116" s="913"/>
      <c r="BC116" s="913"/>
      <c r="BD116" s="913"/>
      <c r="BE116" s="913"/>
      <c r="BF116" s="913"/>
      <c r="BG116" s="913"/>
      <c r="BH116" s="913"/>
      <c r="BI116" s="913"/>
      <c r="BJ116" s="913"/>
      <c r="BK116" s="913"/>
      <c r="BL116" s="913"/>
      <c r="BM116" s="913"/>
      <c r="BN116" s="913"/>
      <c r="BO116" s="913"/>
      <c r="BP116" s="914"/>
      <c r="BQ116" s="862" t="s">
        <v>428</v>
      </c>
      <c r="BR116" s="863"/>
      <c r="BS116" s="863"/>
      <c r="BT116" s="863"/>
      <c r="BU116" s="863"/>
      <c r="BV116" s="863" t="s">
        <v>428</v>
      </c>
      <c r="BW116" s="863"/>
      <c r="BX116" s="863"/>
      <c r="BY116" s="863"/>
      <c r="BZ116" s="863"/>
      <c r="CA116" s="863" t="s">
        <v>428</v>
      </c>
      <c r="CB116" s="863"/>
      <c r="CC116" s="863"/>
      <c r="CD116" s="863"/>
      <c r="CE116" s="863"/>
      <c r="CF116" s="924" t="s">
        <v>172</v>
      </c>
      <c r="CG116" s="925"/>
      <c r="CH116" s="925"/>
      <c r="CI116" s="925"/>
      <c r="CJ116" s="925"/>
      <c r="CK116" s="980"/>
      <c r="CL116" s="867"/>
      <c r="CM116" s="870" t="s">
        <v>448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428</v>
      </c>
      <c r="DH116" s="826"/>
      <c r="DI116" s="826"/>
      <c r="DJ116" s="826"/>
      <c r="DK116" s="827"/>
      <c r="DL116" s="828" t="s">
        <v>428</v>
      </c>
      <c r="DM116" s="826"/>
      <c r="DN116" s="826"/>
      <c r="DO116" s="826"/>
      <c r="DP116" s="827"/>
      <c r="DQ116" s="828" t="s">
        <v>428</v>
      </c>
      <c r="DR116" s="826"/>
      <c r="DS116" s="826"/>
      <c r="DT116" s="826"/>
      <c r="DU116" s="827"/>
      <c r="DV116" s="873" t="s">
        <v>428</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449</v>
      </c>
      <c r="Z117" s="952"/>
      <c r="AA117" s="957">
        <v>836041</v>
      </c>
      <c r="AB117" s="958"/>
      <c r="AC117" s="958"/>
      <c r="AD117" s="958"/>
      <c r="AE117" s="959"/>
      <c r="AF117" s="960">
        <v>867888</v>
      </c>
      <c r="AG117" s="958"/>
      <c r="AH117" s="958"/>
      <c r="AI117" s="958"/>
      <c r="AJ117" s="959"/>
      <c r="AK117" s="960">
        <v>874298</v>
      </c>
      <c r="AL117" s="958"/>
      <c r="AM117" s="958"/>
      <c r="AN117" s="958"/>
      <c r="AO117" s="959"/>
      <c r="AP117" s="961"/>
      <c r="AQ117" s="962"/>
      <c r="AR117" s="962"/>
      <c r="AS117" s="962"/>
      <c r="AT117" s="963"/>
      <c r="AU117" s="985"/>
      <c r="AV117" s="986"/>
      <c r="AW117" s="986"/>
      <c r="AX117" s="986"/>
      <c r="AY117" s="986"/>
      <c r="AZ117" s="912" t="s">
        <v>450</v>
      </c>
      <c r="BA117" s="913"/>
      <c r="BB117" s="913"/>
      <c r="BC117" s="913"/>
      <c r="BD117" s="913"/>
      <c r="BE117" s="913"/>
      <c r="BF117" s="913"/>
      <c r="BG117" s="913"/>
      <c r="BH117" s="913"/>
      <c r="BI117" s="913"/>
      <c r="BJ117" s="913"/>
      <c r="BK117" s="913"/>
      <c r="BL117" s="913"/>
      <c r="BM117" s="913"/>
      <c r="BN117" s="913"/>
      <c r="BO117" s="913"/>
      <c r="BP117" s="914"/>
      <c r="BQ117" s="862" t="s">
        <v>172</v>
      </c>
      <c r="BR117" s="863"/>
      <c r="BS117" s="863"/>
      <c r="BT117" s="863"/>
      <c r="BU117" s="863"/>
      <c r="BV117" s="863" t="s">
        <v>172</v>
      </c>
      <c r="BW117" s="863"/>
      <c r="BX117" s="863"/>
      <c r="BY117" s="863"/>
      <c r="BZ117" s="863"/>
      <c r="CA117" s="863" t="s">
        <v>172</v>
      </c>
      <c r="CB117" s="863"/>
      <c r="CC117" s="863"/>
      <c r="CD117" s="863"/>
      <c r="CE117" s="863"/>
      <c r="CF117" s="924" t="s">
        <v>172</v>
      </c>
      <c r="CG117" s="925"/>
      <c r="CH117" s="925"/>
      <c r="CI117" s="925"/>
      <c r="CJ117" s="925"/>
      <c r="CK117" s="980"/>
      <c r="CL117" s="867"/>
      <c r="CM117" s="870" t="s">
        <v>451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172</v>
      </c>
      <c r="DH117" s="826"/>
      <c r="DI117" s="826"/>
      <c r="DJ117" s="826"/>
      <c r="DK117" s="827"/>
      <c r="DL117" s="828" t="s">
        <v>172</v>
      </c>
      <c r="DM117" s="826"/>
      <c r="DN117" s="826"/>
      <c r="DO117" s="826"/>
      <c r="DP117" s="827"/>
      <c r="DQ117" s="828" t="s">
        <v>172</v>
      </c>
      <c r="DR117" s="826"/>
      <c r="DS117" s="826"/>
      <c r="DT117" s="826"/>
      <c r="DU117" s="827"/>
      <c r="DV117" s="873" t="s">
        <v>172</v>
      </c>
      <c r="DW117" s="874"/>
      <c r="DX117" s="874"/>
      <c r="DY117" s="874"/>
      <c r="DZ117" s="875"/>
    </row>
    <row r="118" spans="1:130" s="248" customFormat="1" ht="26.25" customHeight="1" x14ac:dyDescent="0.15">
      <c r="A118" s="950" t="s">
        <v>423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420</v>
      </c>
      <c r="AB118" s="951"/>
      <c r="AC118" s="951"/>
      <c r="AD118" s="951"/>
      <c r="AE118" s="952"/>
      <c r="AF118" s="953" t="s">
        <v>421</v>
      </c>
      <c r="AG118" s="951"/>
      <c r="AH118" s="951"/>
      <c r="AI118" s="951"/>
      <c r="AJ118" s="952"/>
      <c r="AK118" s="953" t="s">
        <v>304</v>
      </c>
      <c r="AL118" s="951"/>
      <c r="AM118" s="951"/>
      <c r="AN118" s="951"/>
      <c r="AO118" s="952"/>
      <c r="AP118" s="954" t="s">
        <v>422</v>
      </c>
      <c r="AQ118" s="955"/>
      <c r="AR118" s="955"/>
      <c r="AS118" s="955"/>
      <c r="AT118" s="956"/>
      <c r="AU118" s="985"/>
      <c r="AV118" s="986"/>
      <c r="AW118" s="986"/>
      <c r="AX118" s="986"/>
      <c r="AY118" s="986"/>
      <c r="AZ118" s="928" t="s">
        <v>452</v>
      </c>
      <c r="BA118" s="929"/>
      <c r="BB118" s="929"/>
      <c r="BC118" s="929"/>
      <c r="BD118" s="929"/>
      <c r="BE118" s="929"/>
      <c r="BF118" s="929"/>
      <c r="BG118" s="929"/>
      <c r="BH118" s="929"/>
      <c r="BI118" s="929"/>
      <c r="BJ118" s="929"/>
      <c r="BK118" s="929"/>
      <c r="BL118" s="929"/>
      <c r="BM118" s="929"/>
      <c r="BN118" s="929"/>
      <c r="BO118" s="929"/>
      <c r="BP118" s="930"/>
      <c r="BQ118" s="931" t="s">
        <v>172</v>
      </c>
      <c r="BR118" s="894"/>
      <c r="BS118" s="894"/>
      <c r="BT118" s="894"/>
      <c r="BU118" s="894"/>
      <c r="BV118" s="894" t="s">
        <v>172</v>
      </c>
      <c r="BW118" s="894"/>
      <c r="BX118" s="894"/>
      <c r="BY118" s="894"/>
      <c r="BZ118" s="894"/>
      <c r="CA118" s="894" t="s">
        <v>172</v>
      </c>
      <c r="CB118" s="894"/>
      <c r="CC118" s="894"/>
      <c r="CD118" s="894"/>
      <c r="CE118" s="894"/>
      <c r="CF118" s="924" t="s">
        <v>172</v>
      </c>
      <c r="CG118" s="925"/>
      <c r="CH118" s="925"/>
      <c r="CI118" s="925"/>
      <c r="CJ118" s="925"/>
      <c r="CK118" s="980"/>
      <c r="CL118" s="867"/>
      <c r="CM118" s="870" t="s">
        <v>453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172</v>
      </c>
      <c r="DH118" s="826"/>
      <c r="DI118" s="826"/>
      <c r="DJ118" s="826"/>
      <c r="DK118" s="827"/>
      <c r="DL118" s="828" t="s">
        <v>172</v>
      </c>
      <c r="DM118" s="826"/>
      <c r="DN118" s="826"/>
      <c r="DO118" s="826"/>
      <c r="DP118" s="827"/>
      <c r="DQ118" s="828" t="s">
        <v>172</v>
      </c>
      <c r="DR118" s="826"/>
      <c r="DS118" s="826"/>
      <c r="DT118" s="826"/>
      <c r="DU118" s="827"/>
      <c r="DV118" s="873" t="s">
        <v>172</v>
      </c>
      <c r="DW118" s="874"/>
      <c r="DX118" s="874"/>
      <c r="DY118" s="874"/>
      <c r="DZ118" s="875"/>
    </row>
    <row r="119" spans="1:130" s="248" customFormat="1" ht="26.25" customHeight="1" x14ac:dyDescent="0.15">
      <c r="A119" s="864" t="s">
        <v>426</v>
      </c>
      <c r="B119" s="865"/>
      <c r="C119" s="940" t="s">
        <v>427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172</v>
      </c>
      <c r="AB119" s="944"/>
      <c r="AC119" s="944"/>
      <c r="AD119" s="944"/>
      <c r="AE119" s="945"/>
      <c r="AF119" s="946" t="s">
        <v>172</v>
      </c>
      <c r="AG119" s="944"/>
      <c r="AH119" s="944"/>
      <c r="AI119" s="944"/>
      <c r="AJ119" s="945"/>
      <c r="AK119" s="946" t="s">
        <v>172</v>
      </c>
      <c r="AL119" s="944"/>
      <c r="AM119" s="944"/>
      <c r="AN119" s="944"/>
      <c r="AO119" s="945"/>
      <c r="AP119" s="947" t="s">
        <v>172</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454</v>
      </c>
      <c r="BP119" s="927"/>
      <c r="BQ119" s="931">
        <v>10897765</v>
      </c>
      <c r="BR119" s="894"/>
      <c r="BS119" s="894"/>
      <c r="BT119" s="894"/>
      <c r="BU119" s="894"/>
      <c r="BV119" s="894">
        <v>10906654</v>
      </c>
      <c r="BW119" s="894"/>
      <c r="BX119" s="894"/>
      <c r="BY119" s="894"/>
      <c r="BZ119" s="894"/>
      <c r="CA119" s="894">
        <v>10923125</v>
      </c>
      <c r="CB119" s="894"/>
      <c r="CC119" s="894"/>
      <c r="CD119" s="894"/>
      <c r="CE119" s="894"/>
      <c r="CF119" s="792"/>
      <c r="CG119" s="793"/>
      <c r="CH119" s="793"/>
      <c r="CI119" s="793"/>
      <c r="CJ119" s="883"/>
      <c r="CK119" s="981"/>
      <c r="CL119" s="869"/>
      <c r="CM119" s="887" t="s">
        <v>455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172</v>
      </c>
      <c r="DH119" s="809"/>
      <c r="DI119" s="809"/>
      <c r="DJ119" s="809"/>
      <c r="DK119" s="810"/>
      <c r="DL119" s="811" t="s">
        <v>172</v>
      </c>
      <c r="DM119" s="809"/>
      <c r="DN119" s="809"/>
      <c r="DO119" s="809"/>
      <c r="DP119" s="810"/>
      <c r="DQ119" s="811" t="s">
        <v>172</v>
      </c>
      <c r="DR119" s="809"/>
      <c r="DS119" s="809"/>
      <c r="DT119" s="809"/>
      <c r="DU119" s="810"/>
      <c r="DV119" s="897" t="s">
        <v>172</v>
      </c>
      <c r="DW119" s="898"/>
      <c r="DX119" s="898"/>
      <c r="DY119" s="898"/>
      <c r="DZ119" s="899"/>
    </row>
    <row r="120" spans="1:130" s="248" customFormat="1" ht="26.25" customHeight="1" x14ac:dyDescent="0.15">
      <c r="A120" s="866"/>
      <c r="B120" s="867"/>
      <c r="C120" s="870" t="s">
        <v>431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172</v>
      </c>
      <c r="AB120" s="826"/>
      <c r="AC120" s="826"/>
      <c r="AD120" s="826"/>
      <c r="AE120" s="827"/>
      <c r="AF120" s="828" t="s">
        <v>172</v>
      </c>
      <c r="AG120" s="826"/>
      <c r="AH120" s="826"/>
      <c r="AI120" s="826"/>
      <c r="AJ120" s="827"/>
      <c r="AK120" s="828" t="s">
        <v>172</v>
      </c>
      <c r="AL120" s="826"/>
      <c r="AM120" s="826"/>
      <c r="AN120" s="826"/>
      <c r="AO120" s="827"/>
      <c r="AP120" s="873" t="s">
        <v>172</v>
      </c>
      <c r="AQ120" s="874"/>
      <c r="AR120" s="874"/>
      <c r="AS120" s="874"/>
      <c r="AT120" s="875"/>
      <c r="AU120" s="932" t="s">
        <v>456</v>
      </c>
      <c r="AV120" s="933"/>
      <c r="AW120" s="933"/>
      <c r="AX120" s="933"/>
      <c r="AY120" s="934"/>
      <c r="AZ120" s="909" t="s">
        <v>457</v>
      </c>
      <c r="BA120" s="854"/>
      <c r="BB120" s="854"/>
      <c r="BC120" s="854"/>
      <c r="BD120" s="854"/>
      <c r="BE120" s="854"/>
      <c r="BF120" s="854"/>
      <c r="BG120" s="854"/>
      <c r="BH120" s="854"/>
      <c r="BI120" s="854"/>
      <c r="BJ120" s="854"/>
      <c r="BK120" s="854"/>
      <c r="BL120" s="854"/>
      <c r="BM120" s="854"/>
      <c r="BN120" s="854"/>
      <c r="BO120" s="854"/>
      <c r="BP120" s="855"/>
      <c r="BQ120" s="910">
        <v>12793162</v>
      </c>
      <c r="BR120" s="891"/>
      <c r="BS120" s="891"/>
      <c r="BT120" s="891"/>
      <c r="BU120" s="891"/>
      <c r="BV120" s="891">
        <v>12618644</v>
      </c>
      <c r="BW120" s="891"/>
      <c r="BX120" s="891"/>
      <c r="BY120" s="891"/>
      <c r="BZ120" s="891"/>
      <c r="CA120" s="891">
        <v>12758500</v>
      </c>
      <c r="CB120" s="891"/>
      <c r="CC120" s="891"/>
      <c r="CD120" s="891"/>
      <c r="CE120" s="891"/>
      <c r="CF120" s="915">
        <v>509.4</v>
      </c>
      <c r="CG120" s="916"/>
      <c r="CH120" s="916"/>
      <c r="CI120" s="916"/>
      <c r="CJ120" s="916"/>
      <c r="CK120" s="917" t="s">
        <v>458</v>
      </c>
      <c r="CL120" s="901"/>
      <c r="CM120" s="901"/>
      <c r="CN120" s="901"/>
      <c r="CO120" s="902"/>
      <c r="CP120" s="921" t="s">
        <v>403</v>
      </c>
      <c r="CQ120" s="922"/>
      <c r="CR120" s="922"/>
      <c r="CS120" s="922"/>
      <c r="CT120" s="922"/>
      <c r="CU120" s="922"/>
      <c r="CV120" s="922"/>
      <c r="CW120" s="922"/>
      <c r="CX120" s="922"/>
      <c r="CY120" s="922"/>
      <c r="CZ120" s="922"/>
      <c r="DA120" s="922"/>
      <c r="DB120" s="922"/>
      <c r="DC120" s="922"/>
      <c r="DD120" s="922"/>
      <c r="DE120" s="922"/>
      <c r="DF120" s="923"/>
      <c r="DG120" s="910">
        <v>5126742</v>
      </c>
      <c r="DH120" s="891"/>
      <c r="DI120" s="891"/>
      <c r="DJ120" s="891"/>
      <c r="DK120" s="891"/>
      <c r="DL120" s="891">
        <v>4933518</v>
      </c>
      <c r="DM120" s="891"/>
      <c r="DN120" s="891"/>
      <c r="DO120" s="891"/>
      <c r="DP120" s="891"/>
      <c r="DQ120" s="891">
        <v>4853902</v>
      </c>
      <c r="DR120" s="891"/>
      <c r="DS120" s="891"/>
      <c r="DT120" s="891"/>
      <c r="DU120" s="891"/>
      <c r="DV120" s="892">
        <v>193.8</v>
      </c>
      <c r="DW120" s="892"/>
      <c r="DX120" s="892"/>
      <c r="DY120" s="892"/>
      <c r="DZ120" s="893"/>
    </row>
    <row r="121" spans="1:130" s="248" customFormat="1" ht="26.25" customHeight="1" x14ac:dyDescent="0.15">
      <c r="A121" s="866"/>
      <c r="B121" s="867"/>
      <c r="C121" s="912" t="s">
        <v>459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172</v>
      </c>
      <c r="AB121" s="826"/>
      <c r="AC121" s="826"/>
      <c r="AD121" s="826"/>
      <c r="AE121" s="827"/>
      <c r="AF121" s="828" t="s">
        <v>172</v>
      </c>
      <c r="AG121" s="826"/>
      <c r="AH121" s="826"/>
      <c r="AI121" s="826"/>
      <c r="AJ121" s="827"/>
      <c r="AK121" s="828" t="s">
        <v>172</v>
      </c>
      <c r="AL121" s="826"/>
      <c r="AM121" s="826"/>
      <c r="AN121" s="826"/>
      <c r="AO121" s="827"/>
      <c r="AP121" s="873" t="s">
        <v>172</v>
      </c>
      <c r="AQ121" s="874"/>
      <c r="AR121" s="874"/>
      <c r="AS121" s="874"/>
      <c r="AT121" s="875"/>
      <c r="AU121" s="935"/>
      <c r="AV121" s="936"/>
      <c r="AW121" s="936"/>
      <c r="AX121" s="936"/>
      <c r="AY121" s="937"/>
      <c r="AZ121" s="861" t="s">
        <v>460</v>
      </c>
      <c r="BA121" s="796"/>
      <c r="BB121" s="796"/>
      <c r="BC121" s="796"/>
      <c r="BD121" s="796"/>
      <c r="BE121" s="796"/>
      <c r="BF121" s="796"/>
      <c r="BG121" s="796"/>
      <c r="BH121" s="796"/>
      <c r="BI121" s="796"/>
      <c r="BJ121" s="796"/>
      <c r="BK121" s="796"/>
      <c r="BL121" s="796"/>
      <c r="BM121" s="796"/>
      <c r="BN121" s="796"/>
      <c r="BO121" s="796"/>
      <c r="BP121" s="797"/>
      <c r="BQ121" s="862">
        <v>29306</v>
      </c>
      <c r="BR121" s="863"/>
      <c r="BS121" s="863"/>
      <c r="BT121" s="863"/>
      <c r="BU121" s="863"/>
      <c r="BV121" s="863">
        <v>97533</v>
      </c>
      <c r="BW121" s="863"/>
      <c r="BX121" s="863"/>
      <c r="BY121" s="863"/>
      <c r="BZ121" s="863"/>
      <c r="CA121" s="863">
        <v>84750</v>
      </c>
      <c r="CB121" s="863"/>
      <c r="CC121" s="863"/>
      <c r="CD121" s="863"/>
      <c r="CE121" s="863"/>
      <c r="CF121" s="924">
        <v>3.4</v>
      </c>
      <c r="CG121" s="925"/>
      <c r="CH121" s="925"/>
      <c r="CI121" s="925"/>
      <c r="CJ121" s="925"/>
      <c r="CK121" s="918"/>
      <c r="CL121" s="904"/>
      <c r="CM121" s="904"/>
      <c r="CN121" s="904"/>
      <c r="CO121" s="905"/>
      <c r="CP121" s="884"/>
      <c r="CQ121" s="885"/>
      <c r="CR121" s="885"/>
      <c r="CS121" s="885"/>
      <c r="CT121" s="885"/>
      <c r="CU121" s="885"/>
      <c r="CV121" s="885"/>
      <c r="CW121" s="885"/>
      <c r="CX121" s="885"/>
      <c r="CY121" s="885"/>
      <c r="CZ121" s="885"/>
      <c r="DA121" s="885"/>
      <c r="DB121" s="885"/>
      <c r="DC121" s="885"/>
      <c r="DD121" s="885"/>
      <c r="DE121" s="885"/>
      <c r="DF121" s="886"/>
      <c r="DG121" s="862"/>
      <c r="DH121" s="863"/>
      <c r="DI121" s="863"/>
      <c r="DJ121" s="863"/>
      <c r="DK121" s="863"/>
      <c r="DL121" s="863"/>
      <c r="DM121" s="863"/>
      <c r="DN121" s="863"/>
      <c r="DO121" s="863"/>
      <c r="DP121" s="863"/>
      <c r="DQ121" s="863"/>
      <c r="DR121" s="863"/>
      <c r="DS121" s="863"/>
      <c r="DT121" s="863"/>
      <c r="DU121" s="863"/>
      <c r="DV121" s="840"/>
      <c r="DW121" s="840"/>
      <c r="DX121" s="840"/>
      <c r="DY121" s="840"/>
      <c r="DZ121" s="841"/>
    </row>
    <row r="122" spans="1:130" s="248" customFormat="1" ht="26.25" customHeight="1" x14ac:dyDescent="0.15">
      <c r="A122" s="866"/>
      <c r="B122" s="867"/>
      <c r="C122" s="870" t="s">
        <v>441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172</v>
      </c>
      <c r="AB122" s="826"/>
      <c r="AC122" s="826"/>
      <c r="AD122" s="826"/>
      <c r="AE122" s="827"/>
      <c r="AF122" s="828" t="s">
        <v>172</v>
      </c>
      <c r="AG122" s="826"/>
      <c r="AH122" s="826"/>
      <c r="AI122" s="826"/>
      <c r="AJ122" s="827"/>
      <c r="AK122" s="828" t="s">
        <v>172</v>
      </c>
      <c r="AL122" s="826"/>
      <c r="AM122" s="826"/>
      <c r="AN122" s="826"/>
      <c r="AO122" s="827"/>
      <c r="AP122" s="873" t="s">
        <v>172</v>
      </c>
      <c r="AQ122" s="874"/>
      <c r="AR122" s="874"/>
      <c r="AS122" s="874"/>
      <c r="AT122" s="875"/>
      <c r="AU122" s="935"/>
      <c r="AV122" s="936"/>
      <c r="AW122" s="936"/>
      <c r="AX122" s="936"/>
      <c r="AY122" s="937"/>
      <c r="AZ122" s="928" t="s">
        <v>461</v>
      </c>
      <c r="BA122" s="929"/>
      <c r="BB122" s="929"/>
      <c r="BC122" s="929"/>
      <c r="BD122" s="929"/>
      <c r="BE122" s="929"/>
      <c r="BF122" s="929"/>
      <c r="BG122" s="929"/>
      <c r="BH122" s="929"/>
      <c r="BI122" s="929"/>
      <c r="BJ122" s="929"/>
      <c r="BK122" s="929"/>
      <c r="BL122" s="929"/>
      <c r="BM122" s="929"/>
      <c r="BN122" s="929"/>
      <c r="BO122" s="929"/>
      <c r="BP122" s="930"/>
      <c r="BQ122" s="931">
        <v>5767189</v>
      </c>
      <c r="BR122" s="894"/>
      <c r="BS122" s="894"/>
      <c r="BT122" s="894"/>
      <c r="BU122" s="894"/>
      <c r="BV122" s="894">
        <v>5444543</v>
      </c>
      <c r="BW122" s="894"/>
      <c r="BX122" s="894"/>
      <c r="BY122" s="894"/>
      <c r="BZ122" s="894"/>
      <c r="CA122" s="894">
        <v>5484694</v>
      </c>
      <c r="CB122" s="894"/>
      <c r="CC122" s="894"/>
      <c r="CD122" s="894"/>
      <c r="CE122" s="894"/>
      <c r="CF122" s="895">
        <v>219</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15">
      <c r="A123" s="866"/>
      <c r="B123" s="867"/>
      <c r="C123" s="870" t="s">
        <v>448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172</v>
      </c>
      <c r="AB123" s="826"/>
      <c r="AC123" s="826"/>
      <c r="AD123" s="826"/>
      <c r="AE123" s="827"/>
      <c r="AF123" s="828" t="s">
        <v>172</v>
      </c>
      <c r="AG123" s="826"/>
      <c r="AH123" s="826"/>
      <c r="AI123" s="826"/>
      <c r="AJ123" s="827"/>
      <c r="AK123" s="828" t="s">
        <v>172</v>
      </c>
      <c r="AL123" s="826"/>
      <c r="AM123" s="826"/>
      <c r="AN123" s="826"/>
      <c r="AO123" s="827"/>
      <c r="AP123" s="873" t="s">
        <v>172</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462</v>
      </c>
      <c r="BP123" s="927"/>
      <c r="BQ123" s="881">
        <v>18589657</v>
      </c>
      <c r="BR123" s="882"/>
      <c r="BS123" s="882"/>
      <c r="BT123" s="882"/>
      <c r="BU123" s="882"/>
      <c r="BV123" s="882">
        <v>18160720</v>
      </c>
      <c r="BW123" s="882"/>
      <c r="BX123" s="882"/>
      <c r="BY123" s="882"/>
      <c r="BZ123" s="882"/>
      <c r="CA123" s="882">
        <v>18327944</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451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172</v>
      </c>
      <c r="AB124" s="826"/>
      <c r="AC124" s="826"/>
      <c r="AD124" s="826"/>
      <c r="AE124" s="827"/>
      <c r="AF124" s="828" t="s">
        <v>172</v>
      </c>
      <c r="AG124" s="826"/>
      <c r="AH124" s="826"/>
      <c r="AI124" s="826"/>
      <c r="AJ124" s="827"/>
      <c r="AK124" s="828" t="s">
        <v>172</v>
      </c>
      <c r="AL124" s="826"/>
      <c r="AM124" s="826"/>
      <c r="AN124" s="826"/>
      <c r="AO124" s="827"/>
      <c r="AP124" s="873" t="s">
        <v>172</v>
      </c>
      <c r="AQ124" s="874"/>
      <c r="AR124" s="874"/>
      <c r="AS124" s="874"/>
      <c r="AT124" s="875"/>
      <c r="AU124" s="876" t="s">
        <v>463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172</v>
      </c>
      <c r="BR124" s="880"/>
      <c r="BS124" s="880"/>
      <c r="BT124" s="880"/>
      <c r="BU124" s="880"/>
      <c r="BV124" s="880" t="s">
        <v>172</v>
      </c>
      <c r="BW124" s="880"/>
      <c r="BX124" s="880"/>
      <c r="BY124" s="880"/>
      <c r="BZ124" s="880"/>
      <c r="CA124" s="880" t="s">
        <v>172</v>
      </c>
      <c r="CB124" s="880"/>
      <c r="CC124" s="880"/>
      <c r="CD124" s="880"/>
      <c r="CE124" s="880"/>
      <c r="CF124" s="770"/>
      <c r="CG124" s="771"/>
      <c r="CH124" s="771"/>
      <c r="CI124" s="771"/>
      <c r="CJ124" s="911"/>
      <c r="CK124" s="919"/>
      <c r="CL124" s="919"/>
      <c r="CM124" s="919"/>
      <c r="CN124" s="919"/>
      <c r="CO124" s="920"/>
      <c r="CP124" s="884" t="s">
        <v>464</v>
      </c>
      <c r="CQ124" s="885"/>
      <c r="CR124" s="885"/>
      <c r="CS124" s="885"/>
      <c r="CT124" s="885"/>
      <c r="CU124" s="885"/>
      <c r="CV124" s="885"/>
      <c r="CW124" s="885"/>
      <c r="CX124" s="885"/>
      <c r="CY124" s="885"/>
      <c r="CZ124" s="885"/>
      <c r="DA124" s="885"/>
      <c r="DB124" s="885"/>
      <c r="DC124" s="885"/>
      <c r="DD124" s="885"/>
      <c r="DE124" s="885"/>
      <c r="DF124" s="886"/>
      <c r="DG124" s="808" t="s">
        <v>172</v>
      </c>
      <c r="DH124" s="809"/>
      <c r="DI124" s="809"/>
      <c r="DJ124" s="809"/>
      <c r="DK124" s="810"/>
      <c r="DL124" s="811" t="s">
        <v>172</v>
      </c>
      <c r="DM124" s="809"/>
      <c r="DN124" s="809"/>
      <c r="DO124" s="809"/>
      <c r="DP124" s="810"/>
      <c r="DQ124" s="811" t="s">
        <v>172</v>
      </c>
      <c r="DR124" s="809"/>
      <c r="DS124" s="809"/>
      <c r="DT124" s="809"/>
      <c r="DU124" s="810"/>
      <c r="DV124" s="897" t="s">
        <v>172</v>
      </c>
      <c r="DW124" s="898"/>
      <c r="DX124" s="898"/>
      <c r="DY124" s="898"/>
      <c r="DZ124" s="899"/>
    </row>
    <row r="125" spans="1:130" s="248" customFormat="1" ht="26.25" customHeight="1" x14ac:dyDescent="0.15">
      <c r="A125" s="866"/>
      <c r="B125" s="867"/>
      <c r="C125" s="870" t="s">
        <v>453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172</v>
      </c>
      <c r="AB125" s="826"/>
      <c r="AC125" s="826"/>
      <c r="AD125" s="826"/>
      <c r="AE125" s="827"/>
      <c r="AF125" s="828" t="s">
        <v>172</v>
      </c>
      <c r="AG125" s="826"/>
      <c r="AH125" s="826"/>
      <c r="AI125" s="826"/>
      <c r="AJ125" s="827"/>
      <c r="AK125" s="828" t="s">
        <v>172</v>
      </c>
      <c r="AL125" s="826"/>
      <c r="AM125" s="826"/>
      <c r="AN125" s="826"/>
      <c r="AO125" s="827"/>
      <c r="AP125" s="873" t="s">
        <v>172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465</v>
      </c>
      <c r="CL125" s="901"/>
      <c r="CM125" s="901"/>
      <c r="CN125" s="901"/>
      <c r="CO125" s="902"/>
      <c r="CP125" s="909" t="s">
        <v>466</v>
      </c>
      <c r="CQ125" s="854"/>
      <c r="CR125" s="854"/>
      <c r="CS125" s="854"/>
      <c r="CT125" s="854"/>
      <c r="CU125" s="854"/>
      <c r="CV125" s="854"/>
      <c r="CW125" s="854"/>
      <c r="CX125" s="854"/>
      <c r="CY125" s="854"/>
      <c r="CZ125" s="854"/>
      <c r="DA125" s="854"/>
      <c r="DB125" s="854"/>
      <c r="DC125" s="854"/>
      <c r="DD125" s="854"/>
      <c r="DE125" s="854"/>
      <c r="DF125" s="855"/>
      <c r="DG125" s="910" t="s">
        <v>172</v>
      </c>
      <c r="DH125" s="891"/>
      <c r="DI125" s="891"/>
      <c r="DJ125" s="891"/>
      <c r="DK125" s="891"/>
      <c r="DL125" s="891" t="s">
        <v>172</v>
      </c>
      <c r="DM125" s="891"/>
      <c r="DN125" s="891"/>
      <c r="DO125" s="891"/>
      <c r="DP125" s="891"/>
      <c r="DQ125" s="891" t="s">
        <v>172</v>
      </c>
      <c r="DR125" s="891"/>
      <c r="DS125" s="891"/>
      <c r="DT125" s="891"/>
      <c r="DU125" s="891"/>
      <c r="DV125" s="892" t="s">
        <v>172</v>
      </c>
      <c r="DW125" s="892"/>
      <c r="DX125" s="892"/>
      <c r="DY125" s="892"/>
      <c r="DZ125" s="893"/>
    </row>
    <row r="126" spans="1:130" s="248" customFormat="1" ht="26.25" customHeight="1" thickBot="1" x14ac:dyDescent="0.2">
      <c r="A126" s="866"/>
      <c r="B126" s="867"/>
      <c r="C126" s="870" t="s">
        <v>455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172</v>
      </c>
      <c r="AB126" s="826"/>
      <c r="AC126" s="826"/>
      <c r="AD126" s="826"/>
      <c r="AE126" s="827"/>
      <c r="AF126" s="828" t="s">
        <v>172</v>
      </c>
      <c r="AG126" s="826"/>
      <c r="AH126" s="826"/>
      <c r="AI126" s="826"/>
      <c r="AJ126" s="827"/>
      <c r="AK126" s="828" t="s">
        <v>172</v>
      </c>
      <c r="AL126" s="826"/>
      <c r="AM126" s="826"/>
      <c r="AN126" s="826"/>
      <c r="AO126" s="827"/>
      <c r="AP126" s="873" t="s">
        <v>172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467</v>
      </c>
      <c r="CQ126" s="796"/>
      <c r="CR126" s="796"/>
      <c r="CS126" s="796"/>
      <c r="CT126" s="796"/>
      <c r="CU126" s="796"/>
      <c r="CV126" s="796"/>
      <c r="CW126" s="796"/>
      <c r="CX126" s="796"/>
      <c r="CY126" s="796"/>
      <c r="CZ126" s="796"/>
      <c r="DA126" s="796"/>
      <c r="DB126" s="796"/>
      <c r="DC126" s="796"/>
      <c r="DD126" s="796"/>
      <c r="DE126" s="796"/>
      <c r="DF126" s="797"/>
      <c r="DG126" s="862" t="s">
        <v>172</v>
      </c>
      <c r="DH126" s="863"/>
      <c r="DI126" s="863"/>
      <c r="DJ126" s="863"/>
      <c r="DK126" s="863"/>
      <c r="DL126" s="863" t="s">
        <v>172</v>
      </c>
      <c r="DM126" s="863"/>
      <c r="DN126" s="863"/>
      <c r="DO126" s="863"/>
      <c r="DP126" s="863"/>
      <c r="DQ126" s="863" t="s">
        <v>172</v>
      </c>
      <c r="DR126" s="863"/>
      <c r="DS126" s="863"/>
      <c r="DT126" s="863"/>
      <c r="DU126" s="863"/>
      <c r="DV126" s="840" t="s">
        <v>172</v>
      </c>
      <c r="DW126" s="840"/>
      <c r="DX126" s="840"/>
      <c r="DY126" s="840"/>
      <c r="DZ126" s="841"/>
    </row>
    <row r="127" spans="1:130" s="248" customFormat="1" ht="26.25" customHeight="1" x14ac:dyDescent="0.15">
      <c r="A127" s="868"/>
      <c r="B127" s="869"/>
      <c r="C127" s="887" t="s">
        <v>468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80</v>
      </c>
      <c r="AB127" s="826"/>
      <c r="AC127" s="826"/>
      <c r="AD127" s="826"/>
      <c r="AE127" s="827"/>
      <c r="AF127" s="828">
        <v>65</v>
      </c>
      <c r="AG127" s="826"/>
      <c r="AH127" s="826"/>
      <c r="AI127" s="826"/>
      <c r="AJ127" s="827"/>
      <c r="AK127" s="828">
        <v>50</v>
      </c>
      <c r="AL127" s="826"/>
      <c r="AM127" s="826"/>
      <c r="AN127" s="826"/>
      <c r="AO127" s="827"/>
      <c r="AP127" s="873">
        <v>0</v>
      </c>
      <c r="AQ127" s="874"/>
      <c r="AR127" s="874"/>
      <c r="AS127" s="874"/>
      <c r="AT127" s="875"/>
      <c r="AU127" s="284"/>
      <c r="AV127" s="284"/>
      <c r="AW127" s="284"/>
      <c r="AX127" s="890" t="s">
        <v>469</v>
      </c>
      <c r="AY127" s="858"/>
      <c r="AZ127" s="858"/>
      <c r="BA127" s="858"/>
      <c r="BB127" s="858"/>
      <c r="BC127" s="858"/>
      <c r="BD127" s="858"/>
      <c r="BE127" s="859"/>
      <c r="BF127" s="857" t="s">
        <v>470</v>
      </c>
      <c r="BG127" s="858"/>
      <c r="BH127" s="858"/>
      <c r="BI127" s="858"/>
      <c r="BJ127" s="858"/>
      <c r="BK127" s="858"/>
      <c r="BL127" s="859"/>
      <c r="BM127" s="857" t="s">
        <v>471</v>
      </c>
      <c r="BN127" s="858"/>
      <c r="BO127" s="858"/>
      <c r="BP127" s="858"/>
      <c r="BQ127" s="858"/>
      <c r="BR127" s="858"/>
      <c r="BS127" s="859"/>
      <c r="BT127" s="857" t="s">
        <v>472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473</v>
      </c>
      <c r="CQ127" s="796"/>
      <c r="CR127" s="796"/>
      <c r="CS127" s="796"/>
      <c r="CT127" s="796"/>
      <c r="CU127" s="796"/>
      <c r="CV127" s="796"/>
      <c r="CW127" s="796"/>
      <c r="CX127" s="796"/>
      <c r="CY127" s="796"/>
      <c r="CZ127" s="796"/>
      <c r="DA127" s="796"/>
      <c r="DB127" s="796"/>
      <c r="DC127" s="796"/>
      <c r="DD127" s="796"/>
      <c r="DE127" s="796"/>
      <c r="DF127" s="797"/>
      <c r="DG127" s="862" t="s">
        <v>172</v>
      </c>
      <c r="DH127" s="863"/>
      <c r="DI127" s="863"/>
      <c r="DJ127" s="863"/>
      <c r="DK127" s="863"/>
      <c r="DL127" s="863" t="s">
        <v>172</v>
      </c>
      <c r="DM127" s="863"/>
      <c r="DN127" s="863"/>
      <c r="DO127" s="863"/>
      <c r="DP127" s="863"/>
      <c r="DQ127" s="863" t="s">
        <v>172</v>
      </c>
      <c r="DR127" s="863"/>
      <c r="DS127" s="863"/>
      <c r="DT127" s="863"/>
      <c r="DU127" s="863"/>
      <c r="DV127" s="840" t="s">
        <v>172</v>
      </c>
      <c r="DW127" s="840"/>
      <c r="DX127" s="840"/>
      <c r="DY127" s="840"/>
      <c r="DZ127" s="841"/>
    </row>
    <row r="128" spans="1:130" s="248" customFormat="1" ht="26.25" customHeight="1" thickBot="1" x14ac:dyDescent="0.2">
      <c r="A128" s="842" t="s">
        <v>474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475</v>
      </c>
      <c r="X128" s="844"/>
      <c r="Y128" s="844"/>
      <c r="Z128" s="845"/>
      <c r="AA128" s="846">
        <v>12564</v>
      </c>
      <c r="AB128" s="847"/>
      <c r="AC128" s="847"/>
      <c r="AD128" s="847"/>
      <c r="AE128" s="848"/>
      <c r="AF128" s="849">
        <v>21578</v>
      </c>
      <c r="AG128" s="847"/>
      <c r="AH128" s="847"/>
      <c r="AI128" s="847"/>
      <c r="AJ128" s="848"/>
      <c r="AK128" s="849">
        <v>21246</v>
      </c>
      <c r="AL128" s="847"/>
      <c r="AM128" s="847"/>
      <c r="AN128" s="847"/>
      <c r="AO128" s="848"/>
      <c r="AP128" s="850"/>
      <c r="AQ128" s="851"/>
      <c r="AR128" s="851"/>
      <c r="AS128" s="851"/>
      <c r="AT128" s="852"/>
      <c r="AU128" s="284"/>
      <c r="AV128" s="284"/>
      <c r="AW128" s="284"/>
      <c r="AX128" s="853" t="s">
        <v>476</v>
      </c>
      <c r="AY128" s="854"/>
      <c r="AZ128" s="854"/>
      <c r="BA128" s="854"/>
      <c r="BB128" s="854"/>
      <c r="BC128" s="854"/>
      <c r="BD128" s="854"/>
      <c r="BE128" s="855"/>
      <c r="BF128" s="832" t="s">
        <v>172</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477</v>
      </c>
      <c r="CQ128" s="774"/>
      <c r="CR128" s="774"/>
      <c r="CS128" s="774"/>
      <c r="CT128" s="774"/>
      <c r="CU128" s="774"/>
      <c r="CV128" s="774"/>
      <c r="CW128" s="774"/>
      <c r="CX128" s="774"/>
      <c r="CY128" s="774"/>
      <c r="CZ128" s="774"/>
      <c r="DA128" s="774"/>
      <c r="DB128" s="774"/>
      <c r="DC128" s="774"/>
      <c r="DD128" s="774"/>
      <c r="DE128" s="774"/>
      <c r="DF128" s="775"/>
      <c r="DG128" s="836" t="s">
        <v>172</v>
      </c>
      <c r="DH128" s="837"/>
      <c r="DI128" s="837"/>
      <c r="DJ128" s="837"/>
      <c r="DK128" s="837"/>
      <c r="DL128" s="837" t="s">
        <v>172</v>
      </c>
      <c r="DM128" s="837"/>
      <c r="DN128" s="837"/>
      <c r="DO128" s="837"/>
      <c r="DP128" s="837"/>
      <c r="DQ128" s="837" t="s">
        <v>172</v>
      </c>
      <c r="DR128" s="837"/>
      <c r="DS128" s="837"/>
      <c r="DT128" s="837"/>
      <c r="DU128" s="837"/>
      <c r="DV128" s="838" t="s">
        <v>172</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478</v>
      </c>
      <c r="X129" s="823"/>
      <c r="Y129" s="823"/>
      <c r="Z129" s="824"/>
      <c r="AA129" s="825">
        <v>2885347</v>
      </c>
      <c r="AB129" s="826"/>
      <c r="AC129" s="826"/>
      <c r="AD129" s="826"/>
      <c r="AE129" s="827"/>
      <c r="AF129" s="828">
        <v>2864524</v>
      </c>
      <c r="AG129" s="826"/>
      <c r="AH129" s="826"/>
      <c r="AI129" s="826"/>
      <c r="AJ129" s="827"/>
      <c r="AK129" s="828">
        <v>3038718</v>
      </c>
      <c r="AL129" s="826"/>
      <c r="AM129" s="826"/>
      <c r="AN129" s="826"/>
      <c r="AO129" s="827"/>
      <c r="AP129" s="829"/>
      <c r="AQ129" s="830"/>
      <c r="AR129" s="830"/>
      <c r="AS129" s="830"/>
      <c r="AT129" s="831"/>
      <c r="AU129" s="286"/>
      <c r="AV129" s="286"/>
      <c r="AW129" s="286"/>
      <c r="AX129" s="795" t="s">
        <v>479</v>
      </c>
      <c r="AY129" s="796"/>
      <c r="AZ129" s="796"/>
      <c r="BA129" s="796"/>
      <c r="BB129" s="796"/>
      <c r="BC129" s="796"/>
      <c r="BD129" s="796"/>
      <c r="BE129" s="797"/>
      <c r="BF129" s="815" t="s">
        <v>172</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481</v>
      </c>
      <c r="X130" s="823"/>
      <c r="Y130" s="823"/>
      <c r="Z130" s="824"/>
      <c r="AA130" s="825">
        <v>550718</v>
      </c>
      <c r="AB130" s="826"/>
      <c r="AC130" s="826"/>
      <c r="AD130" s="826"/>
      <c r="AE130" s="827"/>
      <c r="AF130" s="828">
        <v>544579</v>
      </c>
      <c r="AG130" s="826"/>
      <c r="AH130" s="826"/>
      <c r="AI130" s="826"/>
      <c r="AJ130" s="827"/>
      <c r="AK130" s="828">
        <v>534193</v>
      </c>
      <c r="AL130" s="826"/>
      <c r="AM130" s="826"/>
      <c r="AN130" s="826"/>
      <c r="AO130" s="827"/>
      <c r="AP130" s="829"/>
      <c r="AQ130" s="830"/>
      <c r="AR130" s="830"/>
      <c r="AS130" s="830"/>
      <c r="AT130" s="831"/>
      <c r="AU130" s="286"/>
      <c r="AV130" s="286"/>
      <c r="AW130" s="286"/>
      <c r="AX130" s="795" t="s">
        <v>482</v>
      </c>
      <c r="AY130" s="796"/>
      <c r="AZ130" s="796"/>
      <c r="BA130" s="796"/>
      <c r="BB130" s="796"/>
      <c r="BC130" s="796"/>
      <c r="BD130" s="796"/>
      <c r="BE130" s="797"/>
      <c r="BF130" s="798">
        <v>12.4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483</v>
      </c>
      <c r="X131" s="806"/>
      <c r="Y131" s="806"/>
      <c r="Z131" s="807"/>
      <c r="AA131" s="808">
        <v>2334629</v>
      </c>
      <c r="AB131" s="809"/>
      <c r="AC131" s="809"/>
      <c r="AD131" s="809"/>
      <c r="AE131" s="810"/>
      <c r="AF131" s="811">
        <v>2319945</v>
      </c>
      <c r="AG131" s="809"/>
      <c r="AH131" s="809"/>
      <c r="AI131" s="809"/>
      <c r="AJ131" s="810"/>
      <c r="AK131" s="811">
        <v>2504525</v>
      </c>
      <c r="AL131" s="809"/>
      <c r="AM131" s="809"/>
      <c r="AN131" s="809"/>
      <c r="AO131" s="810"/>
      <c r="AP131" s="812"/>
      <c r="AQ131" s="813"/>
      <c r="AR131" s="813"/>
      <c r="AS131" s="813"/>
      <c r="AT131" s="814"/>
      <c r="AU131" s="286"/>
      <c r="AV131" s="286"/>
      <c r="AW131" s="286"/>
      <c r="AX131" s="773" t="s">
        <v>484</v>
      </c>
      <c r="AY131" s="774"/>
      <c r="AZ131" s="774"/>
      <c r="BA131" s="774"/>
      <c r="BB131" s="774"/>
      <c r="BC131" s="774"/>
      <c r="BD131" s="774"/>
      <c r="BE131" s="775"/>
      <c r="BF131" s="776" t="s">
        <v>172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485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486</v>
      </c>
      <c r="W132" s="786"/>
      <c r="X132" s="786"/>
      <c r="Y132" s="786"/>
      <c r="Z132" s="787"/>
      <c r="AA132" s="788">
        <v>11.683183919999999</v>
      </c>
      <c r="AB132" s="789"/>
      <c r="AC132" s="789"/>
      <c r="AD132" s="789"/>
      <c r="AE132" s="790"/>
      <c r="AF132" s="791">
        <v>13.005954880000001</v>
      </c>
      <c r="AG132" s="789"/>
      <c r="AH132" s="789"/>
      <c r="AI132" s="789"/>
      <c r="AJ132" s="790"/>
      <c r="AK132" s="791">
        <v>12.731316319999999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487</v>
      </c>
      <c r="W133" s="765"/>
      <c r="X133" s="765"/>
      <c r="Y133" s="765"/>
      <c r="Z133" s="766"/>
      <c r="AA133" s="767">
        <v>10.1</v>
      </c>
      <c r="AB133" s="768"/>
      <c r="AC133" s="768"/>
      <c r="AD133" s="768"/>
      <c r="AE133" s="769"/>
      <c r="AF133" s="767">
        <v>11.4</v>
      </c>
      <c r="AG133" s="768"/>
      <c r="AH133" s="768"/>
      <c r="AI133" s="768"/>
      <c r="AJ133" s="769"/>
      <c r="AK133" s="767">
        <v>12.4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scIV4RPZQyTXlD3FWFyyKNCzH3Iyjqms8iYF3+Hq8VyuyomkWhnjpGzXbcicvXqYSQVjOhsxFWG8o9zRNICjw==" saltValue="cbqWyH9K+K5H3PWZ2dAG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488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R3q10R004cCwNysQg2b37EFBLYRb+W1GqLjFspndoO4xc3+9FeO3IQ/+mlKNXWIt71zCQ3JseMh+gJNL/Sf9w==" saltValue="MUF0sOwyv5XQ1wVt0jD86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CmERq5C20yOeR3avsZJ7LSnnXhBCF2JNvA9PzW+ZfLgoxRSkEPWfm4UYmkRtg2N4ZHxjZaJMUlUNL3lF7a95w==" saltValue="KQhKzQdNCwIgeN0ZjBXk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489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491</v>
      </c>
      <c r="AP7" s="305"/>
      <c r="AQ7" s="306" t="s">
        <v>492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493</v>
      </c>
      <c r="AQ8" s="312" t="s">
        <v>494</v>
      </c>
      <c r="AR8" s="313" t="s">
        <v>495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496</v>
      </c>
      <c r="AL9" s="1190"/>
      <c r="AM9" s="1190"/>
      <c r="AN9" s="1191"/>
      <c r="AO9" s="314">
        <v>910030</v>
      </c>
      <c r="AP9" s="314">
        <v>93731</v>
      </c>
      <c r="AQ9" s="315">
        <v>133274</v>
      </c>
      <c r="AR9" s="316">
        <v>-29.7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497</v>
      </c>
      <c r="AL10" s="1190"/>
      <c r="AM10" s="1190"/>
      <c r="AN10" s="1191"/>
      <c r="AO10" s="317">
        <v>109826</v>
      </c>
      <c r="AP10" s="317">
        <v>11312</v>
      </c>
      <c r="AQ10" s="318">
        <v>18858</v>
      </c>
      <c r="AR10" s="319">
        <v>-40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498</v>
      </c>
      <c r="AL11" s="1190"/>
      <c r="AM11" s="1190"/>
      <c r="AN11" s="1191"/>
      <c r="AO11" s="317" t="s">
        <v>499</v>
      </c>
      <c r="AP11" s="317" t="s">
        <v>499</v>
      </c>
      <c r="AQ11" s="318">
        <v>1196</v>
      </c>
      <c r="AR11" s="319" t="s">
        <v>499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500</v>
      </c>
      <c r="AL12" s="1190"/>
      <c r="AM12" s="1190"/>
      <c r="AN12" s="1191"/>
      <c r="AO12" s="317" t="s">
        <v>499</v>
      </c>
      <c r="AP12" s="317" t="s">
        <v>499</v>
      </c>
      <c r="AQ12" s="318" t="s">
        <v>499</v>
      </c>
      <c r="AR12" s="319" t="s">
        <v>499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501</v>
      </c>
      <c r="AL13" s="1190"/>
      <c r="AM13" s="1190"/>
      <c r="AN13" s="1191"/>
      <c r="AO13" s="317">
        <v>27407</v>
      </c>
      <c r="AP13" s="317">
        <v>2823</v>
      </c>
      <c r="AQ13" s="318">
        <v>5360</v>
      </c>
      <c r="AR13" s="319">
        <v>-47.3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502</v>
      </c>
      <c r="AL14" s="1190"/>
      <c r="AM14" s="1190"/>
      <c r="AN14" s="1191"/>
      <c r="AO14" s="317">
        <v>18370</v>
      </c>
      <c r="AP14" s="317">
        <v>1892</v>
      </c>
      <c r="AQ14" s="318">
        <v>2713</v>
      </c>
      <c r="AR14" s="319">
        <v>-30.3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503</v>
      </c>
      <c r="AL15" s="1193"/>
      <c r="AM15" s="1193"/>
      <c r="AN15" s="1194"/>
      <c r="AO15" s="317">
        <v>-86315</v>
      </c>
      <c r="AP15" s="317">
        <v>-8890</v>
      </c>
      <c r="AQ15" s="318">
        <v>-11837</v>
      </c>
      <c r="AR15" s="319">
        <v>-24.9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979318</v>
      </c>
      <c r="AP16" s="317">
        <v>100867</v>
      </c>
      <c r="AQ16" s="318">
        <v>149564</v>
      </c>
      <c r="AR16" s="319">
        <v>-32.6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505</v>
      </c>
      <c r="AP20" s="326" t="s">
        <v>506</v>
      </c>
      <c r="AQ20" s="327" t="s">
        <v>507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508</v>
      </c>
      <c r="AL21" s="1196"/>
      <c r="AM21" s="1196"/>
      <c r="AN21" s="1197"/>
      <c r="AO21" s="330">
        <v>9.58</v>
      </c>
      <c r="AP21" s="331">
        <v>13.76</v>
      </c>
      <c r="AQ21" s="332">
        <v>-4.18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509</v>
      </c>
      <c r="AL22" s="1196"/>
      <c r="AM22" s="1196"/>
      <c r="AN22" s="1197"/>
      <c r="AO22" s="335">
        <v>97.5</v>
      </c>
      <c r="AP22" s="336">
        <v>95.5</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491</v>
      </c>
      <c r="AP30" s="305"/>
      <c r="AQ30" s="306" t="s">
        <v>492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493</v>
      </c>
      <c r="AQ31" s="312" t="s">
        <v>494</v>
      </c>
      <c r="AR31" s="313" t="s">
        <v>495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513</v>
      </c>
      <c r="AL32" s="1179"/>
      <c r="AM32" s="1179"/>
      <c r="AN32" s="1180"/>
      <c r="AO32" s="345">
        <v>429067</v>
      </c>
      <c r="AP32" s="345">
        <v>44193</v>
      </c>
      <c r="AQ32" s="346">
        <v>71500</v>
      </c>
      <c r="AR32" s="347">
        <v>-38.200000000000003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514</v>
      </c>
      <c r="AL33" s="1179"/>
      <c r="AM33" s="1179"/>
      <c r="AN33" s="1180"/>
      <c r="AO33" s="345" t="s">
        <v>499</v>
      </c>
      <c r="AP33" s="345" t="s">
        <v>499</v>
      </c>
      <c r="AQ33" s="346" t="s">
        <v>499</v>
      </c>
      <c r="AR33" s="347" t="s">
        <v>499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515</v>
      </c>
      <c r="AL34" s="1179"/>
      <c r="AM34" s="1179"/>
      <c r="AN34" s="1180"/>
      <c r="AO34" s="345" t="s">
        <v>499</v>
      </c>
      <c r="AP34" s="345" t="s">
        <v>499</v>
      </c>
      <c r="AQ34" s="346">
        <v>1</v>
      </c>
      <c r="AR34" s="347" t="s">
        <v>499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516</v>
      </c>
      <c r="AL35" s="1179"/>
      <c r="AM35" s="1179"/>
      <c r="AN35" s="1180"/>
      <c r="AO35" s="345">
        <v>394907</v>
      </c>
      <c r="AP35" s="345">
        <v>40674</v>
      </c>
      <c r="AQ35" s="346">
        <v>19534</v>
      </c>
      <c r="AR35" s="347">
        <v>108.2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517</v>
      </c>
      <c r="AL36" s="1179"/>
      <c r="AM36" s="1179"/>
      <c r="AN36" s="1180"/>
      <c r="AO36" s="345">
        <v>50045</v>
      </c>
      <c r="AP36" s="345">
        <v>5154</v>
      </c>
      <c r="AQ36" s="346">
        <v>5450</v>
      </c>
      <c r="AR36" s="347">
        <v>-5.4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518</v>
      </c>
      <c r="AL37" s="1179"/>
      <c r="AM37" s="1179"/>
      <c r="AN37" s="1180"/>
      <c r="AO37" s="345">
        <v>50</v>
      </c>
      <c r="AP37" s="345">
        <v>5</v>
      </c>
      <c r="AQ37" s="346">
        <v>1039</v>
      </c>
      <c r="AR37" s="347">
        <v>-99.5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519</v>
      </c>
      <c r="AL38" s="1176"/>
      <c r="AM38" s="1176"/>
      <c r="AN38" s="1177"/>
      <c r="AO38" s="348">
        <v>229</v>
      </c>
      <c r="AP38" s="348">
        <v>24</v>
      </c>
      <c r="AQ38" s="349">
        <v>9</v>
      </c>
      <c r="AR38" s="337">
        <v>166.7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520</v>
      </c>
      <c r="AL39" s="1176"/>
      <c r="AM39" s="1176"/>
      <c r="AN39" s="1177"/>
      <c r="AO39" s="345">
        <v>-21246</v>
      </c>
      <c r="AP39" s="345">
        <v>-2188</v>
      </c>
      <c r="AQ39" s="346">
        <v>-2217</v>
      </c>
      <c r="AR39" s="347">
        <v>-1.3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521</v>
      </c>
      <c r="AL40" s="1179"/>
      <c r="AM40" s="1179"/>
      <c r="AN40" s="1180"/>
      <c r="AO40" s="345">
        <v>-534193</v>
      </c>
      <c r="AP40" s="345">
        <v>-55020</v>
      </c>
      <c r="AQ40" s="346">
        <v>-63826</v>
      </c>
      <c r="AR40" s="347">
        <v>-13.8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318859</v>
      </c>
      <c r="AP41" s="345">
        <v>32842</v>
      </c>
      <c r="AQ41" s="346">
        <v>31490</v>
      </c>
      <c r="AR41" s="347">
        <v>4.3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491</v>
      </c>
      <c r="AN49" s="1186" t="s">
        <v>525</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526</v>
      </c>
      <c r="AO50" s="362" t="s">
        <v>527</v>
      </c>
      <c r="AP50" s="363" t="s">
        <v>528</v>
      </c>
      <c r="AQ50" s="364" t="s">
        <v>529</v>
      </c>
      <c r="AR50" s="365" t="s">
        <v>530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531</v>
      </c>
      <c r="AL51" s="358"/>
      <c r="AM51" s="366">
        <v>280830</v>
      </c>
      <c r="AN51" s="367">
        <v>29050</v>
      </c>
      <c r="AO51" s="368">
        <v>-72.5</v>
      </c>
      <c r="AP51" s="369">
        <v>119882</v>
      </c>
      <c r="AQ51" s="370">
        <v>-6.8</v>
      </c>
      <c r="AR51" s="371">
        <v>-65.7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532</v>
      </c>
      <c r="AM52" s="374">
        <v>129751</v>
      </c>
      <c r="AN52" s="375">
        <v>13422</v>
      </c>
      <c r="AO52" s="376">
        <v>-50.1</v>
      </c>
      <c r="AP52" s="377">
        <v>66481</v>
      </c>
      <c r="AQ52" s="378">
        <v>8</v>
      </c>
      <c r="AR52" s="379">
        <v>-58.1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533</v>
      </c>
      <c r="AL53" s="358"/>
      <c r="AM53" s="366">
        <v>239127</v>
      </c>
      <c r="AN53" s="367">
        <v>24850</v>
      </c>
      <c r="AO53" s="368">
        <v>-14.5</v>
      </c>
      <c r="AP53" s="369">
        <v>116162</v>
      </c>
      <c r="AQ53" s="370">
        <v>-3.1</v>
      </c>
      <c r="AR53" s="371">
        <v>-11.4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532</v>
      </c>
      <c r="AM54" s="374">
        <v>120712</v>
      </c>
      <c r="AN54" s="375">
        <v>12544</v>
      </c>
      <c r="AO54" s="376">
        <v>-6.5</v>
      </c>
      <c r="AP54" s="377">
        <v>61562</v>
      </c>
      <c r="AQ54" s="378">
        <v>-7.4</v>
      </c>
      <c r="AR54" s="379">
        <v>0.9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534</v>
      </c>
      <c r="AL55" s="358"/>
      <c r="AM55" s="366">
        <v>903508</v>
      </c>
      <c r="AN55" s="367">
        <v>93347</v>
      </c>
      <c r="AO55" s="368">
        <v>275.60000000000002</v>
      </c>
      <c r="AP55" s="369">
        <v>121449</v>
      </c>
      <c r="AQ55" s="370">
        <v>4.5999999999999996</v>
      </c>
      <c r="AR55" s="371">
        <v>271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532</v>
      </c>
      <c r="AM56" s="374">
        <v>469334</v>
      </c>
      <c r="AN56" s="375">
        <v>48490</v>
      </c>
      <c r="AO56" s="376">
        <v>286.60000000000002</v>
      </c>
      <c r="AP56" s="377">
        <v>62922</v>
      </c>
      <c r="AQ56" s="378">
        <v>2.2000000000000002</v>
      </c>
      <c r="AR56" s="379">
        <v>284.39999999999998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535</v>
      </c>
      <c r="AL57" s="358"/>
      <c r="AM57" s="366">
        <v>1037984</v>
      </c>
      <c r="AN57" s="367">
        <v>106558</v>
      </c>
      <c r="AO57" s="368">
        <v>14.2</v>
      </c>
      <c r="AP57" s="369">
        <v>145139</v>
      </c>
      <c r="AQ57" s="370">
        <v>19.5</v>
      </c>
      <c r="AR57" s="371">
        <v>-5.3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532</v>
      </c>
      <c r="AM58" s="374">
        <v>771823</v>
      </c>
      <c r="AN58" s="375">
        <v>79234</v>
      </c>
      <c r="AO58" s="376">
        <v>63.4</v>
      </c>
      <c r="AP58" s="377">
        <v>83762</v>
      </c>
      <c r="AQ58" s="378">
        <v>33.1</v>
      </c>
      <c r="AR58" s="379">
        <v>30.3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536</v>
      </c>
      <c r="AL59" s="358"/>
      <c r="AM59" s="366">
        <v>673351</v>
      </c>
      <c r="AN59" s="367">
        <v>69353</v>
      </c>
      <c r="AO59" s="368">
        <v>-34.9</v>
      </c>
      <c r="AP59" s="369">
        <v>125391</v>
      </c>
      <c r="AQ59" s="370">
        <v>-13.6</v>
      </c>
      <c r="AR59" s="371">
        <v>-21.3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532</v>
      </c>
      <c r="AM60" s="374">
        <v>366356</v>
      </c>
      <c r="AN60" s="375">
        <v>37734</v>
      </c>
      <c r="AO60" s="376">
        <v>-52.4</v>
      </c>
      <c r="AP60" s="377">
        <v>68516</v>
      </c>
      <c r="AQ60" s="378">
        <v>-18.2</v>
      </c>
      <c r="AR60" s="379">
        <v>-34.200000000000003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537</v>
      </c>
      <c r="AL61" s="380"/>
      <c r="AM61" s="381">
        <v>626960</v>
      </c>
      <c r="AN61" s="382">
        <v>64632</v>
      </c>
      <c r="AO61" s="383">
        <v>33.6</v>
      </c>
      <c r="AP61" s="384">
        <v>125605</v>
      </c>
      <c r="AQ61" s="385">
        <v>0.1</v>
      </c>
      <c r="AR61" s="371">
        <v>33.5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532</v>
      </c>
      <c r="AM62" s="374">
        <v>371595</v>
      </c>
      <c r="AN62" s="375">
        <v>38285</v>
      </c>
      <c r="AO62" s="376">
        <v>48.2</v>
      </c>
      <c r="AP62" s="377">
        <v>68649</v>
      </c>
      <c r="AQ62" s="378">
        <v>3.5</v>
      </c>
      <c r="AR62" s="379">
        <v>44.7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04s9Bhda3JZcJ+D0izEU0DNz+bMZschYwZoqSBiGJ9B2+p40tJ3j16OHI1F9RDpX1lRT3L2GfW0C0KBY33RJQ==" saltValue="r2IwTXXJYWzbUxnxOVxfy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539</v>
      </c>
    </row>
    <row r="120" spans="125:125" ht="13.5" hidden="1" customHeight="1" x14ac:dyDescent="0.15"/>
    <row r="121" spans="125:125" ht="13.5" hidden="1" customHeight="1" x14ac:dyDescent="0.15">
      <c r="DU121" s="292"/>
    </row>
  </sheetData>
  <sheetProtection algorithmName="SHA-512" hashValue="cyhcd9JcYxM6gjgJeYGcNTBtsmxiVKnKRT7ff45EwuqvauQT8J+xxfLrpRl054SKGzBq7GZ3QPFSk+m8Gk274Q==" saltValue="DxiYr3iL6ii5UFnt84gp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540</v>
      </c>
    </row>
  </sheetData>
  <sheetProtection algorithmName="SHA-512" hashValue="rn4aZ1cGPXyJdjO7vBMGMDqzh8LdvYoYwGm76eY1PDlFWONsBi06c+xa1dLF6gD35s1KV7ak3U0Xnsuy/9sw2g==" saltValue="LoscLc4nXVjBb9GBveE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00" t="s">
        <v>3</v>
      </c>
      <c r="D47" s="1200"/>
      <c r="E47" s="1201"/>
      <c r="F47" s="11">
        <v>29.43</v>
      </c>
      <c r="G47" s="12">
        <v>28.23</v>
      </c>
      <c r="H47" s="12">
        <v>28.09</v>
      </c>
      <c r="I47" s="12">
        <v>27.74</v>
      </c>
      <c r="J47" s="13">
        <v>26.28</v>
      </c>
    </row>
    <row r="48" spans="2:10" ht="57.75" customHeight="1" x14ac:dyDescent="0.15">
      <c r="B48" s="14"/>
      <c r="C48" s="1202" t="s">
        <v>4</v>
      </c>
      <c r="D48" s="1202"/>
      <c r="E48" s="1203"/>
      <c r="F48" s="15">
        <v>6.29</v>
      </c>
      <c r="G48" s="16">
        <v>6.27</v>
      </c>
      <c r="H48" s="16">
        <v>6.8</v>
      </c>
      <c r="I48" s="16">
        <v>6.06</v>
      </c>
      <c r="J48" s="17">
        <v>6.89</v>
      </c>
    </row>
    <row r="49" spans="2:10" ht="57.75" customHeight="1" thickBot="1" x14ac:dyDescent="0.2">
      <c r="B49" s="18"/>
      <c r="C49" s="1204" t="s">
        <v>5</v>
      </c>
      <c r="D49" s="1204"/>
      <c r="E49" s="1205"/>
      <c r="F49" s="19" t="s">
        <v>546</v>
      </c>
      <c r="G49" s="20" t="s">
        <v>547</v>
      </c>
      <c r="H49" s="20" t="s">
        <v>548</v>
      </c>
      <c r="I49" s="20" t="s">
        <v>549</v>
      </c>
      <c r="J49" s="21" t="s">
        <v>550</v>
      </c>
    </row>
    <row r="50" spans="2:10" ht="13.5" customHeight="1" x14ac:dyDescent="0.15"/>
  </sheetData>
  <sheetProtection algorithmName="SHA-512" hashValue="49sKcBNB3UToLlrLZ+rAM8Ou13jqLmO1qKbs7qwHNdwLAJjwZs5IfQEnqRFLg9sFklH8jC+ujj3CJlgWcJPxLQ==" saltValue="pp1c9hrufsEmlcH9lpsa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wkst074</cp:lastModifiedBy>
  <cp:lastPrinted>2022-03-09T08:48:13Z</cp:lastPrinted>
  <dcterms:created xsi:type="dcterms:W3CDTF">2022-02-02T07:11:54Z</dcterms:created>
  <dcterms:modified xsi:type="dcterms:W3CDTF">2022-09-13T05:59:08Z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