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0312180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kaku2\Desktop\〆切R4.9.22【財政状況資料集（2回目）】_412074_鹿島市_2020\"/>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<sst xmlns="http://schemas.openxmlformats.org/spreadsheetml/2006/main" count="1056" uniqueCount="597">
  <si>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</si>
  <si>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</si>
  <si>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</si>
  <si>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</si>
  <si>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</si>
  <si>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</si>
  <si>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</si>
  <si>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</si>
  <si>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</si>
  <si>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</si>
  <si>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</si>
  <si>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</si>
  <si>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</si>
  <si>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</si>
  <si>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</si>
  <si>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</si>
  <si>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</si>
  <si>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</si>
  <si>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</si>
  <si>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</si>
  <si>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</si>
  <si>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</si>
  <si>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</si>
  <si>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</si>
  <si>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</si>
  <si>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</si>
  <si>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</si>
  <si>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</si>
  <si>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</si>
  <si>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</si>
  <si>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</si>
  <si>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</si>
  <si>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</si>
  <si>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</si>
  <si>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</si>
  <si>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</si>
  <si>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</si>
  <si>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</si>
  <si>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</si>
  <si>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</si>
  <si>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</si>
  <si>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</si>
  <si>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</si>
  <si>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</si>
  <si>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</si>
  <si>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</si>
  <si>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</si>
  <si>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</si>
  <si>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</si>
  <si>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</si>
  <si>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</si>
  <si>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</si>
  <si>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</si>
  <si>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</si>
  <si>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</si>
  <si>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</si>
  <si>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</si>
  <si>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</si>
  <si>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</si>
  <si>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</si>
  <si>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</si>
  <si>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</si>
  <si>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</si>
  <si>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</si>
  <si>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</si>
  <si>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</si>
  <si>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</si>
  <si>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</si>
  <si>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</si>
  <si>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</si>
  <si>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</si>
  <si>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</si>
  <si>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</si>
  <si>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</si>
  <si>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</si>
  <si>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</si>
  <si>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</si>
  <si>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</si>
  <si>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</si>
  <si>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</si>
  <si>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</si>
  <si>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</si>
  <si>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</si>
  <si>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</si>
  <si>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</si>
  <si>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</si>
  <si>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</si>
  <si>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</si>
  <si>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</si>
  <si>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</si>
  <si>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</si>
  <si>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</si>
  <si>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</si>
  <si>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</si>
  <si>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</si>
  <si>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</si>
  <si>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</si>
  <si>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</si>
  <si>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</si>
  <si>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</si>
  <si>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</si>
  <si>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</si>
  <si>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</si>
  <si>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</si>
  <si>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</si>
  <si>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</si>
  <si>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</si>
  <si>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</si>
  <si>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</si>
  <si>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</si>
  <si>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</si>
  <si>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</si>
  <si>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</si>
  <si>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</si>
  <si>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</si>
  <si>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</si>
  <si>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</si>
  <si>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</si>
  <si>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</si>
  <si>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</si>
  <si>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</si>
  <si>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</si>
  <si>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</si>
  <si>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</si>
  <si>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</si>
  <si>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</si>
  <si>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</si>
  <si>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</si>
  <si>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</si>
  <si>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</si>
  <si>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</si>
  <si>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</si>
  <si>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</si>
  <si>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</si>
  <si>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</si>
  <si>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</si>
  <si>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</si>
  <si>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</si>
  <si>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</si>
  <si>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</si>
  <si>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</si>
  <si>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</si>
  <si>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</si>
  <si>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</si>
  <si>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</si>
  <si>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</si>
  <si>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</si>
  <si>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</si>
  <si>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</si>
  <si>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</si>
  <si>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</si>
  <si>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</si>
  <si>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</si>
  <si>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</si>
  <si>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</si>
  <si>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</si>
  <si>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</si>
  <si>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</si>
  <si>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</si>
  <si>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</si>
  <si>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</si>
  <si>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</si>
  <si>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</si>
  <si>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</si>
  <si>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</si>
  <si>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</si>
  <si>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</si>
  <si>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</si>
  <si>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</si>
  <si>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</si>
  <si>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</si>
  <si>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</si>
  <si>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</si>
  <si>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</si>
  <si>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</si>
  <si>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</si>
  <si>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</si>
  <si>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</si>
  <si>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</si>
  <si>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</si>
  <si>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</si>
  <si>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</si>
  <si>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</si>
  <si>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</si>
  <si>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</si>
  <si>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</si>
  <si>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</si>
  <si>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</si>
  <si>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</si>
  <si>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</si>
  <si>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</si>
  <si>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</si>
  <si>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</si>
  <si>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</si>
  <si>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</si>
  <si>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</si>
  <si>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</si>
  <si>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</si>
  <si>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</si>
  <si>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</si>
  <si>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</si>
  <si>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</si>
  <si>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</si>
  <si>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</si>
  <si>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</si>
  <si>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</si>
  <si>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</si>
  <si>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</si>
  <si>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</si>
  <si>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</si>
  <si>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佐賀県鹿島市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</si>
  <si>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</si>
  <si>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</si>
  <si>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</si>
  <si>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</si>
  <si>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</si>
  <si>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</si>
  <si>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</si>
  <si>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</si>
  <si>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</si>
  <si>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</si>
  <si>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</si>
  <si>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</si>
  <si>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</si>
  <si>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</si>
  <si>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</si>
  <si>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</si>
  <si>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</si>
  <si>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</si>
  <si>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</si>
  <si>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</si>
  <si>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</si>
  <si>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</si>
  <si>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</si>
  <si>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</si>
  <si>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</si>
  <si>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</si>
  <si>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</si>
  <si>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</si>
  <si>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</si>
  <si>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</si>
  <si>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</si>
  <si>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</si>
  <si>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</si>
  <si>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</si>
  <si>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</si>
  <si>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</si>
  <si>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</si>
  <si>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</si>
  <si>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</si>
  <si>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</si>
  <si>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</si>
  <si>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</si>
  <si>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</si>
  <si>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</si>
  <si>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</si>
  <si>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</si>
  <si>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</si>
  <si>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</si>
  <si>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</si>
  <si>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</si>
  <si>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</si>
  <si>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</si>
  <si>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</si>
  <si>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</si>
  <si>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</si>
  <si>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</si>
  <si>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</si>
  <si>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</si>
  <si>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</si>
  <si>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</si>
  <si>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</si>
  <si>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</si>
  <si>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</si>
  <si>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</si>
  <si>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</si>
  <si>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</si>
  <si>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</si>
  <si>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</si>
  <si>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</si>
  <si>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</si>
  <si>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</si>
  <si>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</si>
  <si>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</si>
  <si>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</si>
  <si>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</si>
  <si>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</si>
  <si>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</si>
  <si>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</si>
  <si>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</si>
  <si>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</si>
  <si>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</si>
  <si>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</si>
  <si>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</si>
  <si>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</si>
  <si>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</si>
  <si>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</si>
  <si>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</si>
  <si>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</si>
  <si>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</si>
  <si>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</si>
  <si>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</si>
  <si>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</si>
  <si>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</si>
  <si>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</si>
  <si>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</si>
  <si>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</si>
  <si>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</si>
  <si>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</si>
  <si>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</si>
  <si>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</si>
  <si>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</si>
  <si>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</si>
  <si>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</si>
  <si>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</si>
  <si>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</si>
  <si>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</si>
  <si>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</si>
  <si>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</si>
  <si>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</si>
  <si>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</si>
  <si>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</si>
  <si>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</si>
  <si>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</si>
  <si>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</si>
  <si>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</si>
  <si>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</si>
  <si>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</si>
  <si>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</si>
  <si>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</si>
  <si>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</si>
  <si>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</si>
  <si>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</si>
  <si>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</si>
  <si>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</si>
  <si>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</si>
  <si>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</si>
  <si>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</si>
  <si>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</si>
  <si>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</si>
  <si>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</si>
  <si>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</si>
  <si>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</si>
  <si>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</si>
  <si>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</si>
  <si>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</si>
  <si>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</si>
  <si>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</si>
  <si>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</si>
  <si>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</si>
  <si>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</si>
  <si>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</si>
  <si>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</si>
  <si>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</si>
  <si>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</si>
  <si>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</si>
  <si>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</si>
  <si>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</si>
  <si>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</si>
  <si>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</si>
  <si>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</si>
  <si>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</si>
  <si>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</si>
  <si>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</si>
  <si>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</si>
  <si>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佐賀県鹿島市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</si>
  <si>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</si>
  <si>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</si>
  <si>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</si>
  <si>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</si>
  <si>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</si>
  <si>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</si>
  <si>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</si>
  <si>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</si>
  <si>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</si>
  <si>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</si>
  <si>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</si>
  <si>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</si>
  <si>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</si>
  <si>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</si>
  <si>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</si>
  <si>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</si>
  <si>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</si>
  <si>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</si>
  <si>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</si>
  <si>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</si>
  <si>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</si>
  <si>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</si>
  <si>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</si>
  <si>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</si>
  <si>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</si>
  <si>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</si>
  <si>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</si>
  <si>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</si>
  <si>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</si>
  <si>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</si>
  <si>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</si>
  <si>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</si>
  <si>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</si>
  <si>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</si>
  <si>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</si>
  <si>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</si>
  <si>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</si>
  <si>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</si>
  <si>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</si>
  <si>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</si>
  <si>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</si>
  <si>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</si>
  <si>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</si>
  <si>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</si>
  <si>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</si>
  <si>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</si>
  <si>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</si>
  <si>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</si>
  <si>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</si>
  <si>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</si>
  <si>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</si>
  <si>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</si>
  <si>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</si>
  <si>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</si>
  <si>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</si>
  <si>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</si>
  <si>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</si>
  <si>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</si>
  <si>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</si>
  <si>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</si>
  <si>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</si>
  <si>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</si>
  <si>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</si>
  <si>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</si>
  <si>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</si>
  <si>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</si>
  <si>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</si>
  <si>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</si>
  <si>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</si>
  <si>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</si>
  <si>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</si>
  <si>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</si>
  <si>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</si>
  <si>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</si>
  <si>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</si>
  <si>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</si>
  <si>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</si>
  <si>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</si>
  <si>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</si>
  <si>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</si>
  <si>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</si>
  <si>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</si>
  <si>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</si>
  <si>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</si>
  <si>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</si>
  <si>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</si>
  <si>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</si>
  <si>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</si>
  <si>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</si>
  <si>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</si>
  <si>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</si>
  <si>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</si>
  <si>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</si>
  <si>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</si>
  <si>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</si>
  <si>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</si>
  <si>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</si>
  <si>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</si>
  <si>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鹿島市下水道事業会計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</si>
  <si>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</si>
  <si>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</si>
  <si>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鹿島市水道事業会計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</si>
  <si>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</si>
  <si>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</si>
  <si>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</si>
  <si>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</si>
  <si>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</si>
  <si>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</si>
  <si>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</si>
  <si>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</si>
  <si>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</si>
  <si>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</si>
  <si>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</si>
  <si>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</si>
  <si>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</si>
  <si>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</si>
  <si>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</si>
  <si>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</si>
  <si>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</si>
  <si>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</si>
  <si>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</si>
  <si>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</si>
  <si>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</si>
  <si>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</si>
  <si>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</si>
  <si>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</si>
  <si>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</si>
  <si>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</si>
  <si>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</si>
  <si>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</si>
  <si>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</si>
  <si>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</si>
  <si>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</si>
  <si>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</si>
  <si>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</si>
  <si>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</si>
  <si>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</si>
  <si>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</si>
  <si>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</si>
  <si>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</si>
  <si>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</si>
  <si>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</si>
  <si>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</si>
  <si>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</si>
  <si>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</si>
  <si>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</si>
  <si>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</si>
  <si>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</si>
  <si>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</si>
  <si>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</si>
  <si>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</si>
  <si>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</si>
  <si>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</si>
  <si>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</si>
  <si>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</si>
  <si>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</si>
  <si>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</si>
  <si>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</si>
  <si>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</si>
  <si>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</si>
  <si>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</si>
  <si>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</si>
  <si>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</si>
  <si>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</si>
  <si>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</si>
  <si>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</si>
  <si>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</si>
  <si>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</si>
  <si>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</si>
  <si>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</si>
  <si>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</si>
  <si>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</si>
  <si>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</si>
  <si>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</si>
  <si>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</si>
  <si>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</si>
  <si>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</si>
  <si>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</si>
  <si>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</si>
  <si>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</si>
  <si>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</si>
  <si>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</si>
  <si>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</si>
  <si>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</si>
  <si>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</si>
  <si>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</si>
  <si>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</si>
  <si>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</si>
  <si>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</si>
  <si>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1.81</t>
  </si>
  <si>
    <t>▲ 4.64</t>
  </si>
  <si>
    <t>▲ 2.65</t>
  </si>
  <si>
    <t>水道事業会計</t>
  </si>
  <si>
    <t>一般会計</t>
  </si>
  <si>
    <t>下水道事業会計</t>
  </si>
  <si>
    <t>国民健康保険特別会計</t>
  </si>
  <si>
    <t>▲ 1.79</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</si>
  <si>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</si>
  <si>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</si>
  <si>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</si>
  <si>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</si>
  <si>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</si>
  <si>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</si>
  <si>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</si>
  <si>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</si>
  <si>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</si>
  <si>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</si>
  <si>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鹿島・藤津地区衛生施設組合</t>
  </si>
  <si>
    <t>鹿島市土地開発公社</t>
    <rPh sb="0" eb="3">
      <t>カシマシ</t>
    </rPh>
    <rPh sb="3" eb="5">
      <t>トチ</t>
    </rPh>
    <rPh sb="5" eb="7">
      <t>カイハツ</t>
    </rPh>
    <rPh sb="7" eb="9">
      <t>コウシャ</t>
    </rPh>
    <phoneticPr fontId="2"/>
  </si>
  <si>
    <t>鹿島市体育協会</t>
    <rPh sb="0" eb="3">
      <t>カシマシ</t>
    </rPh>
    <rPh sb="3" eb="5">
      <t>タイイク</t>
    </rPh>
    <rPh sb="5" eb="7">
      <t>キョウカイ</t>
    </rPh>
    <phoneticPr fontId="2"/>
  </si>
  <si>
    <t>杵藤地区広域市町村圏組合</t>
  </si>
  <si>
    <t>佐賀県後期高齢者医療広域連合</t>
  </si>
  <si>
    <t>佐賀県市町総合事務組合</t>
  </si>
  <si>
    <t>佐賀県西部広域環境組合</t>
  </si>
  <si>
    <t>ふるさと納税基金</t>
    <rPh sb="4" eb="6">
      <t>ノウゼイ</t>
    </rPh>
    <rPh sb="6" eb="8">
      <t>キキン</t>
    </rPh>
    <phoneticPr fontId="5"/>
  </si>
  <si>
    <t>公共施設建設基金</t>
    <rPh sb="0" eb="2">
      <t>コウキョウ</t>
    </rPh>
    <rPh sb="2" eb="4">
      <t>シセツ</t>
    </rPh>
    <rPh sb="4" eb="8">
      <t>ケンセツキキン</t>
    </rPh>
    <phoneticPr fontId="5"/>
  </si>
  <si>
    <t>地域福祉基金</t>
    <rPh sb="0" eb="6">
      <t>チイキフクシキキン</t>
    </rPh>
    <phoneticPr fontId="5"/>
  </si>
  <si>
    <t>ふるさと人材育成支援基金</t>
    <rPh sb="4" eb="6">
      <t>ジンザイ</t>
    </rPh>
    <rPh sb="6" eb="8">
      <t>イクセイ</t>
    </rPh>
    <rPh sb="8" eb="12">
      <t>シエンキキン</t>
    </rPh>
    <phoneticPr fontId="5"/>
  </si>
  <si>
    <t>ふるさと創生基金</t>
    <rPh sb="4" eb="6">
      <t>ソウセイ</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</si>
  <si>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</si>
  <si>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</si>
  <si>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</si>
  <si>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将来負担比率は、近年、更新を行う施設や新たな施設整備等を行ってきたことに伴う地方現在高の増などにより、類似団体より高く、高止まりの状況にある。
類似団体より低く推移している有形固定資産減価償却率は今後逓増することが見込まれる中、予防保全による長寿命化等を図っていくこととしている投資的事業については、計画的な実施、平準化など工夫した取組が必要となる。
</t>
    <rPh sb="0" eb="6">
      <t>ショウライフタンヒリツ</t>
    </rPh>
    <rPh sb="26" eb="27">
      <t>トウ</t>
    </rPh>
    <rPh sb="36" eb="37">
      <t>トモナ</t>
    </rPh>
    <rPh sb="38" eb="43">
      <t>チホウゲンザイダカ</t>
    </rPh>
    <rPh sb="44" eb="45">
      <t>ゾウ</t>
    </rPh>
    <rPh sb="86" eb="92">
      <t>ユウケイコテイシサン</t>
    </rPh>
    <rPh sb="92" eb="97">
      <t>ゲンカショウキャクリツ</t>
    </rPh>
    <rPh sb="107" eb="109">
      <t>ミコ</t>
    </rPh>
    <rPh sb="112" eb="113">
      <t>ナカ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</si>
  <si>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</si>
  <si>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</si>
  <si>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</si>
  <si>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</si>
  <si>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</si>
  <si>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</si>
  <si>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将来負担比率は、近年、更新を行う施設や新たな施設整備等を行ってきたことに伴う地方現在高の増などにより、類似団体より高く、高止まりの状況にある。
しなしながら、近年の大型投資事業実施に伴う公債費の償還が始まっており、今は類似団体より低い実質公債費比率も上昇する見込みである。</t>
    <rPh sb="79" eb="81">
      <t>キンネン</t>
    </rPh>
    <rPh sb="97" eb="99">
      <t>ショウカン</t>
    </rPh>
    <rPh sb="100" eb="101">
      <t>ハジ</t>
    </rPh>
    <rPh sb="107" eb="108">
      <t>イマ</t>
    </rPh>
    <rPh sb="109" eb="113">
      <t>ルイジダンタイ</t>
    </rPh>
    <rPh sb="115" eb="116">
      <t>ヒク</t>
    </rPh>
    <rPh sb="125" eb="127">
      <t>ジョウショウ</t>
    </rPh>
    <rPh sb="129" eb="131">
      <t>ミコミ</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</si>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</sst>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F0BD-40BF-AD61-CACDE0FE52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112608</c:v>
                </c:pt>
                <c:pt idx="1">
                  <c:v>64192</c:v>
                </c:pt>
                <c:pt idx="2">
                  <c:v>73853</c:v>
                </c:pt>
                <c:pt idx="3">
                  <c:v>68689</c:v>
                </c:pt>
                <c:pt idx="4">
                  <c:v>62443</c:v>
                </c:pt>
              </c:numCache>
            </c:numRef>
          </c:val>
          <c:smooth val="0"/>
          <c:extLst>
            <c:ext xmlns:c16="http://schemas.microsoft.com/office/drawing/2014/chart" uri="{C3380CC4-5D6E-409C-BE32-E72D297353CC}">
              <c16:uniqueId val="{00000001-F0BD-40BF-AD61-CACDE0FE52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4.28</c:v>
                </c:pt>
                <c:pt idx="1">
                  <c:v>3.37</c:v>
                </c:pt>
                <c:pt idx="2">
                  <c:v>4.9400000000000004</c:v>
                </c:pt>
                <c:pt idx="3">
                  <c:v>3.69</c:v>
                </c:pt>
                <c:pt idx="4">
                  <c:v>3.47</c:v>
                </c:pt>
              </c:numCache>
            </c:numRef>
          </c:val>
          <c:extLst>
            <c:ext xmlns:c16="http://schemas.microsoft.com/office/drawing/2014/chart" uri="{C3380CC4-5D6E-409C-BE32-E72D297353CC}">
              <c16:uniqueId val="{00000000-4575-4A4A-990D-858F669CBE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20.91</c:v>
                </c:pt>
                <c:pt idx="1">
                  <c:v>20.190000000000001</c:v>
                </c:pt>
                <c:pt idx="2">
                  <c:v>18.59</c:v>
                </c:pt>
                <c:pt idx="3">
                  <c:v>15.21</c:v>
                </c:pt>
                <c:pt idx="4">
                  <c:v>12.45</c:v>
                </c:pt>
              </c:numCache>
            </c:numRef>
          </c:val>
          <c:extLst>
            <c:ext xmlns:c16="http://schemas.microsoft.com/office/drawing/2014/chart" uri="{C3380CC4-5D6E-409C-BE32-E72D297353CC}">
              <c16:uniqueId val="{00000001-4575-4A4A-990D-858F669CBE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-1.81</c:v>
                </c:pt>
                <c:pt idx="2">
                  <c:v>0.13</c:v>
                </c:pt>
                <c:pt idx="3">
                  <c:v>-4.6399999999999997</c:v>
                </c:pt>
                <c:pt idx="4">
                  <c:v>-2.65</c:v>
                </c:pt>
              </c:numCache>
            </c:numRef>
          </c:val>
          <c:smooth val="0"/>
          <c:extLst>
            <c:ext xmlns:c16="http://schemas.microsoft.com/office/drawing/2014/chart" uri="{C3380CC4-5D6E-409C-BE32-E72D297353CC}">
              <c16:uniqueId val="{00000002-4575-4A4A-990D-858F669CBE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1.32</c:v>
                </c:pt>
                <c:pt idx="2">
                  <c:v>#N/A</c:v>
                </c:pt>
                <c:pt idx="3">
                  <c:v>1.33</c:v>
                </c:pt>
                <c:pt idx="4">
                  <c:v>#N/A</c:v>
                </c:pt>
                <c:pt idx="5">
                  <c:v>0.96</c:v>
                </c:pt>
                <c:pt idx="6">
                  <c:v>#N/A</c:v>
                </c:pt>
                <c:pt idx="7">
                  <c:v>0.61</c:v>
                </c:pt>
                <c:pt idx="8">
                  <c:v>0</c:v>
                </c:pt>
                <c:pt idx="9">
                  <c:v>0</c:v>
                </c:pt>
              </c:numCache>
            </c:numRef>
          </c:val>
          <c:extLst>
            <c:ext xmlns:c16="http://schemas.microsoft.com/office/drawing/2014/chart" uri="{C3380CC4-5D6E-409C-BE32-E72D297353CC}">
              <c16:uniqueId val="{00000000-6F37-4DC5-933A-53A468F37B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37-4DC5-933A-53A468F37B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37-4DC5-933A-53A468F37B2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F37-4DC5-933A-53A468F37B2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F37-4DC5-933A-53A468F37B2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c:v>
                </c:pt>
                <c:pt idx="8">
                  <c:v>#N/A</c:v>
                </c:pt>
                <c:pt idx="9">
                  <c:v>0.01</c:v>
                </c:pt>
              </c:numCache>
            </c:numRef>
          </c:val>
          <c:extLst>
            <c:ext xmlns:c16="http://schemas.microsoft.com/office/drawing/2014/chart" uri="{C3380CC4-5D6E-409C-BE32-E72D297353CC}">
              <c16:uniqueId val="{00000005-6F37-4DC5-933A-53A468F37B2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1.79</c:v>
                </c:pt>
                <c:pt idx="1">
                  <c:v>#N/A</c:v>
                </c:pt>
                <c:pt idx="2">
                  <c:v>#N/A</c:v>
                </c:pt>
                <c:pt idx="3">
                  <c:v>0.66</c:v>
                </c:pt>
                <c:pt idx="4">
                  <c:v>#N/A</c:v>
                </c:pt>
                <c:pt idx="5">
                  <c:v>1.23</c:v>
                </c:pt>
                <c:pt idx="6">
                  <c:v>#N/A</c:v>
                </c:pt>
                <c:pt idx="7">
                  <c:v>0.3</c:v>
                </c:pt>
                <c:pt idx="8">
                  <c:v>#N/A</c:v>
                </c:pt>
                <c:pt idx="9">
                  <c:v>0.61</c:v>
                </c:pt>
              </c:numCache>
            </c:numRef>
          </c:val>
          <c:extLst>
            <c:ext xmlns:c16="http://schemas.microsoft.com/office/drawing/2014/chart" uri="{C3380CC4-5D6E-409C-BE32-E72D297353CC}">
              <c16:uniqueId val="{00000006-6F37-4DC5-933A-53A468F37B2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2.29</c:v>
                </c:pt>
              </c:numCache>
            </c:numRef>
          </c:val>
          <c:extLst>
            <c:ext xmlns:c16="http://schemas.microsoft.com/office/drawing/2014/chart" uri="{C3380CC4-5D6E-409C-BE32-E72D297353CC}">
              <c16:uniqueId val="{00000007-6F37-4DC5-933A-53A468F37B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4.2699999999999996</c:v>
                </c:pt>
                <c:pt idx="2">
                  <c:v>#N/A</c:v>
                </c:pt>
                <c:pt idx="3">
                  <c:v>3.37</c:v>
                </c:pt>
                <c:pt idx="4">
                  <c:v>#N/A</c:v>
                </c:pt>
                <c:pt idx="5">
                  <c:v>4.9400000000000004</c:v>
                </c:pt>
                <c:pt idx="6">
                  <c:v>#N/A</c:v>
                </c:pt>
                <c:pt idx="7">
                  <c:v>3.68</c:v>
                </c:pt>
                <c:pt idx="8">
                  <c:v>#N/A</c:v>
                </c:pt>
                <c:pt idx="9">
                  <c:v>3.46</c:v>
                </c:pt>
              </c:numCache>
            </c:numRef>
          </c:val>
          <c:extLst>
            <c:ext xmlns:c16="http://schemas.microsoft.com/office/drawing/2014/chart" uri="{C3380CC4-5D6E-409C-BE32-E72D297353CC}">
              <c16:uniqueId val="{00000008-6F37-4DC5-933A-53A468F37B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8.7799999999999994</c:v>
                </c:pt>
                <c:pt idx="2">
                  <c:v>#N/A</c:v>
                </c:pt>
                <c:pt idx="3">
                  <c:v>8.83</c:v>
                </c:pt>
                <c:pt idx="4">
                  <c:v>#N/A</c:v>
                </c:pt>
                <c:pt idx="5">
                  <c:v>8.2100000000000009</c:v>
                </c:pt>
                <c:pt idx="6">
                  <c:v>#N/A</c:v>
                </c:pt>
                <c:pt idx="7">
                  <c:v>9.92</c:v>
                </c:pt>
                <c:pt idx="8">
                  <c:v>#N/A</c:v>
                </c:pt>
                <c:pt idx="9">
                  <c:v>11.15</c:v>
                </c:pt>
              </c:numCache>
            </c:numRef>
          </c:val>
          <c:extLst>
            <c:ext xmlns:c16="http://schemas.microsoft.com/office/drawing/2014/chart" uri="{C3380CC4-5D6E-409C-BE32-E72D297353CC}">
              <c16:uniqueId val="{00000009-6F37-4DC5-933A-53A468F37B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909</c:v>
                </c:pt>
                <c:pt idx="5">
                  <c:v>905</c:v>
                </c:pt>
                <c:pt idx="8">
                  <c:v>869</c:v>
                </c:pt>
                <c:pt idx="11">
                  <c:v>879</c:v>
                </c:pt>
                <c:pt idx="14">
                  <c:v>836</c:v>
                </c:pt>
              </c:numCache>
            </c:numRef>
          </c:val>
          <c:extLst>
            <c:ext xmlns:c16="http://schemas.microsoft.com/office/drawing/2014/chart" uri="{C3380CC4-5D6E-409C-BE32-E72D297353CC}">
              <c16:uniqueId val="{00000000-631F-4E4D-A193-1E98FC0E1E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1F-4E4D-A193-1E98FC0E1E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31F-4E4D-A193-1E98FC0E1E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56</c:v>
                </c:pt>
                <c:pt idx="6">
                  <c:v>112</c:v>
                </c:pt>
                <c:pt idx="9">
                  <c:v>116</c:v>
                </c:pt>
                <c:pt idx="12">
                  <c:v>121</c:v>
                </c:pt>
              </c:numCache>
            </c:numRef>
          </c:val>
          <c:extLst>
            <c:ext xmlns:c16="http://schemas.microsoft.com/office/drawing/2014/chart" uri="{C3380CC4-5D6E-409C-BE32-E72D297353CC}">
              <c16:uniqueId val="{00000003-631F-4E4D-A193-1E98FC0E1E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519</c:v>
                </c:pt>
                <c:pt idx="3">
                  <c:v>467</c:v>
                </c:pt>
                <c:pt idx="6">
                  <c:v>484</c:v>
                </c:pt>
                <c:pt idx="9">
                  <c:v>482</c:v>
                </c:pt>
                <c:pt idx="12">
                  <c:v>324</c:v>
                </c:pt>
              </c:numCache>
            </c:numRef>
          </c:val>
          <c:extLst>
            <c:ext xmlns:c16="http://schemas.microsoft.com/office/drawing/2014/chart" uri="{C3380CC4-5D6E-409C-BE32-E72D297353CC}">
              <c16:uniqueId val="{00000004-631F-4E4D-A193-1E98FC0E1E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1F-4E4D-A193-1E98FC0E1E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1F-4E4D-A193-1E98FC0E1E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764</c:v>
                </c:pt>
                <c:pt idx="3">
                  <c:v>747</c:v>
                </c:pt>
                <c:pt idx="6">
                  <c:v>777</c:v>
                </c:pt>
                <c:pt idx="9">
                  <c:v>895</c:v>
                </c:pt>
                <c:pt idx="12">
                  <c:v>909</c:v>
                </c:pt>
              </c:numCache>
            </c:numRef>
          </c:val>
          <c:extLst>
            <c:ext xmlns:c16="http://schemas.microsoft.com/office/drawing/2014/chart" uri="{C3380CC4-5D6E-409C-BE32-E72D297353CC}">
              <c16:uniqueId val="{00000007-631F-4E4D-A193-1E98FC0E1E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404</c:v>
                </c:pt>
                <c:pt idx="2">
                  <c:v>#N/A</c:v>
                </c:pt>
                <c:pt idx="3">
                  <c:v>#N/A</c:v>
                </c:pt>
                <c:pt idx="4">
                  <c:v>365</c:v>
                </c:pt>
                <c:pt idx="5">
                  <c:v>#N/A</c:v>
                </c:pt>
                <c:pt idx="6">
                  <c:v>#N/A</c:v>
                </c:pt>
                <c:pt idx="7">
                  <c:v>504</c:v>
                </c:pt>
                <c:pt idx="8">
                  <c:v>#N/A</c:v>
                </c:pt>
                <c:pt idx="9">
                  <c:v>#N/A</c:v>
                </c:pt>
                <c:pt idx="10">
                  <c:v>614</c:v>
                </c:pt>
                <c:pt idx="11">
                  <c:v>#N/A</c:v>
                </c:pt>
                <c:pt idx="12">
                  <c:v>#N/A</c:v>
                </c:pt>
                <c:pt idx="13">
                  <c:v>518</c:v>
                </c:pt>
                <c:pt idx="14">
                  <c:v>#N/A</c:v>
                </c:pt>
              </c:numCache>
            </c:numRef>
          </c:val>
          <c:smooth val="0"/>
          <c:extLst>
            <c:ext xmlns:c16="http://schemas.microsoft.com/office/drawing/2014/chart" uri="{C3380CC4-5D6E-409C-BE32-E72D297353CC}">
              <c16:uniqueId val="{00000008-631F-4E4D-A193-1E98FC0E1E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10500</c:v>
                </c:pt>
                <c:pt idx="5">
                  <c:v>10161</c:v>
                </c:pt>
                <c:pt idx="8">
                  <c:v>10154</c:v>
                </c:pt>
                <c:pt idx="11">
                  <c:v>10058</c:v>
                </c:pt>
                <c:pt idx="14">
                  <c:v>10221</c:v>
                </c:pt>
              </c:numCache>
            </c:numRef>
          </c:val>
          <c:extLst>
            <c:ext xmlns:c16="http://schemas.microsoft.com/office/drawing/2014/chart" uri="{C3380CC4-5D6E-409C-BE32-E72D297353CC}">
              <c16:uniqueId val="{00000000-8930-422F-BBD3-BD5E57CB25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c:v>
                </c:pt>
                <c:pt idx="5">
                  <c:v>22</c:v>
                </c:pt>
                <c:pt idx="8">
                  <c:v>521</c:v>
                </c:pt>
                <c:pt idx="11">
                  <c:v>530</c:v>
                </c:pt>
                <c:pt idx="14">
                  <c:v>519</c:v>
                </c:pt>
              </c:numCache>
            </c:numRef>
          </c:val>
          <c:extLst>
            <c:ext xmlns:c16="http://schemas.microsoft.com/office/drawing/2014/chart" uri="{C3380CC4-5D6E-409C-BE32-E72D297353CC}">
              <c16:uniqueId val="{00000001-8930-422F-BBD3-BD5E57CB25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3252</c:v>
                </c:pt>
                <c:pt idx="5">
                  <c:v>3159</c:v>
                </c:pt>
                <c:pt idx="8">
                  <c:v>3244</c:v>
                </c:pt>
                <c:pt idx="11">
                  <c:v>3223</c:v>
                </c:pt>
                <c:pt idx="14">
                  <c:v>3234</c:v>
                </c:pt>
              </c:numCache>
            </c:numRef>
          </c:val>
          <c:extLst>
            <c:ext xmlns:c16="http://schemas.microsoft.com/office/drawing/2014/chart" uri="{C3380CC4-5D6E-409C-BE32-E72D297353CC}">
              <c16:uniqueId val="{00000002-8930-422F-BBD3-BD5E57CB25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30-422F-BBD3-BD5E57CB25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30-422F-BBD3-BD5E57CB25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30-422F-BBD3-BD5E57CB25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1926</c:v>
                </c:pt>
                <c:pt idx="3">
                  <c:v>1898</c:v>
                </c:pt>
                <c:pt idx="6">
                  <c:v>1853</c:v>
                </c:pt>
                <c:pt idx="9">
                  <c:v>1897</c:v>
                </c:pt>
                <c:pt idx="12">
                  <c:v>1792</c:v>
                </c:pt>
              </c:numCache>
            </c:numRef>
          </c:val>
          <c:extLst>
            <c:ext xmlns:c16="http://schemas.microsoft.com/office/drawing/2014/chart" uri="{C3380CC4-5D6E-409C-BE32-E72D297353CC}">
              <c16:uniqueId val="{00000006-8930-422F-BBD3-BD5E57CB25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1693</c:v>
                </c:pt>
                <c:pt idx="3">
                  <c:v>1643</c:v>
                </c:pt>
                <c:pt idx="6">
                  <c:v>1592</c:v>
                </c:pt>
                <c:pt idx="9">
                  <c:v>1445</c:v>
                </c:pt>
                <c:pt idx="12">
                  <c:v>1295</c:v>
                </c:pt>
              </c:numCache>
            </c:numRef>
          </c:val>
          <c:extLst>
            <c:ext xmlns:c16="http://schemas.microsoft.com/office/drawing/2014/chart" uri="{C3380CC4-5D6E-409C-BE32-E72D297353CC}">
              <c16:uniqueId val="{00000007-8930-422F-BBD3-BD5E57CB25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5450</c:v>
                </c:pt>
                <c:pt idx="3">
                  <c:v>5035</c:v>
                </c:pt>
                <c:pt idx="6">
                  <c:v>5172</c:v>
                </c:pt>
                <c:pt idx="9">
                  <c:v>4923</c:v>
                </c:pt>
                <c:pt idx="12">
                  <c:v>5113</c:v>
                </c:pt>
              </c:numCache>
            </c:numRef>
          </c:val>
          <c:extLst>
            <c:ext xmlns:c16="http://schemas.microsoft.com/office/drawing/2014/chart" uri="{C3380CC4-5D6E-409C-BE32-E72D297353CC}">
              <c16:uniqueId val="{00000008-8930-422F-BBD3-BD5E57CB25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482</c:v>
                </c:pt>
                <c:pt idx="9">
                  <c:v>468</c:v>
                </c:pt>
                <c:pt idx="12">
                  <c:v>453</c:v>
                </c:pt>
              </c:numCache>
            </c:numRef>
          </c:val>
          <c:extLst>
            <c:ext xmlns:c16="http://schemas.microsoft.com/office/drawing/2014/chart" uri="{C3380CC4-5D6E-409C-BE32-E72D297353CC}">
              <c16:uniqueId val="{00000009-8930-422F-BBD3-BD5E57CB25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10487</c:v>
                </c:pt>
                <c:pt idx="3">
                  <c:v>10789</c:v>
                </c:pt>
                <c:pt idx="6">
                  <c:v>10922</c:v>
                </c:pt>
                <c:pt idx="9">
                  <c:v>11205</c:v>
                </c:pt>
                <c:pt idx="12">
                  <c:v>11369</c:v>
                </c:pt>
              </c:numCache>
            </c:numRef>
          </c:val>
          <c:extLst>
            <c:ext xmlns:c16="http://schemas.microsoft.com/office/drawing/2014/chart" uri="{C3380CC4-5D6E-409C-BE32-E72D297353CC}">
              <c16:uniqueId val="{0000000A-8930-422F-BBD3-BD5E57CB25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5777</c:v>
                </c:pt>
                <c:pt idx="2">
                  <c:v>#N/A</c:v>
                </c:pt>
                <c:pt idx="3">
                  <c:v>#N/A</c:v>
                </c:pt>
                <c:pt idx="4">
                  <c:v>6023</c:v>
                </c:pt>
                <c:pt idx="5">
                  <c:v>#N/A</c:v>
                </c:pt>
                <c:pt idx="6">
                  <c:v>#N/A</c:v>
                </c:pt>
                <c:pt idx="7">
                  <c:v>6102</c:v>
                </c:pt>
                <c:pt idx="8">
                  <c:v>#N/A</c:v>
                </c:pt>
                <c:pt idx="9">
                  <c:v>#N/A</c:v>
                </c:pt>
                <c:pt idx="10">
                  <c:v>6127</c:v>
                </c:pt>
                <c:pt idx="11">
                  <c:v>#N/A</c:v>
                </c:pt>
                <c:pt idx="12">
                  <c:v>#N/A</c:v>
                </c:pt>
                <c:pt idx="13">
                  <c:v>6047</c:v>
                </c:pt>
                <c:pt idx="14">
                  <c:v>#N/A</c:v>
                </c:pt>
              </c:numCache>
            </c:numRef>
          </c:val>
          <c:smooth val="0"/>
          <c:extLst>
            <c:ext xmlns:c16="http://schemas.microsoft.com/office/drawing/2014/chart" uri="{C3380CC4-5D6E-409C-BE32-E72D297353CC}">
              <c16:uniqueId val="{0000000B-8930-422F-BBD3-BD5E57CB25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1327</c:v>
                </c:pt>
                <c:pt idx="1">
                  <c:v>1085</c:v>
                </c:pt>
                <c:pt idx="2">
                  <c:v>904</c:v>
                </c:pt>
              </c:numCache>
            </c:numRef>
          </c:val>
          <c:extLst>
            <c:ext xmlns:c16="http://schemas.microsoft.com/office/drawing/2014/chart" uri="{C3380CC4-5D6E-409C-BE32-E72D297353CC}">
              <c16:uniqueId val="{00000000-2E20-4349-ADB6-34E0FF79B8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191</c:v>
                </c:pt>
                <c:pt idx="1">
                  <c:v>186</c:v>
                </c:pt>
                <c:pt idx="2">
                  <c:v>185</c:v>
                </c:pt>
              </c:numCache>
            </c:numRef>
          </c:val>
          <c:extLst>
            <c:ext xmlns:c16="http://schemas.microsoft.com/office/drawing/2014/chart" uri="{C3380CC4-5D6E-409C-BE32-E72D297353CC}">
              <c16:uniqueId val="{00000001-2E20-4349-ADB6-34E0FF79B8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1414</c:v>
                </c:pt>
                <c:pt idx="1">
                  <c:v>1637</c:v>
                </c:pt>
                <c:pt idx="2">
                  <c:v>1829</c:v>
                </c:pt>
              </c:numCache>
            </c:numRef>
          </c:val>
          <c:extLst>
            <c:ext xmlns:c16="http://schemas.microsoft.com/office/drawing/2014/chart" uri="{C3380CC4-5D6E-409C-BE32-E72D297353CC}">
              <c16:uniqueId val="{00000002-2E20-4349-ADB6-34E0FF79B8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{BDE55AF4-8FCD-4C21-8C05-EE9FF6B00263}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B85-4076-B6EE-375466A868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{7E494C1A-D32D-4D62-8707-0C7A0E834944}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85-4076-B6EE-375466A868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{371C8E24-C9FA-4AFE-9193-95EC66CE49FE}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85-4076-B6EE-375466A868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{1BBB2354-1526-4126-9EE7-C89275B8F3B8}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85-4076-B6EE-375466A868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{CDD1AB76-2214-451F-A345-3DB60415F666}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85-4076-B6EE-375466A8683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{C0E5EEF5-9837-4B26-BC15-8012CF900EEC}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B85-4076-B6EE-375466A8683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{E51E734E-8EBA-44F9-B062-73ABA90E8A01}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B85-4076-B6EE-375466A8683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{59A76A73-95CF-4C50-A4E8-F9D368D68BC5}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B85-4076-B6EE-375466A8683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{FE3147F1-AD3A-4FC1-99C4-F5ADAD5DCF5D}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B85-4076-B6EE-375466A868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57.8</c:v>
                </c:pt>
                <c:pt idx="16">
                  <c:v>59.5</c:v>
                </c:pt>
                <c:pt idx="24">
                  <c:v>60.6</c:v>
                </c:pt>
                <c:pt idx="32">
                  <c:v>61.9</c:v>
                </c:pt>
              </c:numCache>
            </c:numRef>
          </c:xVal>
          <c:yVal>
            <c:numRef>
              <c:f>公会計指標分析・財政指標組合せ分析表!$BP$51:$DC$51</c:f>
              <c:numCache>
                <c:formatCode>#,##0.0;"▲ "#,##0.0</c:formatCode>
                <c:ptCount val="40"/>
                <c:pt idx="0">
                  <c:v>92.6</c:v>
                </c:pt>
                <c:pt idx="8">
                  <c:v>97.2</c:v>
                </c:pt>
                <c:pt idx="16">
                  <c:v>97.2</c:v>
                </c:pt>
                <c:pt idx="24">
                  <c:v>97.8</c:v>
                </c:pt>
                <c:pt idx="32">
                  <c:v>94.1</c:v>
                </c:pt>
              </c:numCache>
            </c:numRef>
          </c:yVal>
          <c:smooth val="0"/>
          <c:extLst>
            <c:ext xmlns:c16="http://schemas.microsoft.com/office/drawing/2014/chart" uri="{C3380CC4-5D6E-409C-BE32-E72D297353CC}">
              <c16:uniqueId val="{00000009-BB85-4076-B6EE-375466A868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{D3A82968-E72E-4D0A-BB54-DAE5563B8733}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B85-4076-B6EE-375466A868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{0BF35B03-960E-47EF-AC64-BA5AAB1AC542}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85-4076-B6EE-375466A868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{DF8F8EA4-2E18-4EBF-BE05-7E83A475FBEC}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85-4076-B6EE-375466A868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{4390D221-E449-4F1D-AEF1-702CF227EF9C}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85-4076-B6EE-375466A868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{725B5C02-A885-46CD-8520-A95B408D0F53}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85-4076-B6EE-375466A8683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{D04EBB0A-3362-41E8-B635-F13BA7C3F31D}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B85-4076-B6EE-375466A86831}"/>
                </c:ext>
              </c:extLst>
            </c:dLbl>
            <c:dLbl>
              <c:idx val="16"/>
              <c:layout>
                <c:manualLayout>
                  <c:x val="-2.79587583650939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{B417B73F-C848-43E9-A1D0-3EC29EA84F9F}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B85-4076-B6EE-375466A86831}"/>
                </c:ext>
              </c:extLst>
            </c:dLbl>
            <c:dLbl>
              <c:idx val="24"/>
              <c:layout>
                <c:manualLayout>
                  <c:x val="-3.620219275471260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{8C60EE1E-7563-476F-8005-5B365673493F}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B85-4076-B6EE-375466A8683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{95123CEA-C605-41A3-ACA8-A4C93FC21E42}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B85-4076-B6EE-375466A868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B85-4076-B6EE-375466A86831}"/>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{8065EEA1-64F6-49E4-AD88-FB34D3FE8245}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C1E-49A4-AFEB-D97A81E538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{211AED18-C369-4E1F-BB6D-884AF0BEEB04}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1E-49A4-AFEB-D97A81E538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{6B4EC9DC-15AA-4432-95A7-C4B51F0B182E}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1E-49A4-AFEB-D97A81E538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{349CDD64-2009-483C-9C0C-4D7CD92A2CC8}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1E-49A4-AFEB-D97A81E538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{7661A610-CFDF-4548-9F65-C9B09DF48B14}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1E-49A4-AFEB-D97A81E5384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{ED8D54CD-D645-4288-A197-D6B5E73EE837}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C1E-49A4-AFEB-D97A81E5384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{748DD79A-AE35-4323-B13F-48C4F978F43D}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C1E-49A4-AFEB-D97A81E5384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{A298729A-B353-4F0C-9FB0-DC1857791716}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C1E-49A4-AFEB-D97A81E5384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{CE82D863-7B7A-4565-8F63-E2B260AC1347}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C1E-49A4-AFEB-D97A81E538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6.3</c:v>
                </c:pt>
                <c:pt idx="16">
                  <c:v>6.8</c:v>
                </c:pt>
                <c:pt idx="24">
                  <c:v>7.9</c:v>
                </c:pt>
                <c:pt idx="32">
                  <c:v>8.6</c:v>
                </c:pt>
              </c:numCache>
            </c:numRef>
          </c:xVal>
          <c:yVal>
            <c:numRef>
              <c:f>公会計指標分析・財政指標組合せ分析表!$BP$73:$DC$73</c:f>
              <c:numCache>
                <c:formatCode>#,##0.0;"▲ "#,##0.0</c:formatCode>
                <c:ptCount val="40"/>
                <c:pt idx="0">
                  <c:v>92.6</c:v>
                </c:pt>
                <c:pt idx="8">
                  <c:v>97.2</c:v>
                </c:pt>
                <c:pt idx="16">
                  <c:v>97.2</c:v>
                </c:pt>
                <c:pt idx="24">
                  <c:v>97.8</c:v>
                </c:pt>
                <c:pt idx="32">
                  <c:v>94.1</c:v>
                </c:pt>
              </c:numCache>
            </c:numRef>
          </c:yVal>
          <c:smooth val="0"/>
          <c:extLst>
            <c:ext xmlns:c16="http://schemas.microsoft.com/office/drawing/2014/chart" uri="{C3380CC4-5D6E-409C-BE32-E72D297353CC}">
              <c16:uniqueId val="{00000009-BC1E-49A4-AFEB-D97A81E538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{D144FB0D-7146-4A68-B6AF-DC6B31FF1AFC}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C1E-49A4-AFEB-D97A81E538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{66E1FF5A-F64F-4271-912A-42C327DB8B98}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1E-49A4-AFEB-D97A81E538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{F5CB6F60-881D-48E5-887F-ABDDD217277A}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1E-49A4-AFEB-D97A81E538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{D6F6C895-D336-4016-8062-073740B3526A}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1E-49A4-AFEB-D97A81E538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{9266C15C-B365-4368-B5E6-633D9DF5B0DF}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1E-49A4-AFEB-D97A81E5384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{F9471531-087D-4045-9012-A83FE75A9747}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C1E-49A4-AFEB-D97A81E5384C}"/>
                </c:ext>
              </c:extLst>
            </c:dLbl>
            <c:dLbl>
              <c:idx val="16"/>
              <c:layout>
                <c:manualLayout>
                  <c:x val="-3.80337705272057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{4ADDB1F4-EB73-4CFF-988E-0D723695D48C}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C1E-49A4-AFEB-D97A81E5384C}"/>
                </c:ext>
              </c:extLst>
            </c:dLbl>
            <c:dLbl>
              <c:idx val="24"/>
              <c:layout>
                <c:manualLayout>
                  <c:x val="-2.523456381698049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{FB706BD6-9E46-4FFF-9A14-8C088835BDE8}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C1E-49A4-AFEB-D97A81E5384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{B1FE3BC1-DC94-4A89-83D7-1E1F38DED125}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C1E-49A4-AFEB-D97A81E538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C1E-49A4-AFEB-D97A81E5384C}"/>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年度までは減少傾向で推移していたが、平成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年度以降は比率が上昇に転じ、令和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8.6%</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ポイント増）となった。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分子における比率の増要因としては、平成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年度以降、地方債償還金額や組合等が起こした地方債の元利償還金に対する負担額が上昇傾向にあることが挙げられる。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今後は、下水道事業が法適用会計に移行したことに伴い、公営企業債に対する繰入金は</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レベルで推移</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すると思われるが、元利償還金は増加が見込まれており、より一層計画的な地方債発行に努める必要がある。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年度以降、増加傾向にあったが、令和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94.1%</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減の主な要因は、組合等負担等見込額が減少したことが挙げられる。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今後は地方債発行を抑制して、地方債残高の圧縮に努めるとともに、公営企業の経営健全化による繰出金（補助費等）の削減を図りながら、中長期的な視点で持続可能な財政運営に努める。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佐賀県鹿島市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百万円の減となったものの、ふるさと納税基金などの特定目的基金については増（前年度比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ふるさと納税基金は寄附金の伸びによる増、財政調整基金は災害対応の経費増などが影響し残高減となった。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ふるさと納税基金については、今度も寄附額が伸びることを目標としており、基金残高についても増加が見込めるが、他の基金については減少傾向にあり、取崩しの回避及び堅実な基金運営に努める。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ふるさと納税基金：鹿島市のまちづくりを応援するために寄せられた寄附金を活用し、寄附者の意向に沿ったまちづくり事業に活用する。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公共施設建設基金：公共施設の建設等の投資事業に活用する。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：高齢者等の保健福祉の増進を図り、地域福祉の充実に資する事業に活用する。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ふるさと人材育成支援基金：個性豊かで多様な人材育成事業を支援し、活力ある地域づくりに資するための事業に活用する。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ふるさと創生基金：自主的、主体的な地域づくりに資する事業に活用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ふるさと納税基金：ふるさと納税寄附額の伸びに伴う積立額の増加（前年度比＋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公共施設建設基金：取崩しの皆減、指定寄附積立による現在高の増（前年度比＋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：指定寄附積立増による現在高の増（前年度比＋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ふるさと人材育成支援基金：指定寄附積立増による現在高の増（前年度比＋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ふるさと創生基金：指定寄附積立増による現在高の増（前年度比＋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ふるさと納税基金：ふるさと納税推進による寄附件数の伸びに伴う積立増を見込んでいる。寄付者の意向に沿った事業へ取崩しを行い、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公共施設建設基金：市民会館建設事業、老朽化施設の改修などへの取崩しが見込まれるため、一定額を確保していく。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：目的に合った有効活用（取崩し）を行う。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ふるさと創生基金：地域づくり補助団体への補助等を継続していく。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ふるさと人材育成支援基金：児童生徒の育成支援に対する活動事業補助等を継続していく。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主には、収支不足による財源補填のために活用しており、令和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取崩しが超過した主な理由として、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月豪雨災害の災害対応経費が増加したことなどが影響したと考えられる。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年度以降、取崩し超過が続いており、積立超過に転換する必要があるものの、多様化する財政需要に対応するため、十分な積立額を確保できていない状況である。一般的に適正といわれる標準財政規模比の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％の範囲内を維持しているものの、今後も大規模災害発生などの不測の事態に備え、その基準（目安）を下回らないよう、中長期的な視点での積立・取崩を行う。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下水道事業債の償還に活用し、令和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限られた基金の中で、市の財政状況を鑑み、必要な場合は当基金を活用し計画的な地方債償還を図る。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有形固定資産減価償却率は全国平均や佐賀県平均よりも低い数値であるが、年々老朽化が進んでいる状況である。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老朽化している施設のうち更新計画がある施設等はあるが、総合管理計画に基づく計画的な予防保全による長寿命化等を図っていくこととしており、有形固定資産減価償却率は今後も逓増する見込みである。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63246</xdr:rowOff>
    </xdr:from>
    <xdr:to>
      <xdr:col>23</xdr:col>
      <xdr:colOff>136525</xdr:colOff>
      <xdr:row>29</xdr:row>
      <xdr:rowOff>164846</xdr:rowOff>
    </xdr:to>
    <xdr:sp macro="" textlink="">
      <xdr:nvSpPr>
        <xdr:cNvPr id="79" name="楕円 78"/>
        <xdr:cNvSpPr/>
      </xdr:nvSpPr>
      <xdr:spPr>
        <a:xfrm>
          <a:off x="4711700" y="5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86123</xdr:rowOff>
    </xdr:from>
    <xdr:ext cx="405111" cy="259045"/>
    <xdr:sp macro="" textlink="">
      <xdr:nvSpPr>
        <xdr:cNvPr id="80" name="有形固定資産減価償却率該当値テキスト"/>
        <xdr:cNvSpPr txBox="1"/>
      </xdr:nvSpPr>
      <xdr:spPr>
        <a:xfrm>
          <a:off x="4813300" y="565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35179</xdr:rowOff>
    </xdr:from>
    <xdr:to>
      <xdr:col>19</xdr:col>
      <xdr:colOff>187325</xdr:colOff>
      <xdr:row>29</xdr:row>
      <xdr:rowOff>136779</xdr:rowOff>
    </xdr:to>
    <xdr:sp macro="" textlink="">
      <xdr:nvSpPr>
        <xdr:cNvPr id="81" name="楕円 80"/>
        <xdr:cNvSpPr/>
      </xdr:nvSpPr>
      <xdr:spPr>
        <a:xfrm>
          <a:off x="4000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85979</xdr:rowOff>
    </xdr:from>
    <xdr:to>
      <xdr:col>23</xdr:col>
      <xdr:colOff>85725</xdr:colOff>
      <xdr:row>29</xdr:row>
      <xdr:rowOff>114046</xdr:rowOff>
    </xdr:to>
    <xdr:cxnSp macro="">
      <xdr:nvCxnSpPr>
        <xdr:cNvPr id="82" name="直線コネクタ 81"/>
        <xdr:cNvCxnSpPr/>
      </xdr:nvCxnSpPr>
      <xdr:spPr>
        <a:xfrm>
          <a:off x="4051300" y="5829554"/>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83" name="楕円 82"/>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85979</xdr:rowOff>
    </xdr:to>
    <xdr:cxnSp macro="">
      <xdr:nvCxnSpPr>
        <xdr:cNvPr id="84" name="直線コネクタ 83"/>
        <xdr:cNvCxnSpPr/>
      </xdr:nvCxnSpPr>
      <xdr:spPr>
        <a:xfrm>
          <a:off x="3289300" y="5805805"/>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5" name="楕円 84"/>
        <xdr:cNvSpPr/>
      </xdr:nvSpPr>
      <xdr:spPr>
        <a:xfrm>
          <a:off x="2476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25527</xdr:rowOff>
    </xdr:from>
    <xdr:to>
      <xdr:col>15</xdr:col>
      <xdr:colOff>136525</xdr:colOff>
      <xdr:row>29</xdr:row>
      <xdr:rowOff>62230</xdr:rowOff>
    </xdr:to>
    <xdr:cxnSp macro="">
      <xdr:nvCxnSpPr>
        <xdr:cNvPr id="86" name="直線コネクタ 85"/>
        <xdr:cNvCxnSpPr/>
      </xdr:nvCxnSpPr>
      <xdr:spPr>
        <a:xfrm>
          <a:off x="2527300" y="576910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109474</xdr:rowOff>
    </xdr:from>
    <xdr:to>
      <xdr:col>7</xdr:col>
      <xdr:colOff>187325</xdr:colOff>
      <xdr:row>29</xdr:row>
      <xdr:rowOff>39624</xdr:rowOff>
    </xdr:to>
    <xdr:sp macro="" textlink="">
      <xdr:nvSpPr>
        <xdr:cNvPr id="87" name="楕円 86"/>
        <xdr:cNvSpPr/>
      </xdr:nvSpPr>
      <xdr:spPr>
        <a:xfrm>
          <a:off x="1714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160274</xdr:rowOff>
    </xdr:from>
    <xdr:to>
      <xdr:col>11</xdr:col>
      <xdr:colOff>136525</xdr:colOff>
      <xdr:row>29</xdr:row>
      <xdr:rowOff>25527</xdr:rowOff>
    </xdr:to>
    <xdr:cxnSp macro="">
      <xdr:nvCxnSpPr>
        <xdr:cNvPr id="88" name="直線コネクタ 87"/>
        <xdr:cNvCxnSpPr/>
      </xdr:nvCxnSpPr>
      <xdr:spPr>
        <a:xfrm>
          <a:off x="1765300" y="573239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153306</xdr:rowOff>
    </xdr:from>
    <xdr:ext cx="405111" cy="259045"/>
    <xdr:sp macro="" textlink="">
      <xdr:nvSpPr>
        <xdr:cNvPr id="93" name="n_1mainValue有形固定資産減価償却率"/>
        <xdr:cNvSpPr txBox="1"/>
      </xdr:nvSpPr>
      <xdr:spPr>
        <a:xfrm>
          <a:off x="38360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129557</xdr:rowOff>
    </xdr:from>
    <xdr:ext cx="405111" cy="259045"/>
    <xdr:sp macro="" textlink="">
      <xdr:nvSpPr>
        <xdr:cNvPr id="94" name="n_2mainValue有形固定資産減価償却率"/>
        <xdr:cNvSpPr txBox="1"/>
      </xdr:nvSpPr>
      <xdr:spPr>
        <a:xfrm>
          <a:off x="3086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5" name="n_3mainValue有形固定資産減価償却率"/>
        <xdr:cNvSpPr txBox="1"/>
      </xdr:nvSpPr>
      <xdr:spPr>
        <a:xfrm>
          <a:off x="2324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56151</xdr:rowOff>
    </xdr:from>
    <xdr:ext cx="405111" cy="259045"/>
    <xdr:sp macro="" textlink="">
      <xdr:nvSpPr>
        <xdr:cNvPr id="96" name="n_4mainValue有形固定資産減価償却率"/>
        <xdr:cNvSpPr txBox="1"/>
      </xdr:nvSpPr>
      <xdr:spPr>
        <a:xfrm>
          <a:off x="1562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近年の大型投資事業実施に伴う公債費の増や一部事務組合の公債費相当負担見込額の増などにより将来負担額は増える傾向にある。</a:t>
          </a:r>
        </a:p>
        <a:p>
          <a:r>
            <a:rPr kumimoji="1" lang="ja-JP" altLang="en-US" sz="1100">
              <a:latin typeface="ＭＳ Ｐゴシック" panose="020B0600070205080204" pitchFamily="50" charset="-128"/>
              <a:ea typeface="ＭＳ Ｐゴシック" panose="020B0600070205080204" pitchFamily="50" charset="-128"/>
            </a:rPr>
            <a:t>予防保全による長寿命化等を図っていくこととしている公共施設に係る投資的事業についても大規模なものは地方債現在高に影響を及ぼすこととなり、計画的な実施、平準化など工夫した取組が必要となる。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109172</xdr:rowOff>
    </xdr:from>
    <xdr:to>
      <xdr:col>76</xdr:col>
      <xdr:colOff>73025</xdr:colOff>
      <xdr:row>32</xdr:row>
      <xdr:rowOff>39322</xdr:rowOff>
    </xdr:to>
    <xdr:sp macro="" textlink="">
      <xdr:nvSpPr>
        <xdr:cNvPr id="143" name="楕円 142"/>
        <xdr:cNvSpPr/>
      </xdr:nvSpPr>
      <xdr:spPr>
        <a:xfrm>
          <a:off x="14744700" y="61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87599</xdr:rowOff>
    </xdr:from>
    <xdr:ext cx="469744" cy="259045"/>
    <xdr:sp macro="" textlink="">
      <xdr:nvSpPr>
        <xdr:cNvPr id="144" name="債務償還比率該当値テキスト"/>
        <xdr:cNvSpPr txBox="1"/>
      </xdr:nvSpPr>
      <xdr:spPr>
        <a:xfrm>
          <a:off x="14846300" y="617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87685</xdr:rowOff>
    </xdr:from>
    <xdr:to>
      <xdr:col>72</xdr:col>
      <xdr:colOff>123825</xdr:colOff>
      <xdr:row>32</xdr:row>
      <xdr:rowOff>17835</xdr:rowOff>
    </xdr:to>
    <xdr:sp macro="" textlink="">
      <xdr:nvSpPr>
        <xdr:cNvPr id="145" name="楕円 144"/>
        <xdr:cNvSpPr/>
      </xdr:nvSpPr>
      <xdr:spPr>
        <a:xfrm>
          <a:off x="14033500" y="61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138485</xdr:rowOff>
    </xdr:from>
    <xdr:to>
      <xdr:col>76</xdr:col>
      <xdr:colOff>22225</xdr:colOff>
      <xdr:row>31</xdr:row>
      <xdr:rowOff>159972</xdr:rowOff>
    </xdr:to>
    <xdr:cxnSp macro="">
      <xdr:nvCxnSpPr>
        <xdr:cNvPr id="146" name="直線コネクタ 145"/>
        <xdr:cNvCxnSpPr/>
      </xdr:nvCxnSpPr>
      <xdr:spPr>
        <a:xfrm>
          <a:off x="14084300" y="6224960"/>
          <a:ext cx="7112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106190</xdr:rowOff>
    </xdr:from>
    <xdr:to>
      <xdr:col>68</xdr:col>
      <xdr:colOff>123825</xdr:colOff>
      <xdr:row>32</xdr:row>
      <xdr:rowOff>36340</xdr:rowOff>
    </xdr:to>
    <xdr:sp macro="" textlink="">
      <xdr:nvSpPr>
        <xdr:cNvPr id="147" name="楕円 146"/>
        <xdr:cNvSpPr/>
      </xdr:nvSpPr>
      <xdr:spPr>
        <a:xfrm>
          <a:off x="13271500" y="61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138485</xdr:rowOff>
    </xdr:from>
    <xdr:to>
      <xdr:col>72</xdr:col>
      <xdr:colOff>73025</xdr:colOff>
      <xdr:row>31</xdr:row>
      <xdr:rowOff>156990</xdr:rowOff>
    </xdr:to>
    <xdr:cxnSp macro="">
      <xdr:nvCxnSpPr>
        <xdr:cNvPr id="148" name="直線コネクタ 147"/>
        <xdr:cNvCxnSpPr/>
      </xdr:nvCxnSpPr>
      <xdr:spPr>
        <a:xfrm flipV="1">
          <a:off x="13322300" y="6224960"/>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129322</xdr:rowOff>
    </xdr:from>
    <xdr:to>
      <xdr:col>64</xdr:col>
      <xdr:colOff>123825</xdr:colOff>
      <xdr:row>32</xdr:row>
      <xdr:rowOff>59472</xdr:rowOff>
    </xdr:to>
    <xdr:sp macro="" textlink="">
      <xdr:nvSpPr>
        <xdr:cNvPr id="149" name="楕円 148"/>
        <xdr:cNvSpPr/>
      </xdr:nvSpPr>
      <xdr:spPr>
        <a:xfrm>
          <a:off x="12509500" y="62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156990</xdr:rowOff>
    </xdr:from>
    <xdr:to>
      <xdr:col>68</xdr:col>
      <xdr:colOff>73025</xdr:colOff>
      <xdr:row>32</xdr:row>
      <xdr:rowOff>8672</xdr:rowOff>
    </xdr:to>
    <xdr:cxnSp macro="">
      <xdr:nvCxnSpPr>
        <xdr:cNvPr id="150" name="直線コネクタ 149"/>
        <xdr:cNvCxnSpPr/>
      </xdr:nvCxnSpPr>
      <xdr:spPr>
        <a:xfrm flipV="1">
          <a:off x="12560300" y="6243465"/>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46663</xdr:rowOff>
    </xdr:from>
    <xdr:to>
      <xdr:col>60</xdr:col>
      <xdr:colOff>123825</xdr:colOff>
      <xdr:row>31</xdr:row>
      <xdr:rowOff>148263</xdr:rowOff>
    </xdr:to>
    <xdr:sp macro="" textlink="">
      <xdr:nvSpPr>
        <xdr:cNvPr id="151" name="楕円 150"/>
        <xdr:cNvSpPr/>
      </xdr:nvSpPr>
      <xdr:spPr>
        <a:xfrm>
          <a:off x="11747500" y="61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97463</xdr:rowOff>
    </xdr:from>
    <xdr:to>
      <xdr:col>64</xdr:col>
      <xdr:colOff>73025</xdr:colOff>
      <xdr:row>32</xdr:row>
      <xdr:rowOff>8672</xdr:rowOff>
    </xdr:to>
    <xdr:cxnSp macro="">
      <xdr:nvCxnSpPr>
        <xdr:cNvPr id="152" name="直線コネクタ 151"/>
        <xdr:cNvCxnSpPr/>
      </xdr:nvCxnSpPr>
      <xdr:spPr>
        <a:xfrm>
          <a:off x="11798300" y="6183938"/>
          <a:ext cx="762000" cy="8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8962</xdr:rowOff>
    </xdr:from>
    <xdr:ext cx="469744" cy="259045"/>
    <xdr:sp macro="" textlink="">
      <xdr:nvSpPr>
        <xdr:cNvPr id="157" name="n_1mainValue債務償還比率"/>
        <xdr:cNvSpPr txBox="1"/>
      </xdr:nvSpPr>
      <xdr:spPr>
        <a:xfrm>
          <a:off x="13836727" y="626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27467</xdr:rowOff>
    </xdr:from>
    <xdr:ext cx="469744" cy="259045"/>
    <xdr:sp macro="" textlink="">
      <xdr:nvSpPr>
        <xdr:cNvPr id="158" name="n_2mainValue債務償還比率"/>
        <xdr:cNvSpPr txBox="1"/>
      </xdr:nvSpPr>
      <xdr:spPr>
        <a:xfrm>
          <a:off x="13087427" y="628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50599</xdr:rowOff>
    </xdr:from>
    <xdr:ext cx="469744" cy="259045"/>
    <xdr:sp macro="" textlink="">
      <xdr:nvSpPr>
        <xdr:cNvPr id="159" name="n_3mainValue債務償還比率"/>
        <xdr:cNvSpPr txBox="1"/>
      </xdr:nvSpPr>
      <xdr:spPr>
        <a:xfrm>
          <a:off x="12325427" y="630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139390</xdr:rowOff>
    </xdr:from>
    <xdr:ext cx="469744" cy="259045"/>
    <xdr:sp macro="" textlink="">
      <xdr:nvSpPr>
        <xdr:cNvPr id="160" name="n_4mainValue債務償還比率"/>
        <xdr:cNvSpPr txBox="1"/>
      </xdr:nvSpPr>
      <xdr:spPr>
        <a:xfrm>
          <a:off x="11563427" y="62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5" name="楕円 74"/>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64770</xdr:rowOff>
    </xdr:to>
    <xdr:cxnSp macro="">
      <xdr:nvCxnSpPr>
        <xdr:cNvPr id="76" name="直線コネクタ 75"/>
        <xdr:cNvCxnSpPr/>
      </xdr:nvCxnSpPr>
      <xdr:spPr>
        <a:xfrm>
          <a:off x="3797300" y="65551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40005</xdr:rowOff>
    </xdr:to>
    <xdr:cxnSp macro="">
      <xdr:nvCxnSpPr>
        <xdr:cNvPr id="78" name="直線コネクタ 77"/>
        <xdr:cNvCxnSpPr/>
      </xdr:nvCxnSpPr>
      <xdr:spPr>
        <a:xfrm>
          <a:off x="2908300" y="65112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9" name="楕円 78"/>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37</xdr:row>
      <xdr:rowOff>167640</xdr:rowOff>
    </xdr:to>
    <xdr:cxnSp macro="">
      <xdr:nvCxnSpPr>
        <xdr:cNvPr id="80" name="直線コネクタ 79"/>
        <xdr:cNvCxnSpPr/>
      </xdr:nvCxnSpPr>
      <xdr:spPr>
        <a:xfrm>
          <a:off x="2019300" y="64827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52070</xdr:rowOff>
    </xdr:from>
    <xdr:to>
      <xdr:col>6</xdr:col>
      <xdr:colOff>38100</xdr:colOff>
      <xdr:row>37</xdr:row>
      <xdr:rowOff>153670</xdr:rowOff>
    </xdr:to>
    <xdr:sp macro="" textlink="">
      <xdr:nvSpPr>
        <xdr:cNvPr id="81" name="楕円 80"/>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37</xdr:row>
      <xdr:rowOff>139065</xdr:rowOff>
    </xdr:to>
    <xdr:cxnSp macro="">
      <xdr:nvCxnSpPr>
        <xdr:cNvPr id="82" name="直線コネクタ 81"/>
        <xdr:cNvCxnSpPr/>
      </xdr:nvCxnSpPr>
      <xdr:spPr>
        <a:xfrm>
          <a:off x="1130300" y="6446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87" name="n_1mainValue【道路】&#10;有形固定資産減価償却率"/>
        <xdr:cNvSpPr txBox="1"/>
      </xdr:nvSpPr>
      <xdr:spPr>
        <a:xfrm>
          <a:off x="3582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道路】&#10;有形固定資産減価償却率"/>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9" name="n_3mainValue【道路】&#10;有形固定資産減価償却率"/>
        <xdr:cNvSpPr txBox="1"/>
      </xdr:nvSpPr>
      <xdr:spPr>
        <a:xfrm>
          <a:off x="1816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170197</xdr:rowOff>
    </xdr:from>
    <xdr:ext cx="405111" cy="259045"/>
    <xdr:sp macro="" textlink="">
      <xdr:nvSpPr>
        <xdr:cNvPr id="90" name="n_4mainValue【道路】&#10;有形固定資産減価償却率"/>
        <xdr:cNvSpPr txBox="1"/>
      </xdr:nvSpPr>
      <xdr:spPr>
        <a:xfrm>
          <a:off x="927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59919</xdr:rowOff>
    </xdr:from>
    <xdr:to>
      <xdr:col>55</xdr:col>
      <xdr:colOff>50800</xdr:colOff>
      <xdr:row>41</xdr:row>
      <xdr:rowOff>161519</xdr:rowOff>
    </xdr:to>
    <xdr:sp macro="" textlink="">
      <xdr:nvSpPr>
        <xdr:cNvPr id="132" name="楕円 131"/>
        <xdr:cNvSpPr/>
      </xdr:nvSpPr>
      <xdr:spPr>
        <a:xfrm>
          <a:off x="10426700" y="70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146296</xdr:rowOff>
    </xdr:from>
    <xdr:ext cx="534377" cy="259045"/>
    <xdr:sp macro="" textlink="">
      <xdr:nvSpPr>
        <xdr:cNvPr id="133" name="【道路】&#10;一人当たり延長該当値テキスト"/>
        <xdr:cNvSpPr txBox="1"/>
      </xdr:nvSpPr>
      <xdr:spPr>
        <a:xfrm>
          <a:off x="10515600" y="70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61813</xdr:rowOff>
    </xdr:from>
    <xdr:to>
      <xdr:col>50</xdr:col>
      <xdr:colOff>165100</xdr:colOff>
      <xdr:row>41</xdr:row>
      <xdr:rowOff>163413</xdr:rowOff>
    </xdr:to>
    <xdr:sp macro="" textlink="">
      <xdr:nvSpPr>
        <xdr:cNvPr id="134" name="楕円 133"/>
        <xdr:cNvSpPr/>
      </xdr:nvSpPr>
      <xdr:spPr>
        <a:xfrm>
          <a:off x="9588500" y="70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110719</xdr:rowOff>
    </xdr:from>
    <xdr:to>
      <xdr:col>55</xdr:col>
      <xdr:colOff>0</xdr:colOff>
      <xdr:row>41</xdr:row>
      <xdr:rowOff>112613</xdr:rowOff>
    </xdr:to>
    <xdr:cxnSp macro="">
      <xdr:nvCxnSpPr>
        <xdr:cNvPr id="135" name="直線コネクタ 134"/>
        <xdr:cNvCxnSpPr/>
      </xdr:nvCxnSpPr>
      <xdr:spPr>
        <a:xfrm flipV="1">
          <a:off x="9639300" y="7140169"/>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63914</xdr:rowOff>
    </xdr:from>
    <xdr:to>
      <xdr:col>46</xdr:col>
      <xdr:colOff>38100</xdr:colOff>
      <xdr:row>41</xdr:row>
      <xdr:rowOff>165514</xdr:rowOff>
    </xdr:to>
    <xdr:sp macro="" textlink="">
      <xdr:nvSpPr>
        <xdr:cNvPr id="136" name="楕円 135"/>
        <xdr:cNvSpPr/>
      </xdr:nvSpPr>
      <xdr:spPr>
        <a:xfrm>
          <a:off x="8699500" y="70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112613</xdr:rowOff>
    </xdr:from>
    <xdr:to>
      <xdr:col>50</xdr:col>
      <xdr:colOff>114300</xdr:colOff>
      <xdr:row>41</xdr:row>
      <xdr:rowOff>114714</xdr:rowOff>
    </xdr:to>
    <xdr:cxnSp macro="">
      <xdr:nvCxnSpPr>
        <xdr:cNvPr id="137" name="直線コネクタ 136"/>
        <xdr:cNvCxnSpPr/>
      </xdr:nvCxnSpPr>
      <xdr:spPr>
        <a:xfrm flipV="1">
          <a:off x="8750300" y="7142063"/>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66842</xdr:rowOff>
    </xdr:from>
    <xdr:to>
      <xdr:col>41</xdr:col>
      <xdr:colOff>101600</xdr:colOff>
      <xdr:row>41</xdr:row>
      <xdr:rowOff>168442</xdr:rowOff>
    </xdr:to>
    <xdr:sp macro="" textlink="">
      <xdr:nvSpPr>
        <xdr:cNvPr id="138" name="楕円 137"/>
        <xdr:cNvSpPr/>
      </xdr:nvSpPr>
      <xdr:spPr>
        <a:xfrm>
          <a:off x="7810500" y="70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114714</xdr:rowOff>
    </xdr:from>
    <xdr:to>
      <xdr:col>45</xdr:col>
      <xdr:colOff>177800</xdr:colOff>
      <xdr:row>41</xdr:row>
      <xdr:rowOff>117642</xdr:rowOff>
    </xdr:to>
    <xdr:cxnSp macro="">
      <xdr:nvCxnSpPr>
        <xdr:cNvPr id="139" name="直線コネクタ 138"/>
        <xdr:cNvCxnSpPr/>
      </xdr:nvCxnSpPr>
      <xdr:spPr>
        <a:xfrm flipV="1">
          <a:off x="7861300" y="7144164"/>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69150</xdr:rowOff>
    </xdr:from>
    <xdr:to>
      <xdr:col>36</xdr:col>
      <xdr:colOff>165100</xdr:colOff>
      <xdr:row>41</xdr:row>
      <xdr:rowOff>170750</xdr:rowOff>
    </xdr:to>
    <xdr:sp macro="" textlink="">
      <xdr:nvSpPr>
        <xdr:cNvPr id="140" name="楕円 139"/>
        <xdr:cNvSpPr/>
      </xdr:nvSpPr>
      <xdr:spPr>
        <a:xfrm>
          <a:off x="6921500" y="70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117642</xdr:rowOff>
    </xdr:from>
    <xdr:to>
      <xdr:col>41</xdr:col>
      <xdr:colOff>50800</xdr:colOff>
      <xdr:row>41</xdr:row>
      <xdr:rowOff>119950</xdr:rowOff>
    </xdr:to>
    <xdr:cxnSp macro="">
      <xdr:nvCxnSpPr>
        <xdr:cNvPr id="141" name="直線コネクタ 140"/>
        <xdr:cNvCxnSpPr/>
      </xdr:nvCxnSpPr>
      <xdr:spPr>
        <a:xfrm flipV="1">
          <a:off x="6972300" y="7147092"/>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154540</xdr:rowOff>
    </xdr:from>
    <xdr:ext cx="534377" cy="259045"/>
    <xdr:sp macro="" textlink="">
      <xdr:nvSpPr>
        <xdr:cNvPr id="146" name="n_1mainValue【道路】&#10;一人当たり延長"/>
        <xdr:cNvSpPr txBox="1"/>
      </xdr:nvSpPr>
      <xdr:spPr>
        <a:xfrm>
          <a:off x="9359411" y="71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156641</xdr:rowOff>
    </xdr:from>
    <xdr:ext cx="534377" cy="259045"/>
    <xdr:sp macro="" textlink="">
      <xdr:nvSpPr>
        <xdr:cNvPr id="147" name="n_2mainValue【道路】&#10;一人当たり延長"/>
        <xdr:cNvSpPr txBox="1"/>
      </xdr:nvSpPr>
      <xdr:spPr>
        <a:xfrm>
          <a:off x="8483111" y="71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159569</xdr:rowOff>
    </xdr:from>
    <xdr:ext cx="534377" cy="259045"/>
    <xdr:sp macro="" textlink="">
      <xdr:nvSpPr>
        <xdr:cNvPr id="148" name="n_3mainValue【道路】&#10;一人当たり延長"/>
        <xdr:cNvSpPr txBox="1"/>
      </xdr:nvSpPr>
      <xdr:spPr>
        <a:xfrm>
          <a:off x="7594111" y="71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161877</xdr:rowOff>
    </xdr:from>
    <xdr:ext cx="534377" cy="259045"/>
    <xdr:sp macro="" textlink="">
      <xdr:nvSpPr>
        <xdr:cNvPr id="149" name="n_4mainValue【道路】&#10;一人当たり延長"/>
        <xdr:cNvSpPr txBox="1"/>
      </xdr:nvSpPr>
      <xdr:spPr>
        <a:xfrm>
          <a:off x="6705111" y="719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9" name="楕円 188"/>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168292</xdr:rowOff>
    </xdr:from>
    <xdr:ext cx="405111" cy="259045"/>
    <xdr:sp macro="" textlink="">
      <xdr:nvSpPr>
        <xdr:cNvPr id="190" name="【橋りょう・トンネル】&#10;有形固定資産減価償却率該当値テキスト"/>
        <xdr:cNvSpPr txBox="1"/>
      </xdr:nvSpPr>
      <xdr:spPr>
        <a:xfrm>
          <a:off x="4673600"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116840</xdr:rowOff>
    </xdr:from>
    <xdr:to>
      <xdr:col>20</xdr:col>
      <xdr:colOff>38100</xdr:colOff>
      <xdr:row>61</xdr:row>
      <xdr:rowOff>46990</xdr:rowOff>
    </xdr:to>
    <xdr:sp macro="" textlink="">
      <xdr:nvSpPr>
        <xdr:cNvPr id="191" name="楕円 190"/>
        <xdr:cNvSpPr/>
      </xdr:nvSpPr>
      <xdr:spPr>
        <a:xfrm>
          <a:off x="3746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24765</xdr:rowOff>
    </xdr:to>
    <xdr:cxnSp macro="">
      <xdr:nvCxnSpPr>
        <xdr:cNvPr id="192" name="直線コネクタ 191"/>
        <xdr:cNvCxnSpPr/>
      </xdr:nvCxnSpPr>
      <xdr:spPr>
        <a:xfrm>
          <a:off x="3797300" y="104546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3" name="楕円 192"/>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167640</xdr:rowOff>
    </xdr:to>
    <xdr:cxnSp macro="">
      <xdr:nvCxnSpPr>
        <xdr:cNvPr id="194" name="直線コネクタ 193"/>
        <xdr:cNvCxnSpPr/>
      </xdr:nvCxnSpPr>
      <xdr:spPr>
        <a:xfrm>
          <a:off x="2908300" y="10424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95" name="楕円 194"/>
        <xdr:cNvSpPr/>
      </xdr:nvSpPr>
      <xdr:spPr>
        <a:xfrm>
          <a:off x="1968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108585</xdr:rowOff>
    </xdr:from>
    <xdr:to>
      <xdr:col>15</xdr:col>
      <xdr:colOff>50800</xdr:colOff>
      <xdr:row>60</xdr:row>
      <xdr:rowOff>137160</xdr:rowOff>
    </xdr:to>
    <xdr:cxnSp macro="">
      <xdr:nvCxnSpPr>
        <xdr:cNvPr id="196" name="直線コネクタ 195"/>
        <xdr:cNvCxnSpPr/>
      </xdr:nvCxnSpPr>
      <xdr:spPr>
        <a:xfrm>
          <a:off x="2019300" y="10395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31115</xdr:rowOff>
    </xdr:from>
    <xdr:to>
      <xdr:col>6</xdr:col>
      <xdr:colOff>38100</xdr:colOff>
      <xdr:row>60</xdr:row>
      <xdr:rowOff>132715</xdr:rowOff>
    </xdr:to>
    <xdr:sp macro="" textlink="">
      <xdr:nvSpPr>
        <xdr:cNvPr id="197" name="楕円 196"/>
        <xdr:cNvSpPr/>
      </xdr:nvSpPr>
      <xdr:spPr>
        <a:xfrm>
          <a:off x="1079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81915</xdr:rowOff>
    </xdr:from>
    <xdr:to>
      <xdr:col>10</xdr:col>
      <xdr:colOff>114300</xdr:colOff>
      <xdr:row>60</xdr:row>
      <xdr:rowOff>108585</xdr:rowOff>
    </xdr:to>
    <xdr:cxnSp macro="">
      <xdr:nvCxnSpPr>
        <xdr:cNvPr id="198" name="直線コネクタ 197"/>
        <xdr:cNvCxnSpPr/>
      </xdr:nvCxnSpPr>
      <xdr:spPr>
        <a:xfrm>
          <a:off x="1130300" y="103689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63517</xdr:rowOff>
    </xdr:from>
    <xdr:ext cx="405111" cy="259045"/>
    <xdr:sp macro="" textlink="">
      <xdr:nvSpPr>
        <xdr:cNvPr id="203" name="n_1mainValue【橋りょう・トンネル】&#10;有形固定資産減価償却率"/>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4" name="n_2mainValue【橋りょう・トンネ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205" name="n_3main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206" name="n_4main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142466</xdr:rowOff>
    </xdr:from>
    <xdr:to>
      <xdr:col>55</xdr:col>
      <xdr:colOff>50800</xdr:colOff>
      <xdr:row>61</xdr:row>
      <xdr:rowOff>72616</xdr:rowOff>
    </xdr:to>
    <xdr:sp macro="" textlink="">
      <xdr:nvSpPr>
        <xdr:cNvPr id="246" name="楕円 245"/>
        <xdr:cNvSpPr/>
      </xdr:nvSpPr>
      <xdr:spPr>
        <a:xfrm>
          <a:off x="10426700" y="10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165343</xdr:rowOff>
    </xdr:from>
    <xdr:ext cx="599010" cy="259045"/>
    <xdr:sp macro="" textlink="">
      <xdr:nvSpPr>
        <xdr:cNvPr id="247" name="【橋りょう・トンネル】&#10;一人当たり有形固定資産（償却資産）額該当値テキスト"/>
        <xdr:cNvSpPr txBox="1"/>
      </xdr:nvSpPr>
      <xdr:spPr>
        <a:xfrm>
          <a:off x="10515600" y="10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149496</xdr:rowOff>
    </xdr:from>
    <xdr:to>
      <xdr:col>50</xdr:col>
      <xdr:colOff>165100</xdr:colOff>
      <xdr:row>61</xdr:row>
      <xdr:rowOff>79646</xdr:rowOff>
    </xdr:to>
    <xdr:sp macro="" textlink="">
      <xdr:nvSpPr>
        <xdr:cNvPr id="248" name="楕円 247"/>
        <xdr:cNvSpPr/>
      </xdr:nvSpPr>
      <xdr:spPr>
        <a:xfrm>
          <a:off x="9588500" y="104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21816</xdr:rowOff>
    </xdr:from>
    <xdr:to>
      <xdr:col>55</xdr:col>
      <xdr:colOff>0</xdr:colOff>
      <xdr:row>61</xdr:row>
      <xdr:rowOff>28846</xdr:rowOff>
    </xdr:to>
    <xdr:cxnSp macro="">
      <xdr:nvCxnSpPr>
        <xdr:cNvPr id="249" name="直線コネクタ 248"/>
        <xdr:cNvCxnSpPr/>
      </xdr:nvCxnSpPr>
      <xdr:spPr>
        <a:xfrm flipV="1">
          <a:off x="9639300" y="10480266"/>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156901</xdr:rowOff>
    </xdr:from>
    <xdr:to>
      <xdr:col>46</xdr:col>
      <xdr:colOff>38100</xdr:colOff>
      <xdr:row>61</xdr:row>
      <xdr:rowOff>87051</xdr:rowOff>
    </xdr:to>
    <xdr:sp macro="" textlink="">
      <xdr:nvSpPr>
        <xdr:cNvPr id="250" name="楕円 249"/>
        <xdr:cNvSpPr/>
      </xdr:nvSpPr>
      <xdr:spPr>
        <a:xfrm>
          <a:off x="8699500" y="104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28846</xdr:rowOff>
    </xdr:from>
    <xdr:to>
      <xdr:col>50</xdr:col>
      <xdr:colOff>114300</xdr:colOff>
      <xdr:row>61</xdr:row>
      <xdr:rowOff>36251</xdr:rowOff>
    </xdr:to>
    <xdr:cxnSp macro="">
      <xdr:nvCxnSpPr>
        <xdr:cNvPr id="251" name="直線コネクタ 250"/>
        <xdr:cNvCxnSpPr/>
      </xdr:nvCxnSpPr>
      <xdr:spPr>
        <a:xfrm flipV="1">
          <a:off x="8750300" y="10487296"/>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166402</xdr:rowOff>
    </xdr:from>
    <xdr:to>
      <xdr:col>41</xdr:col>
      <xdr:colOff>101600</xdr:colOff>
      <xdr:row>61</xdr:row>
      <xdr:rowOff>96552</xdr:rowOff>
    </xdr:to>
    <xdr:sp macro="" textlink="">
      <xdr:nvSpPr>
        <xdr:cNvPr id="252" name="楕円 251"/>
        <xdr:cNvSpPr/>
      </xdr:nvSpPr>
      <xdr:spPr>
        <a:xfrm>
          <a:off x="7810500" y="104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36251</xdr:rowOff>
    </xdr:from>
    <xdr:to>
      <xdr:col>45</xdr:col>
      <xdr:colOff>177800</xdr:colOff>
      <xdr:row>61</xdr:row>
      <xdr:rowOff>45752</xdr:rowOff>
    </xdr:to>
    <xdr:cxnSp macro="">
      <xdr:nvCxnSpPr>
        <xdr:cNvPr id="253" name="直線コネクタ 252"/>
        <xdr:cNvCxnSpPr/>
      </xdr:nvCxnSpPr>
      <xdr:spPr>
        <a:xfrm flipV="1">
          <a:off x="7861300" y="10494701"/>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3055</xdr:rowOff>
    </xdr:from>
    <xdr:to>
      <xdr:col>36</xdr:col>
      <xdr:colOff>165100</xdr:colOff>
      <xdr:row>61</xdr:row>
      <xdr:rowOff>104655</xdr:rowOff>
    </xdr:to>
    <xdr:sp macro="" textlink="">
      <xdr:nvSpPr>
        <xdr:cNvPr id="254" name="楕円 253"/>
        <xdr:cNvSpPr/>
      </xdr:nvSpPr>
      <xdr:spPr>
        <a:xfrm>
          <a:off x="6921500" y="104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45752</xdr:rowOff>
    </xdr:from>
    <xdr:to>
      <xdr:col>41</xdr:col>
      <xdr:colOff>50800</xdr:colOff>
      <xdr:row>61</xdr:row>
      <xdr:rowOff>53855</xdr:rowOff>
    </xdr:to>
    <xdr:cxnSp macro="">
      <xdr:nvCxnSpPr>
        <xdr:cNvPr id="255" name="直線コネクタ 254"/>
        <xdr:cNvCxnSpPr/>
      </xdr:nvCxnSpPr>
      <xdr:spPr>
        <a:xfrm flipV="1">
          <a:off x="6972300" y="10504202"/>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96173</xdr:rowOff>
    </xdr:from>
    <xdr:ext cx="599010" cy="259045"/>
    <xdr:sp macro="" textlink="">
      <xdr:nvSpPr>
        <xdr:cNvPr id="260" name="n_1mainValue【橋りょう・トンネル】&#10;一人当たり有形固定資産（償却資産）額"/>
        <xdr:cNvSpPr txBox="1"/>
      </xdr:nvSpPr>
      <xdr:spPr>
        <a:xfrm>
          <a:off x="9327095" y="1021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103578</xdr:rowOff>
    </xdr:from>
    <xdr:ext cx="599010" cy="259045"/>
    <xdr:sp macro="" textlink="">
      <xdr:nvSpPr>
        <xdr:cNvPr id="261" name="n_2mainValue【橋りょう・トンネル】&#10;一人当たり有形固定資産（償却資産）額"/>
        <xdr:cNvSpPr txBox="1"/>
      </xdr:nvSpPr>
      <xdr:spPr>
        <a:xfrm>
          <a:off x="8450795" y="1021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113079</xdr:rowOff>
    </xdr:from>
    <xdr:ext cx="599010" cy="259045"/>
    <xdr:sp macro="" textlink="">
      <xdr:nvSpPr>
        <xdr:cNvPr id="262" name="n_3mainValue【橋りょう・トンネル】&#10;一人当たり有形固定資産（償却資産）額"/>
        <xdr:cNvSpPr txBox="1"/>
      </xdr:nvSpPr>
      <xdr:spPr>
        <a:xfrm>
          <a:off x="7561795" y="1022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121182</xdr:rowOff>
    </xdr:from>
    <xdr:ext cx="599010" cy="259045"/>
    <xdr:sp macro="" textlink="">
      <xdr:nvSpPr>
        <xdr:cNvPr id="263" name="n_4mainValue【橋りょう・トンネル】&#10;一人当たり有形固定資産（償却資産）額"/>
        <xdr:cNvSpPr txBox="1"/>
      </xdr:nvSpPr>
      <xdr:spPr>
        <a:xfrm>
          <a:off x="6672795" y="102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304" name="楕円 303"/>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48277</xdr:rowOff>
    </xdr:from>
    <xdr:ext cx="405111" cy="259045"/>
    <xdr:sp macro="" textlink="">
      <xdr:nvSpPr>
        <xdr:cNvPr id="305" name="【公営住宅】&#10;有形固定資産減価償却率該当値テキスト"/>
        <xdr:cNvSpPr txBox="1"/>
      </xdr:nvSpPr>
      <xdr:spPr>
        <a:xfrm>
          <a:off x="46736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162561</xdr:rowOff>
    </xdr:from>
    <xdr:to>
      <xdr:col>20</xdr:col>
      <xdr:colOff>38100</xdr:colOff>
      <xdr:row>82</xdr:row>
      <xdr:rowOff>92711</xdr:rowOff>
    </xdr:to>
    <xdr:sp macro="" textlink="">
      <xdr:nvSpPr>
        <xdr:cNvPr id="306" name="楕円 305"/>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41911</xdr:rowOff>
    </xdr:from>
    <xdr:to>
      <xdr:col>24</xdr:col>
      <xdr:colOff>63500</xdr:colOff>
      <xdr:row>82</xdr:row>
      <xdr:rowOff>76200</xdr:rowOff>
    </xdr:to>
    <xdr:cxnSp macro="">
      <xdr:nvCxnSpPr>
        <xdr:cNvPr id="307" name="直線コネクタ 306"/>
        <xdr:cNvCxnSpPr/>
      </xdr:nvCxnSpPr>
      <xdr:spPr>
        <a:xfrm>
          <a:off x="3797300" y="14100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308" name="楕円 307"/>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41911</xdr:rowOff>
    </xdr:to>
    <xdr:cxnSp macro="">
      <xdr:nvCxnSpPr>
        <xdr:cNvPr id="309" name="直線コネクタ 308"/>
        <xdr:cNvCxnSpPr/>
      </xdr:nvCxnSpPr>
      <xdr:spPr>
        <a:xfrm>
          <a:off x="2908300" y="14066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310" name="楕円 309"/>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83</xdr:row>
      <xdr:rowOff>72389</xdr:rowOff>
    </xdr:to>
    <xdr:cxnSp macro="">
      <xdr:nvCxnSpPr>
        <xdr:cNvPr id="311" name="直線コネクタ 310"/>
        <xdr:cNvCxnSpPr/>
      </xdr:nvCxnSpPr>
      <xdr:spPr>
        <a:xfrm flipV="1">
          <a:off x="2019300" y="140665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160655</xdr:rowOff>
    </xdr:from>
    <xdr:to>
      <xdr:col>6</xdr:col>
      <xdr:colOff>38100</xdr:colOff>
      <xdr:row>83</xdr:row>
      <xdr:rowOff>90805</xdr:rowOff>
    </xdr:to>
    <xdr:sp macro="" textlink="">
      <xdr:nvSpPr>
        <xdr:cNvPr id="312" name="楕円 311"/>
        <xdr:cNvSpPr/>
      </xdr:nvSpPr>
      <xdr:spPr>
        <a:xfrm>
          <a:off x="1079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40005</xdr:rowOff>
    </xdr:from>
    <xdr:to>
      <xdr:col>10</xdr:col>
      <xdr:colOff>114300</xdr:colOff>
      <xdr:row>83</xdr:row>
      <xdr:rowOff>72389</xdr:rowOff>
    </xdr:to>
    <xdr:cxnSp macro="">
      <xdr:nvCxnSpPr>
        <xdr:cNvPr id="313" name="直線コネクタ 312"/>
        <xdr:cNvCxnSpPr/>
      </xdr:nvCxnSpPr>
      <xdr:spPr>
        <a:xfrm>
          <a:off x="1130300" y="142703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109238</xdr:rowOff>
    </xdr:from>
    <xdr:ext cx="405111" cy="259045"/>
    <xdr:sp macro="" textlink="">
      <xdr:nvSpPr>
        <xdr:cNvPr id="318" name="n_1mainValue【公営住宅】&#10;有形固定資産減価償却率"/>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319" name="n_2mainValue【公営住宅】&#10;有形固定資産減価償却率"/>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20" name="n_3main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21" name="n_4main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119066</xdr:rowOff>
    </xdr:from>
    <xdr:to>
      <xdr:col>55</xdr:col>
      <xdr:colOff>50800</xdr:colOff>
      <xdr:row>86</xdr:row>
      <xdr:rowOff>49216</xdr:rowOff>
    </xdr:to>
    <xdr:sp macro="" textlink="">
      <xdr:nvSpPr>
        <xdr:cNvPr id="359" name="楕円 358"/>
        <xdr:cNvSpPr/>
      </xdr:nvSpPr>
      <xdr:spPr>
        <a:xfrm>
          <a:off x="10426700" y="146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79937</xdr:rowOff>
    </xdr:from>
    <xdr:ext cx="469744" cy="259045"/>
    <xdr:sp macro="" textlink="">
      <xdr:nvSpPr>
        <xdr:cNvPr id="360" name="【公営住宅】&#10;一人当たり面積該当値テキスト"/>
        <xdr:cNvSpPr txBox="1"/>
      </xdr:nvSpPr>
      <xdr:spPr>
        <a:xfrm>
          <a:off x="10515600" y="146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119568</xdr:rowOff>
    </xdr:from>
    <xdr:to>
      <xdr:col>50</xdr:col>
      <xdr:colOff>165100</xdr:colOff>
      <xdr:row>86</xdr:row>
      <xdr:rowOff>49718</xdr:rowOff>
    </xdr:to>
    <xdr:sp macro="" textlink="">
      <xdr:nvSpPr>
        <xdr:cNvPr id="361" name="楕円 360"/>
        <xdr:cNvSpPr/>
      </xdr:nvSpPr>
      <xdr:spPr>
        <a:xfrm>
          <a:off x="9588500" y="146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169866</xdr:rowOff>
    </xdr:from>
    <xdr:to>
      <xdr:col>55</xdr:col>
      <xdr:colOff>0</xdr:colOff>
      <xdr:row>85</xdr:row>
      <xdr:rowOff>170368</xdr:rowOff>
    </xdr:to>
    <xdr:cxnSp macro="">
      <xdr:nvCxnSpPr>
        <xdr:cNvPr id="362" name="直線コネクタ 361"/>
        <xdr:cNvCxnSpPr/>
      </xdr:nvCxnSpPr>
      <xdr:spPr>
        <a:xfrm flipV="1">
          <a:off x="9639300" y="14743116"/>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120070</xdr:rowOff>
    </xdr:from>
    <xdr:to>
      <xdr:col>46</xdr:col>
      <xdr:colOff>38100</xdr:colOff>
      <xdr:row>86</xdr:row>
      <xdr:rowOff>50220</xdr:rowOff>
    </xdr:to>
    <xdr:sp macro="" textlink="">
      <xdr:nvSpPr>
        <xdr:cNvPr id="363" name="楕円 362"/>
        <xdr:cNvSpPr/>
      </xdr:nvSpPr>
      <xdr:spPr>
        <a:xfrm>
          <a:off x="8699500" y="146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170368</xdr:rowOff>
    </xdr:from>
    <xdr:to>
      <xdr:col>50</xdr:col>
      <xdr:colOff>114300</xdr:colOff>
      <xdr:row>85</xdr:row>
      <xdr:rowOff>170870</xdr:rowOff>
    </xdr:to>
    <xdr:cxnSp macro="">
      <xdr:nvCxnSpPr>
        <xdr:cNvPr id="364" name="直線コネクタ 363"/>
        <xdr:cNvCxnSpPr/>
      </xdr:nvCxnSpPr>
      <xdr:spPr>
        <a:xfrm flipV="1">
          <a:off x="8750300" y="14743618"/>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125099</xdr:rowOff>
    </xdr:from>
    <xdr:to>
      <xdr:col>41</xdr:col>
      <xdr:colOff>101600</xdr:colOff>
      <xdr:row>86</xdr:row>
      <xdr:rowOff>55249</xdr:rowOff>
    </xdr:to>
    <xdr:sp macro="" textlink="">
      <xdr:nvSpPr>
        <xdr:cNvPr id="365" name="楕円 364"/>
        <xdr:cNvSpPr/>
      </xdr:nvSpPr>
      <xdr:spPr>
        <a:xfrm>
          <a:off x="7810500" y="146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170870</xdr:rowOff>
    </xdr:from>
    <xdr:to>
      <xdr:col>45</xdr:col>
      <xdr:colOff>177800</xdr:colOff>
      <xdr:row>86</xdr:row>
      <xdr:rowOff>4449</xdr:rowOff>
    </xdr:to>
    <xdr:cxnSp macro="">
      <xdr:nvCxnSpPr>
        <xdr:cNvPr id="366" name="直線コネクタ 365"/>
        <xdr:cNvCxnSpPr/>
      </xdr:nvCxnSpPr>
      <xdr:spPr>
        <a:xfrm flipV="1">
          <a:off x="7861300" y="1474412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125512</xdr:rowOff>
    </xdr:from>
    <xdr:to>
      <xdr:col>36</xdr:col>
      <xdr:colOff>165100</xdr:colOff>
      <xdr:row>86</xdr:row>
      <xdr:rowOff>55662</xdr:rowOff>
    </xdr:to>
    <xdr:sp macro="" textlink="">
      <xdr:nvSpPr>
        <xdr:cNvPr id="367" name="楕円 366"/>
        <xdr:cNvSpPr/>
      </xdr:nvSpPr>
      <xdr:spPr>
        <a:xfrm>
          <a:off x="6921500" y="146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4449</xdr:rowOff>
    </xdr:from>
    <xdr:to>
      <xdr:col>41</xdr:col>
      <xdr:colOff>50800</xdr:colOff>
      <xdr:row>86</xdr:row>
      <xdr:rowOff>4862</xdr:rowOff>
    </xdr:to>
    <xdr:cxnSp macro="">
      <xdr:nvCxnSpPr>
        <xdr:cNvPr id="368" name="直線コネクタ 367"/>
        <xdr:cNvCxnSpPr/>
      </xdr:nvCxnSpPr>
      <xdr:spPr>
        <a:xfrm flipV="1">
          <a:off x="6972300" y="14749149"/>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40845</xdr:rowOff>
    </xdr:from>
    <xdr:ext cx="469744" cy="259045"/>
    <xdr:sp macro="" textlink="">
      <xdr:nvSpPr>
        <xdr:cNvPr id="373" name="n_1mainValue【公営住宅】&#10;一人当たり面積"/>
        <xdr:cNvSpPr txBox="1"/>
      </xdr:nvSpPr>
      <xdr:spPr>
        <a:xfrm>
          <a:off x="9391727" y="1478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41347</xdr:rowOff>
    </xdr:from>
    <xdr:ext cx="469744" cy="259045"/>
    <xdr:sp macro="" textlink="">
      <xdr:nvSpPr>
        <xdr:cNvPr id="374" name="n_2mainValue【公営住宅】&#10;一人当たり面積"/>
        <xdr:cNvSpPr txBox="1"/>
      </xdr:nvSpPr>
      <xdr:spPr>
        <a:xfrm>
          <a:off x="8515427" y="1478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46376</xdr:rowOff>
    </xdr:from>
    <xdr:ext cx="469744" cy="259045"/>
    <xdr:sp macro="" textlink="">
      <xdr:nvSpPr>
        <xdr:cNvPr id="375" name="n_3mainValue【公営住宅】&#10;一人当たり面積"/>
        <xdr:cNvSpPr txBox="1"/>
      </xdr:nvSpPr>
      <xdr:spPr>
        <a:xfrm>
          <a:off x="7626427" y="1479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46789</xdr:rowOff>
    </xdr:from>
    <xdr:ext cx="469744" cy="259045"/>
    <xdr:sp macro="" textlink="">
      <xdr:nvSpPr>
        <xdr:cNvPr id="376" name="n_4mainValue【公営住宅】&#10;一人当たり面積"/>
        <xdr:cNvSpPr txBox="1"/>
      </xdr:nvSpPr>
      <xdr:spPr>
        <a:xfrm>
          <a:off x="6737427" y="1479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108676</xdr:rowOff>
    </xdr:from>
    <xdr:to>
      <xdr:col>24</xdr:col>
      <xdr:colOff>114300</xdr:colOff>
      <xdr:row>106</xdr:row>
      <xdr:rowOff>38826</xdr:rowOff>
    </xdr:to>
    <xdr:sp macro="" textlink="">
      <xdr:nvSpPr>
        <xdr:cNvPr id="418" name="楕円 417"/>
        <xdr:cNvSpPr/>
      </xdr:nvSpPr>
      <xdr:spPr>
        <a:xfrm>
          <a:off x="4584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87103</xdr:rowOff>
    </xdr:from>
    <xdr:ext cx="405111" cy="259045"/>
    <xdr:sp macro="" textlink="">
      <xdr:nvSpPr>
        <xdr:cNvPr id="419" name="【港湾・漁港】&#10;有形固定資産減価償却率該当値テキスト"/>
        <xdr:cNvSpPr txBox="1"/>
      </xdr:nvSpPr>
      <xdr:spPr>
        <a:xfrm>
          <a:off x="4673600"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420" name="楕円 419"/>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105</xdr:row>
      <xdr:rowOff>159476</xdr:rowOff>
    </xdr:to>
    <xdr:cxnSp macro="">
      <xdr:nvCxnSpPr>
        <xdr:cNvPr id="421" name="直線コネクタ 420"/>
        <xdr:cNvCxnSpPr/>
      </xdr:nvCxnSpPr>
      <xdr:spPr>
        <a:xfrm>
          <a:off x="3797300" y="181356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56424</xdr:rowOff>
    </xdr:from>
    <xdr:to>
      <xdr:col>15</xdr:col>
      <xdr:colOff>101600</xdr:colOff>
      <xdr:row>105</xdr:row>
      <xdr:rowOff>158024</xdr:rowOff>
    </xdr:to>
    <xdr:sp macro="" textlink="">
      <xdr:nvSpPr>
        <xdr:cNvPr id="422" name="楕円 421"/>
        <xdr:cNvSpPr/>
      </xdr:nvSpPr>
      <xdr:spPr>
        <a:xfrm>
          <a:off x="2857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107224</xdr:rowOff>
    </xdr:from>
    <xdr:to>
      <xdr:col>19</xdr:col>
      <xdr:colOff>177800</xdr:colOff>
      <xdr:row>105</xdr:row>
      <xdr:rowOff>133350</xdr:rowOff>
    </xdr:to>
    <xdr:cxnSp macro="">
      <xdr:nvCxnSpPr>
        <xdr:cNvPr id="423" name="直線コネクタ 422"/>
        <xdr:cNvCxnSpPr/>
      </xdr:nvCxnSpPr>
      <xdr:spPr>
        <a:xfrm>
          <a:off x="2908300" y="181094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30299</xdr:rowOff>
    </xdr:from>
    <xdr:to>
      <xdr:col>10</xdr:col>
      <xdr:colOff>165100</xdr:colOff>
      <xdr:row>105</xdr:row>
      <xdr:rowOff>131899</xdr:rowOff>
    </xdr:to>
    <xdr:sp macro="" textlink="">
      <xdr:nvSpPr>
        <xdr:cNvPr id="424" name="楕円 423"/>
        <xdr:cNvSpPr/>
      </xdr:nvSpPr>
      <xdr:spPr>
        <a:xfrm>
          <a:off x="1968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81099</xdr:rowOff>
    </xdr:from>
    <xdr:to>
      <xdr:col>15</xdr:col>
      <xdr:colOff>50800</xdr:colOff>
      <xdr:row>105</xdr:row>
      <xdr:rowOff>107224</xdr:rowOff>
    </xdr:to>
    <xdr:cxnSp macro="">
      <xdr:nvCxnSpPr>
        <xdr:cNvPr id="425" name="直線コネクタ 424"/>
        <xdr:cNvCxnSpPr/>
      </xdr:nvCxnSpPr>
      <xdr:spPr>
        <a:xfrm>
          <a:off x="2019300" y="180833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4173</xdr:rowOff>
    </xdr:from>
    <xdr:to>
      <xdr:col>6</xdr:col>
      <xdr:colOff>38100</xdr:colOff>
      <xdr:row>105</xdr:row>
      <xdr:rowOff>105773</xdr:rowOff>
    </xdr:to>
    <xdr:sp macro="" textlink="">
      <xdr:nvSpPr>
        <xdr:cNvPr id="426" name="楕円 425"/>
        <xdr:cNvSpPr/>
      </xdr:nvSpPr>
      <xdr:spPr>
        <a:xfrm>
          <a:off x="1079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54973</xdr:rowOff>
    </xdr:from>
    <xdr:to>
      <xdr:col>10</xdr:col>
      <xdr:colOff>114300</xdr:colOff>
      <xdr:row>105</xdr:row>
      <xdr:rowOff>81099</xdr:rowOff>
    </xdr:to>
    <xdr:cxnSp macro="">
      <xdr:nvCxnSpPr>
        <xdr:cNvPr id="427" name="直線コネクタ 426"/>
        <xdr:cNvCxnSpPr/>
      </xdr:nvCxnSpPr>
      <xdr:spPr>
        <a:xfrm>
          <a:off x="1130300" y="18057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432" name="n_1mainValue【港湾・漁港】&#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33" name="n_2mainValue【港湾・漁港】&#10;有形固定資産減価償却率"/>
        <xdr:cNvSpPr txBox="1"/>
      </xdr:nvSpPr>
      <xdr:spPr>
        <a:xfrm>
          <a:off x="2705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123026</xdr:rowOff>
    </xdr:from>
    <xdr:ext cx="405111" cy="259045"/>
    <xdr:sp macro="" textlink="">
      <xdr:nvSpPr>
        <xdr:cNvPr id="434" name="n_3mainValue【港湾・漁港】&#10;有形固定資産減価償却率"/>
        <xdr:cNvSpPr txBox="1"/>
      </xdr:nvSpPr>
      <xdr:spPr>
        <a:xfrm>
          <a:off x="1816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35" name="n_4mainValue【港湾・漁港】&#10;有形固定資産減価償却率"/>
        <xdr:cNvSpPr txBox="1"/>
      </xdr:nvSpPr>
      <xdr:spPr>
        <a:xfrm>
          <a:off x="927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115216</xdr:rowOff>
    </xdr:from>
    <xdr:to>
      <xdr:col>55</xdr:col>
      <xdr:colOff>50800</xdr:colOff>
      <xdr:row>108</xdr:row>
      <xdr:rowOff>45366</xdr:rowOff>
    </xdr:to>
    <xdr:sp macro="" textlink="">
      <xdr:nvSpPr>
        <xdr:cNvPr id="473" name="楕円 472"/>
        <xdr:cNvSpPr/>
      </xdr:nvSpPr>
      <xdr:spPr>
        <a:xfrm>
          <a:off x="10426700" y="1846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30143</xdr:rowOff>
    </xdr:from>
    <xdr:ext cx="599010" cy="259045"/>
    <xdr:sp macro="" textlink="">
      <xdr:nvSpPr>
        <xdr:cNvPr id="474" name="【港湾・漁港】&#10;一人当たり有形固定資産（償却資産）額該当値テキスト"/>
        <xdr:cNvSpPr txBox="1"/>
      </xdr:nvSpPr>
      <xdr:spPr>
        <a:xfrm>
          <a:off x="10515600" y="1837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116225</xdr:rowOff>
    </xdr:from>
    <xdr:to>
      <xdr:col>50</xdr:col>
      <xdr:colOff>165100</xdr:colOff>
      <xdr:row>108</xdr:row>
      <xdr:rowOff>46375</xdr:rowOff>
    </xdr:to>
    <xdr:sp macro="" textlink="">
      <xdr:nvSpPr>
        <xdr:cNvPr id="475" name="楕円 474"/>
        <xdr:cNvSpPr/>
      </xdr:nvSpPr>
      <xdr:spPr>
        <a:xfrm>
          <a:off x="9588500" y="184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166016</xdr:rowOff>
    </xdr:from>
    <xdr:to>
      <xdr:col>55</xdr:col>
      <xdr:colOff>0</xdr:colOff>
      <xdr:row>107</xdr:row>
      <xdr:rowOff>167025</xdr:rowOff>
    </xdr:to>
    <xdr:cxnSp macro="">
      <xdr:nvCxnSpPr>
        <xdr:cNvPr id="476" name="直線コネクタ 475"/>
        <xdr:cNvCxnSpPr/>
      </xdr:nvCxnSpPr>
      <xdr:spPr>
        <a:xfrm flipV="1">
          <a:off x="9639300" y="18511166"/>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117289</xdr:rowOff>
    </xdr:from>
    <xdr:to>
      <xdr:col>46</xdr:col>
      <xdr:colOff>38100</xdr:colOff>
      <xdr:row>108</xdr:row>
      <xdr:rowOff>47439</xdr:rowOff>
    </xdr:to>
    <xdr:sp macro="" textlink="">
      <xdr:nvSpPr>
        <xdr:cNvPr id="477" name="楕円 476"/>
        <xdr:cNvSpPr/>
      </xdr:nvSpPr>
      <xdr:spPr>
        <a:xfrm>
          <a:off x="8699500" y="1846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167025</xdr:rowOff>
    </xdr:from>
    <xdr:to>
      <xdr:col>50</xdr:col>
      <xdr:colOff>114300</xdr:colOff>
      <xdr:row>107</xdr:row>
      <xdr:rowOff>168089</xdr:rowOff>
    </xdr:to>
    <xdr:cxnSp macro="">
      <xdr:nvCxnSpPr>
        <xdr:cNvPr id="478" name="直線コネクタ 477"/>
        <xdr:cNvCxnSpPr/>
      </xdr:nvCxnSpPr>
      <xdr:spPr>
        <a:xfrm flipV="1">
          <a:off x="8750300" y="18512175"/>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118559</xdr:rowOff>
    </xdr:from>
    <xdr:to>
      <xdr:col>41</xdr:col>
      <xdr:colOff>101600</xdr:colOff>
      <xdr:row>108</xdr:row>
      <xdr:rowOff>48709</xdr:rowOff>
    </xdr:to>
    <xdr:sp macro="" textlink="">
      <xdr:nvSpPr>
        <xdr:cNvPr id="479" name="楕円 478"/>
        <xdr:cNvSpPr/>
      </xdr:nvSpPr>
      <xdr:spPr>
        <a:xfrm>
          <a:off x="7810500" y="184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168089</xdr:rowOff>
    </xdr:from>
    <xdr:to>
      <xdr:col>45</xdr:col>
      <xdr:colOff>177800</xdr:colOff>
      <xdr:row>107</xdr:row>
      <xdr:rowOff>169359</xdr:rowOff>
    </xdr:to>
    <xdr:cxnSp macro="">
      <xdr:nvCxnSpPr>
        <xdr:cNvPr id="480" name="直線コネクタ 479"/>
        <xdr:cNvCxnSpPr/>
      </xdr:nvCxnSpPr>
      <xdr:spPr>
        <a:xfrm flipV="1">
          <a:off x="7861300" y="1851323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119538</xdr:rowOff>
    </xdr:from>
    <xdr:to>
      <xdr:col>36</xdr:col>
      <xdr:colOff>165100</xdr:colOff>
      <xdr:row>108</xdr:row>
      <xdr:rowOff>49688</xdr:rowOff>
    </xdr:to>
    <xdr:sp macro="" textlink="">
      <xdr:nvSpPr>
        <xdr:cNvPr id="481" name="楕円 480"/>
        <xdr:cNvSpPr/>
      </xdr:nvSpPr>
      <xdr:spPr>
        <a:xfrm>
          <a:off x="6921500" y="184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169359</xdr:rowOff>
    </xdr:from>
    <xdr:to>
      <xdr:col>41</xdr:col>
      <xdr:colOff>50800</xdr:colOff>
      <xdr:row>107</xdr:row>
      <xdr:rowOff>170338</xdr:rowOff>
    </xdr:to>
    <xdr:cxnSp macro="">
      <xdr:nvCxnSpPr>
        <xdr:cNvPr id="482" name="直線コネクタ 481"/>
        <xdr:cNvCxnSpPr/>
      </xdr:nvCxnSpPr>
      <xdr:spPr>
        <a:xfrm flipV="1">
          <a:off x="6972300" y="1851450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37502</xdr:rowOff>
    </xdr:from>
    <xdr:ext cx="599010" cy="259045"/>
    <xdr:sp macro="" textlink="">
      <xdr:nvSpPr>
        <xdr:cNvPr id="487" name="n_1mainValue【港湾・漁港】&#10;一人当たり有形固定資産（償却資産）額"/>
        <xdr:cNvSpPr txBox="1"/>
      </xdr:nvSpPr>
      <xdr:spPr>
        <a:xfrm>
          <a:off x="9327095" y="1855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38566</xdr:rowOff>
    </xdr:from>
    <xdr:ext cx="599010" cy="259045"/>
    <xdr:sp macro="" textlink="">
      <xdr:nvSpPr>
        <xdr:cNvPr id="488" name="n_2mainValue【港湾・漁港】&#10;一人当たり有形固定資産（償却資産）額"/>
        <xdr:cNvSpPr txBox="1"/>
      </xdr:nvSpPr>
      <xdr:spPr>
        <a:xfrm>
          <a:off x="8450795" y="1855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39836</xdr:rowOff>
    </xdr:from>
    <xdr:ext cx="599010" cy="259045"/>
    <xdr:sp macro="" textlink="">
      <xdr:nvSpPr>
        <xdr:cNvPr id="489" name="n_3mainValue【港湾・漁港】&#10;一人当たり有形固定資産（償却資産）額"/>
        <xdr:cNvSpPr txBox="1"/>
      </xdr:nvSpPr>
      <xdr:spPr>
        <a:xfrm>
          <a:off x="7561795" y="1855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40815</xdr:rowOff>
    </xdr:from>
    <xdr:ext cx="599010" cy="259045"/>
    <xdr:sp macro="" textlink="">
      <xdr:nvSpPr>
        <xdr:cNvPr id="490" name="n_4mainValue【港湾・漁港】&#10;一人当たり有形固定資産（償却資産）額"/>
        <xdr:cNvSpPr txBox="1"/>
      </xdr:nvSpPr>
      <xdr:spPr>
        <a:xfrm>
          <a:off x="6672795" y="1855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1" name="直線コネクタ 530"/>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2"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3" name="直線コネクタ 532"/>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4"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5" name="直線コネクタ 534"/>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36"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37" name="フローチャート: 判断 5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38" name="フローチャート: 判断 53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39" name="フローチャート: 判断 53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0" name="フローチャート: 判断 539"/>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1" name="フローチャート: 判断 540"/>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156845</xdr:rowOff>
    </xdr:from>
    <xdr:to>
      <xdr:col>85</xdr:col>
      <xdr:colOff>177800</xdr:colOff>
      <xdr:row>62</xdr:row>
      <xdr:rowOff>86995</xdr:rowOff>
    </xdr:to>
    <xdr:sp macro="" textlink="">
      <xdr:nvSpPr>
        <xdr:cNvPr id="547" name="楕円 546"/>
        <xdr:cNvSpPr/>
      </xdr:nvSpPr>
      <xdr:spPr>
        <a:xfrm>
          <a:off x="16268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135272</xdr:rowOff>
    </xdr:from>
    <xdr:ext cx="405111" cy="259045"/>
    <xdr:sp macro="" textlink="">
      <xdr:nvSpPr>
        <xdr:cNvPr id="548" name="【学校施設】&#10;有形固定資産減価償却率該当値テキスト"/>
        <xdr:cNvSpPr txBox="1"/>
      </xdr:nvSpPr>
      <xdr:spPr>
        <a:xfrm>
          <a:off x="16357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126365</xdr:rowOff>
    </xdr:from>
    <xdr:to>
      <xdr:col>81</xdr:col>
      <xdr:colOff>101600</xdr:colOff>
      <xdr:row>62</xdr:row>
      <xdr:rowOff>56515</xdr:rowOff>
    </xdr:to>
    <xdr:sp macro="" textlink="">
      <xdr:nvSpPr>
        <xdr:cNvPr id="549" name="楕円 548"/>
        <xdr:cNvSpPr/>
      </xdr:nvSpPr>
      <xdr:spPr>
        <a:xfrm>
          <a:off x="15430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xdr:rowOff>
    </xdr:from>
    <xdr:to>
      <xdr:col>85</xdr:col>
      <xdr:colOff>127000</xdr:colOff>
      <xdr:row>62</xdr:row>
      <xdr:rowOff>36195</xdr:rowOff>
    </xdr:to>
    <xdr:cxnSp macro="">
      <xdr:nvCxnSpPr>
        <xdr:cNvPr id="550" name="直線コネクタ 549"/>
        <xdr:cNvCxnSpPr/>
      </xdr:nvCxnSpPr>
      <xdr:spPr>
        <a:xfrm>
          <a:off x="15481300" y="106356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99695</xdr:rowOff>
    </xdr:from>
    <xdr:to>
      <xdr:col>76</xdr:col>
      <xdr:colOff>165100</xdr:colOff>
      <xdr:row>62</xdr:row>
      <xdr:rowOff>29845</xdr:rowOff>
    </xdr:to>
    <xdr:sp macro="" textlink="">
      <xdr:nvSpPr>
        <xdr:cNvPr id="551" name="楕円 550"/>
        <xdr:cNvSpPr/>
      </xdr:nvSpPr>
      <xdr:spPr>
        <a:xfrm>
          <a:off x="14541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150495</xdr:rowOff>
    </xdr:from>
    <xdr:to>
      <xdr:col>81</xdr:col>
      <xdr:colOff>50800</xdr:colOff>
      <xdr:row>62</xdr:row>
      <xdr:rowOff>5715</xdr:rowOff>
    </xdr:to>
    <xdr:cxnSp macro="">
      <xdr:nvCxnSpPr>
        <xdr:cNvPr id="552" name="直線コネクタ 551"/>
        <xdr:cNvCxnSpPr/>
      </xdr:nvCxnSpPr>
      <xdr:spPr>
        <a:xfrm>
          <a:off x="14592300" y="106089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69215</xdr:rowOff>
    </xdr:from>
    <xdr:to>
      <xdr:col>72</xdr:col>
      <xdr:colOff>38100</xdr:colOff>
      <xdr:row>61</xdr:row>
      <xdr:rowOff>170815</xdr:rowOff>
    </xdr:to>
    <xdr:sp macro="" textlink="">
      <xdr:nvSpPr>
        <xdr:cNvPr id="553" name="楕円 552"/>
        <xdr:cNvSpPr/>
      </xdr:nvSpPr>
      <xdr:spPr>
        <a:xfrm>
          <a:off x="13652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120015</xdr:rowOff>
    </xdr:from>
    <xdr:to>
      <xdr:col>76</xdr:col>
      <xdr:colOff>114300</xdr:colOff>
      <xdr:row>61</xdr:row>
      <xdr:rowOff>150495</xdr:rowOff>
    </xdr:to>
    <xdr:cxnSp macro="">
      <xdr:nvCxnSpPr>
        <xdr:cNvPr id="554" name="直線コネクタ 553"/>
        <xdr:cNvCxnSpPr/>
      </xdr:nvCxnSpPr>
      <xdr:spPr>
        <a:xfrm>
          <a:off x="13703300" y="10578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36830</xdr:rowOff>
    </xdr:from>
    <xdr:to>
      <xdr:col>67</xdr:col>
      <xdr:colOff>101600</xdr:colOff>
      <xdr:row>61</xdr:row>
      <xdr:rowOff>138430</xdr:rowOff>
    </xdr:to>
    <xdr:sp macro="" textlink="">
      <xdr:nvSpPr>
        <xdr:cNvPr id="555" name="楕円 554"/>
        <xdr:cNvSpPr/>
      </xdr:nvSpPr>
      <xdr:spPr>
        <a:xfrm>
          <a:off x="1276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87630</xdr:rowOff>
    </xdr:from>
    <xdr:to>
      <xdr:col>71</xdr:col>
      <xdr:colOff>177800</xdr:colOff>
      <xdr:row>61</xdr:row>
      <xdr:rowOff>120015</xdr:rowOff>
    </xdr:to>
    <xdr:cxnSp macro="">
      <xdr:nvCxnSpPr>
        <xdr:cNvPr id="556" name="直線コネクタ 555"/>
        <xdr:cNvCxnSpPr/>
      </xdr:nvCxnSpPr>
      <xdr:spPr>
        <a:xfrm>
          <a:off x="12814300" y="105460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57"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58"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59"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0"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47642</xdr:rowOff>
    </xdr:from>
    <xdr:ext cx="405111" cy="259045"/>
    <xdr:sp macro="" textlink="">
      <xdr:nvSpPr>
        <xdr:cNvPr id="561" name="n_1mainValue【学校施設】&#10;有形固定資産減価償却率"/>
        <xdr:cNvSpPr txBox="1"/>
      </xdr:nvSpPr>
      <xdr:spPr>
        <a:xfrm>
          <a:off x="15266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20972</xdr:rowOff>
    </xdr:from>
    <xdr:ext cx="405111" cy="259045"/>
    <xdr:sp macro="" textlink="">
      <xdr:nvSpPr>
        <xdr:cNvPr id="562" name="n_2mainValue【学校施設】&#10;有形固定資産減価償却率"/>
        <xdr:cNvSpPr txBox="1"/>
      </xdr:nvSpPr>
      <xdr:spPr>
        <a:xfrm>
          <a:off x="14389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161942</xdr:rowOff>
    </xdr:from>
    <xdr:ext cx="405111" cy="259045"/>
    <xdr:sp macro="" textlink="">
      <xdr:nvSpPr>
        <xdr:cNvPr id="563" name="n_3mainValue【学校施設】&#10;有形固定資産減価償却率"/>
        <xdr:cNvSpPr txBox="1"/>
      </xdr:nvSpPr>
      <xdr:spPr>
        <a:xfrm>
          <a:off x="13500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129557</xdr:rowOff>
    </xdr:from>
    <xdr:ext cx="405111" cy="259045"/>
    <xdr:sp macro="" textlink="">
      <xdr:nvSpPr>
        <xdr:cNvPr id="564" name="n_4mainValue【学校施設】&#10;有形固定資産減価償却率"/>
        <xdr:cNvSpPr txBox="1"/>
      </xdr:nvSpPr>
      <xdr:spPr>
        <a:xfrm>
          <a:off x="12611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88" name="直線コネクタ 587"/>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89"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0" name="直線コネクタ 589"/>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1"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2" name="直線コネクタ 591"/>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3"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4" name="フローチャート: 判断 593"/>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5" name="フローチャート: 判断 594"/>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96" name="フローチャート: 判断 595"/>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97" name="フローチャート: 判断 596"/>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98" name="フローチャート: 判断 597"/>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94170</xdr:rowOff>
    </xdr:from>
    <xdr:to>
      <xdr:col>116</xdr:col>
      <xdr:colOff>114300</xdr:colOff>
      <xdr:row>62</xdr:row>
      <xdr:rowOff>24320</xdr:rowOff>
    </xdr:to>
    <xdr:sp macro="" textlink="">
      <xdr:nvSpPr>
        <xdr:cNvPr id="604" name="楕円 603"/>
        <xdr:cNvSpPr/>
      </xdr:nvSpPr>
      <xdr:spPr>
        <a:xfrm>
          <a:off x="22110700" y="105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72597</xdr:rowOff>
    </xdr:from>
    <xdr:ext cx="469744" cy="259045"/>
    <xdr:sp macro="" textlink="">
      <xdr:nvSpPr>
        <xdr:cNvPr id="605" name="【学校施設】&#10;一人当たり面積該当値テキスト"/>
        <xdr:cNvSpPr txBox="1"/>
      </xdr:nvSpPr>
      <xdr:spPr>
        <a:xfrm>
          <a:off x="22199600" y="1053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99695</xdr:rowOff>
    </xdr:from>
    <xdr:to>
      <xdr:col>112</xdr:col>
      <xdr:colOff>38100</xdr:colOff>
      <xdr:row>62</xdr:row>
      <xdr:rowOff>29845</xdr:rowOff>
    </xdr:to>
    <xdr:sp macro="" textlink="">
      <xdr:nvSpPr>
        <xdr:cNvPr id="606" name="楕円 605"/>
        <xdr:cNvSpPr/>
      </xdr:nvSpPr>
      <xdr:spPr>
        <a:xfrm>
          <a:off x="21272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144970</xdr:rowOff>
    </xdr:from>
    <xdr:to>
      <xdr:col>116</xdr:col>
      <xdr:colOff>63500</xdr:colOff>
      <xdr:row>61</xdr:row>
      <xdr:rowOff>150495</xdr:rowOff>
    </xdr:to>
    <xdr:cxnSp macro="">
      <xdr:nvCxnSpPr>
        <xdr:cNvPr id="607" name="直線コネクタ 606"/>
        <xdr:cNvCxnSpPr/>
      </xdr:nvCxnSpPr>
      <xdr:spPr>
        <a:xfrm flipV="1">
          <a:off x="21323300" y="10603420"/>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105791</xdr:rowOff>
    </xdr:from>
    <xdr:to>
      <xdr:col>107</xdr:col>
      <xdr:colOff>101600</xdr:colOff>
      <xdr:row>62</xdr:row>
      <xdr:rowOff>35941</xdr:rowOff>
    </xdr:to>
    <xdr:sp macro="" textlink="">
      <xdr:nvSpPr>
        <xdr:cNvPr id="608" name="楕円 607"/>
        <xdr:cNvSpPr/>
      </xdr:nvSpPr>
      <xdr:spPr>
        <a:xfrm>
          <a:off x="2038350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150495</xdr:rowOff>
    </xdr:from>
    <xdr:to>
      <xdr:col>111</xdr:col>
      <xdr:colOff>177800</xdr:colOff>
      <xdr:row>61</xdr:row>
      <xdr:rowOff>156591</xdr:rowOff>
    </xdr:to>
    <xdr:cxnSp macro="">
      <xdr:nvCxnSpPr>
        <xdr:cNvPr id="609" name="直線コネクタ 608"/>
        <xdr:cNvCxnSpPr/>
      </xdr:nvCxnSpPr>
      <xdr:spPr>
        <a:xfrm flipV="1">
          <a:off x="20434300" y="1060894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110172</xdr:rowOff>
    </xdr:from>
    <xdr:to>
      <xdr:col>102</xdr:col>
      <xdr:colOff>165100</xdr:colOff>
      <xdr:row>62</xdr:row>
      <xdr:rowOff>40322</xdr:rowOff>
    </xdr:to>
    <xdr:sp macro="" textlink="">
      <xdr:nvSpPr>
        <xdr:cNvPr id="610" name="楕円 609"/>
        <xdr:cNvSpPr/>
      </xdr:nvSpPr>
      <xdr:spPr>
        <a:xfrm>
          <a:off x="19494500" y="1056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156591</xdr:rowOff>
    </xdr:from>
    <xdr:to>
      <xdr:col>107</xdr:col>
      <xdr:colOff>50800</xdr:colOff>
      <xdr:row>61</xdr:row>
      <xdr:rowOff>160972</xdr:rowOff>
    </xdr:to>
    <xdr:cxnSp macro="">
      <xdr:nvCxnSpPr>
        <xdr:cNvPr id="611" name="直線コネクタ 610"/>
        <xdr:cNvCxnSpPr/>
      </xdr:nvCxnSpPr>
      <xdr:spPr>
        <a:xfrm flipV="1">
          <a:off x="19545300" y="1061504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115506</xdr:rowOff>
    </xdr:from>
    <xdr:to>
      <xdr:col>98</xdr:col>
      <xdr:colOff>38100</xdr:colOff>
      <xdr:row>62</xdr:row>
      <xdr:rowOff>45656</xdr:rowOff>
    </xdr:to>
    <xdr:sp macro="" textlink="">
      <xdr:nvSpPr>
        <xdr:cNvPr id="612" name="楕円 611"/>
        <xdr:cNvSpPr/>
      </xdr:nvSpPr>
      <xdr:spPr>
        <a:xfrm>
          <a:off x="18605500" y="105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160972</xdr:rowOff>
    </xdr:from>
    <xdr:to>
      <xdr:col>102</xdr:col>
      <xdr:colOff>114300</xdr:colOff>
      <xdr:row>61</xdr:row>
      <xdr:rowOff>166306</xdr:rowOff>
    </xdr:to>
    <xdr:cxnSp macro="">
      <xdr:nvCxnSpPr>
        <xdr:cNvPr id="613" name="直線コネクタ 612"/>
        <xdr:cNvCxnSpPr/>
      </xdr:nvCxnSpPr>
      <xdr:spPr>
        <a:xfrm flipV="1">
          <a:off x="18656300" y="106194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4"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5"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16"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17"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46372</xdr:rowOff>
    </xdr:from>
    <xdr:ext cx="469744" cy="259045"/>
    <xdr:sp macro="" textlink="">
      <xdr:nvSpPr>
        <xdr:cNvPr id="618" name="n_1mainValue【学校施設】&#10;一人当たり面積"/>
        <xdr:cNvSpPr txBox="1"/>
      </xdr:nvSpPr>
      <xdr:spPr>
        <a:xfrm>
          <a:off x="210757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52468</xdr:rowOff>
    </xdr:from>
    <xdr:ext cx="469744" cy="259045"/>
    <xdr:sp macro="" textlink="">
      <xdr:nvSpPr>
        <xdr:cNvPr id="619" name="n_2mainValue【学校施設】&#10;一人当たり面積"/>
        <xdr:cNvSpPr txBox="1"/>
      </xdr:nvSpPr>
      <xdr:spPr>
        <a:xfrm>
          <a:off x="20199427" y="103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31449</xdr:rowOff>
    </xdr:from>
    <xdr:ext cx="469744" cy="259045"/>
    <xdr:sp macro="" textlink="">
      <xdr:nvSpPr>
        <xdr:cNvPr id="620" name="n_3mainValue【学校施設】&#10;一人当たり面積"/>
        <xdr:cNvSpPr txBox="1"/>
      </xdr:nvSpPr>
      <xdr:spPr>
        <a:xfrm>
          <a:off x="19310427" y="1066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36783</xdr:rowOff>
    </xdr:from>
    <xdr:ext cx="469744" cy="259045"/>
    <xdr:sp macro="" textlink="">
      <xdr:nvSpPr>
        <xdr:cNvPr id="621" name="n_4mainValue【学校施設】&#10;一人当たり面積"/>
        <xdr:cNvSpPr txBox="1"/>
      </xdr:nvSpPr>
      <xdr:spPr>
        <a:xfrm>
          <a:off x="18421427" y="106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2" name="直線コネクタ 661"/>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5"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6" name="直線コネクタ 665"/>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667"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68" name="フローチャート: 判断 667"/>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69" name="フローチャート: 判断 668"/>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0" name="フローチャート: 判断 669"/>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71" name="フローチャート: 判断 67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2" name="フローチャート: 判断 671"/>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137795</xdr:rowOff>
    </xdr:from>
    <xdr:to>
      <xdr:col>85</xdr:col>
      <xdr:colOff>177800</xdr:colOff>
      <xdr:row>108</xdr:row>
      <xdr:rowOff>67945</xdr:rowOff>
    </xdr:to>
    <xdr:sp macro="" textlink="">
      <xdr:nvSpPr>
        <xdr:cNvPr id="678" name="楕円 677"/>
        <xdr:cNvSpPr/>
      </xdr:nvSpPr>
      <xdr:spPr>
        <a:xfrm>
          <a:off x="162687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116222</xdr:rowOff>
    </xdr:from>
    <xdr:ext cx="405111" cy="259045"/>
    <xdr:sp macro="" textlink="">
      <xdr:nvSpPr>
        <xdr:cNvPr id="679" name="【公民館】&#10;有形固定資産減価償却率該当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122555</xdr:rowOff>
    </xdr:from>
    <xdr:to>
      <xdr:col>81</xdr:col>
      <xdr:colOff>101600</xdr:colOff>
      <xdr:row>108</xdr:row>
      <xdr:rowOff>52705</xdr:rowOff>
    </xdr:to>
    <xdr:sp macro="" textlink="">
      <xdr:nvSpPr>
        <xdr:cNvPr id="680" name="楕円 679"/>
        <xdr:cNvSpPr/>
      </xdr:nvSpPr>
      <xdr:spPr>
        <a:xfrm>
          <a:off x="15430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1905</xdr:rowOff>
    </xdr:from>
    <xdr:to>
      <xdr:col>85</xdr:col>
      <xdr:colOff>127000</xdr:colOff>
      <xdr:row>108</xdr:row>
      <xdr:rowOff>17145</xdr:rowOff>
    </xdr:to>
    <xdr:cxnSp macro="">
      <xdr:nvCxnSpPr>
        <xdr:cNvPr id="681" name="直線コネクタ 680"/>
        <xdr:cNvCxnSpPr/>
      </xdr:nvCxnSpPr>
      <xdr:spPr>
        <a:xfrm>
          <a:off x="15481300" y="185185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682" name="楕円 681"/>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156211</xdr:rowOff>
    </xdr:from>
    <xdr:to>
      <xdr:col>81</xdr:col>
      <xdr:colOff>50800</xdr:colOff>
      <xdr:row>108</xdr:row>
      <xdr:rowOff>1905</xdr:rowOff>
    </xdr:to>
    <xdr:cxnSp macro="">
      <xdr:nvCxnSpPr>
        <xdr:cNvPr id="683" name="直線コネクタ 682"/>
        <xdr:cNvCxnSpPr/>
      </xdr:nvCxnSpPr>
      <xdr:spPr>
        <a:xfrm>
          <a:off x="14592300" y="185013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88264</xdr:rowOff>
    </xdr:from>
    <xdr:to>
      <xdr:col>72</xdr:col>
      <xdr:colOff>38100</xdr:colOff>
      <xdr:row>108</xdr:row>
      <xdr:rowOff>18414</xdr:rowOff>
    </xdr:to>
    <xdr:sp macro="" textlink="">
      <xdr:nvSpPr>
        <xdr:cNvPr id="684" name="楕円 683"/>
        <xdr:cNvSpPr/>
      </xdr:nvSpPr>
      <xdr:spPr>
        <a:xfrm>
          <a:off x="13652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139064</xdr:rowOff>
    </xdr:from>
    <xdr:to>
      <xdr:col>76</xdr:col>
      <xdr:colOff>114300</xdr:colOff>
      <xdr:row>107</xdr:row>
      <xdr:rowOff>156211</xdr:rowOff>
    </xdr:to>
    <xdr:cxnSp macro="">
      <xdr:nvCxnSpPr>
        <xdr:cNvPr id="685" name="直線コネクタ 684"/>
        <xdr:cNvCxnSpPr/>
      </xdr:nvCxnSpPr>
      <xdr:spPr>
        <a:xfrm>
          <a:off x="13703300" y="184842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55880</xdr:rowOff>
    </xdr:from>
    <xdr:to>
      <xdr:col>67</xdr:col>
      <xdr:colOff>101600</xdr:colOff>
      <xdr:row>107</xdr:row>
      <xdr:rowOff>157480</xdr:rowOff>
    </xdr:to>
    <xdr:sp macro="" textlink="">
      <xdr:nvSpPr>
        <xdr:cNvPr id="686" name="楕円 685"/>
        <xdr:cNvSpPr/>
      </xdr:nvSpPr>
      <xdr:spPr>
        <a:xfrm>
          <a:off x="1276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106680</xdr:rowOff>
    </xdr:from>
    <xdr:to>
      <xdr:col>71</xdr:col>
      <xdr:colOff>177800</xdr:colOff>
      <xdr:row>107</xdr:row>
      <xdr:rowOff>139064</xdr:rowOff>
    </xdr:to>
    <xdr:cxnSp macro="">
      <xdr:nvCxnSpPr>
        <xdr:cNvPr id="687" name="直線コネクタ 686"/>
        <xdr:cNvCxnSpPr/>
      </xdr:nvCxnSpPr>
      <xdr:spPr>
        <a:xfrm>
          <a:off x="12814300" y="18451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688"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89"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90"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691"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43832</xdr:rowOff>
    </xdr:from>
    <xdr:ext cx="405111" cy="259045"/>
    <xdr:sp macro="" textlink="">
      <xdr:nvSpPr>
        <xdr:cNvPr id="692" name="n_1mainValue【公民館】&#10;有形固定資産減価償却率"/>
        <xdr:cNvSpPr txBox="1"/>
      </xdr:nvSpPr>
      <xdr:spPr>
        <a:xfrm>
          <a:off x="152660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693" name="n_2mainValue【公民館】&#10;有形固定資産減価償却率"/>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9541</xdr:rowOff>
    </xdr:from>
    <xdr:ext cx="405111" cy="259045"/>
    <xdr:sp macro="" textlink="">
      <xdr:nvSpPr>
        <xdr:cNvPr id="694" name="n_3mainValue【公民館】&#10;有形固定資産減価償却率"/>
        <xdr:cNvSpPr txBox="1"/>
      </xdr:nvSpPr>
      <xdr:spPr>
        <a:xfrm>
          <a:off x="13500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148607</xdr:rowOff>
    </xdr:from>
    <xdr:ext cx="405111" cy="259045"/>
    <xdr:sp macro="" textlink="">
      <xdr:nvSpPr>
        <xdr:cNvPr id="695" name="n_4mainValue【公民館】&#10;有形固定資産減価償却率"/>
        <xdr:cNvSpPr txBox="1"/>
      </xdr:nvSpPr>
      <xdr:spPr>
        <a:xfrm>
          <a:off x="126117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19" name="直線コネクタ 718"/>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20"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1" name="直線コネクタ 720"/>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22"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3" name="直線コネクタ 722"/>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724"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5" name="フローチャート: 判断 724"/>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26" name="フローチャート: 判断 725"/>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27" name="フローチャート: 判断 726"/>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28" name="フローチャート: 判断 727"/>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29" name="フローチャート: 判断 728"/>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80645</xdr:rowOff>
    </xdr:from>
    <xdr:to>
      <xdr:col>116</xdr:col>
      <xdr:colOff>114300</xdr:colOff>
      <xdr:row>108</xdr:row>
      <xdr:rowOff>10795</xdr:rowOff>
    </xdr:to>
    <xdr:sp macro="" textlink="">
      <xdr:nvSpPr>
        <xdr:cNvPr id="735" name="楕円 734"/>
        <xdr:cNvSpPr/>
      </xdr:nvSpPr>
      <xdr:spPr>
        <a:xfrm>
          <a:off x="221107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59072</xdr:rowOff>
    </xdr:from>
    <xdr:ext cx="469744" cy="259045"/>
    <xdr:sp macro="" textlink="">
      <xdr:nvSpPr>
        <xdr:cNvPr id="736" name="【公民館】&#10;一人当たり面積該当値テキスト"/>
        <xdr:cNvSpPr txBox="1"/>
      </xdr:nvSpPr>
      <xdr:spPr>
        <a:xfrm>
          <a:off x="22199600"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37" name="楕円 736"/>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131445</xdr:rowOff>
    </xdr:from>
    <xdr:to>
      <xdr:col>116</xdr:col>
      <xdr:colOff>63500</xdr:colOff>
      <xdr:row>107</xdr:row>
      <xdr:rowOff>133350</xdr:rowOff>
    </xdr:to>
    <xdr:cxnSp macro="">
      <xdr:nvCxnSpPr>
        <xdr:cNvPr id="738" name="直線コネクタ 737"/>
        <xdr:cNvCxnSpPr/>
      </xdr:nvCxnSpPr>
      <xdr:spPr>
        <a:xfrm flipV="1">
          <a:off x="21323300" y="184765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84455</xdr:rowOff>
    </xdr:from>
    <xdr:to>
      <xdr:col>107</xdr:col>
      <xdr:colOff>101600</xdr:colOff>
      <xdr:row>108</xdr:row>
      <xdr:rowOff>14605</xdr:rowOff>
    </xdr:to>
    <xdr:sp macro="" textlink="">
      <xdr:nvSpPr>
        <xdr:cNvPr id="739" name="楕円 738"/>
        <xdr:cNvSpPr/>
      </xdr:nvSpPr>
      <xdr:spPr>
        <a:xfrm>
          <a:off x="20383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135255</xdr:rowOff>
    </xdr:to>
    <xdr:cxnSp macro="">
      <xdr:nvCxnSpPr>
        <xdr:cNvPr id="740" name="直線コネクタ 739"/>
        <xdr:cNvCxnSpPr/>
      </xdr:nvCxnSpPr>
      <xdr:spPr>
        <a:xfrm flipV="1">
          <a:off x="20434300" y="184785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88264</xdr:rowOff>
    </xdr:from>
    <xdr:to>
      <xdr:col>102</xdr:col>
      <xdr:colOff>165100</xdr:colOff>
      <xdr:row>108</xdr:row>
      <xdr:rowOff>18414</xdr:rowOff>
    </xdr:to>
    <xdr:sp macro="" textlink="">
      <xdr:nvSpPr>
        <xdr:cNvPr id="741" name="楕円 740"/>
        <xdr:cNvSpPr/>
      </xdr:nvSpPr>
      <xdr:spPr>
        <a:xfrm>
          <a:off x="19494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135255</xdr:rowOff>
    </xdr:from>
    <xdr:to>
      <xdr:col>107</xdr:col>
      <xdr:colOff>50800</xdr:colOff>
      <xdr:row>107</xdr:row>
      <xdr:rowOff>139064</xdr:rowOff>
    </xdr:to>
    <xdr:cxnSp macro="">
      <xdr:nvCxnSpPr>
        <xdr:cNvPr id="742" name="直線コネクタ 741"/>
        <xdr:cNvCxnSpPr/>
      </xdr:nvCxnSpPr>
      <xdr:spPr>
        <a:xfrm flipV="1">
          <a:off x="19545300" y="184804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43" name="楕円 742"/>
        <xdr:cNvSpPr/>
      </xdr:nvSpPr>
      <xdr:spPr>
        <a:xfrm>
          <a:off x="18605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139064</xdr:rowOff>
    </xdr:from>
    <xdr:to>
      <xdr:col>102</xdr:col>
      <xdr:colOff>114300</xdr:colOff>
      <xdr:row>107</xdr:row>
      <xdr:rowOff>140970</xdr:rowOff>
    </xdr:to>
    <xdr:cxnSp macro="">
      <xdr:nvCxnSpPr>
        <xdr:cNvPr id="744" name="直線コネクタ 743"/>
        <xdr:cNvCxnSpPr/>
      </xdr:nvCxnSpPr>
      <xdr:spPr>
        <a:xfrm flipV="1">
          <a:off x="18656300" y="184842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745"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746"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47"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48"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749"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5732</xdr:rowOff>
    </xdr:from>
    <xdr:ext cx="469744" cy="259045"/>
    <xdr:sp macro="" textlink="">
      <xdr:nvSpPr>
        <xdr:cNvPr id="750" name="n_2mainValue【公民館】&#10;一人当たり面積"/>
        <xdr:cNvSpPr txBox="1"/>
      </xdr:nvSpPr>
      <xdr:spPr>
        <a:xfrm>
          <a:off x="20199427"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9541</xdr:rowOff>
    </xdr:from>
    <xdr:ext cx="469744" cy="259045"/>
    <xdr:sp macro="" textlink="">
      <xdr:nvSpPr>
        <xdr:cNvPr id="751" name="n_3mainValue【公民館】&#10;一人当たり面積"/>
        <xdr:cNvSpPr txBox="1"/>
      </xdr:nvSpPr>
      <xdr:spPr>
        <a:xfrm>
          <a:off x="19310427"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752" name="n_4mainValue【公民館】&#10;一人当たり面積"/>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類似団体の順位等の中で、有形固定資産減価償却率の高さが顕著なものは公民館、学校施設である。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教育関係施設は、計画的な大規模改修や予防保全・事後保全での改修に取り組みながら長寿命化に取り組んでいるところである。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5" name="【図書館】&#10;有形固定資産減価償却率該当値テキスト"/>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6" name="楕円 75"/>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35378</xdr:rowOff>
    </xdr:to>
    <xdr:cxnSp macro="">
      <xdr:nvCxnSpPr>
        <xdr:cNvPr id="77" name="直線コネクタ 76"/>
        <xdr:cNvCxnSpPr/>
      </xdr:nvCxnSpPr>
      <xdr:spPr>
        <a:xfrm>
          <a:off x="3797300" y="63431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84183</xdr:rowOff>
    </xdr:from>
    <xdr:to>
      <xdr:col>15</xdr:col>
      <xdr:colOff>101600</xdr:colOff>
      <xdr:row>37</xdr:row>
      <xdr:rowOff>14333</xdr:rowOff>
    </xdr:to>
    <xdr:sp macro="" textlink="">
      <xdr:nvSpPr>
        <xdr:cNvPr id="78" name="楕円 77"/>
        <xdr:cNvSpPr/>
      </xdr:nvSpPr>
      <xdr:spPr>
        <a:xfrm>
          <a:off x="2857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36</xdr:row>
      <xdr:rowOff>170906</xdr:rowOff>
    </xdr:to>
    <xdr:cxnSp macro="">
      <xdr:nvCxnSpPr>
        <xdr:cNvPr id="79" name="直線コネクタ 78"/>
        <xdr:cNvCxnSpPr/>
      </xdr:nvCxnSpPr>
      <xdr:spPr>
        <a:xfrm>
          <a:off x="2908300" y="630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80" name="楕円 79"/>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99060</xdr:rowOff>
    </xdr:from>
    <xdr:to>
      <xdr:col>15</xdr:col>
      <xdr:colOff>50800</xdr:colOff>
      <xdr:row>36</xdr:row>
      <xdr:rowOff>134983</xdr:rowOff>
    </xdr:to>
    <xdr:cxnSp macro="">
      <xdr:nvCxnSpPr>
        <xdr:cNvPr id="81" name="直線コネクタ 80"/>
        <xdr:cNvCxnSpPr/>
      </xdr:nvCxnSpPr>
      <xdr:spPr>
        <a:xfrm>
          <a:off x="2019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xdr:rowOff>
    </xdr:from>
    <xdr:to>
      <xdr:col>6</xdr:col>
      <xdr:colOff>38100</xdr:colOff>
      <xdr:row>36</xdr:row>
      <xdr:rowOff>113937</xdr:rowOff>
    </xdr:to>
    <xdr:sp macro="" textlink="">
      <xdr:nvSpPr>
        <xdr:cNvPr id="82" name="楕円 81"/>
        <xdr:cNvSpPr/>
      </xdr:nvSpPr>
      <xdr:spPr>
        <a:xfrm>
          <a:off x="1079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63137</xdr:rowOff>
    </xdr:from>
    <xdr:to>
      <xdr:col>10</xdr:col>
      <xdr:colOff>114300</xdr:colOff>
      <xdr:row>36</xdr:row>
      <xdr:rowOff>99060</xdr:rowOff>
    </xdr:to>
    <xdr:cxnSp macro="">
      <xdr:nvCxnSpPr>
        <xdr:cNvPr id="83" name="直線コネクタ 82"/>
        <xdr:cNvCxnSpPr/>
      </xdr:nvCxnSpPr>
      <xdr:spPr>
        <a:xfrm>
          <a:off x="1130300" y="623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8" name="n_1main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9" name="n_2main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90" name="n_3mainValue【図書館】&#10;有形固定資産減価償却率"/>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91" name="n_4mainValue【図書館】&#10;有形固定資産減価償却率"/>
        <xdr:cNvSpPr txBox="1"/>
      </xdr:nvSpPr>
      <xdr:spPr>
        <a:xfrm>
          <a:off x="927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31" name="楕円 130"/>
        <xdr:cNvSpPr/>
      </xdr:nvSpPr>
      <xdr:spPr>
        <a:xfrm>
          <a:off x="10426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106697</xdr:rowOff>
    </xdr:from>
    <xdr:ext cx="469744" cy="259045"/>
    <xdr:sp macro="" textlink="">
      <xdr:nvSpPr>
        <xdr:cNvPr id="132" name="【図書館】&#10;一人当たり面積該当値テキスト"/>
        <xdr:cNvSpPr txBox="1"/>
      </xdr:nvSpPr>
      <xdr:spPr>
        <a:xfrm>
          <a:off x="105156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3" name="楕円 132"/>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11430</xdr:rowOff>
    </xdr:to>
    <xdr:cxnSp macro="">
      <xdr:nvCxnSpPr>
        <xdr:cNvPr id="134" name="直線コネクタ 133"/>
        <xdr:cNvCxnSpPr/>
      </xdr:nvCxnSpPr>
      <xdr:spPr>
        <a:xfrm flipV="1">
          <a:off x="9639300" y="703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35" name="楕円 134"/>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15240</xdr:rowOff>
    </xdr:to>
    <xdr:cxnSp macro="">
      <xdr:nvCxnSpPr>
        <xdr:cNvPr id="136" name="直線コネクタ 135"/>
        <xdr:cNvCxnSpPr/>
      </xdr:nvCxnSpPr>
      <xdr:spPr>
        <a:xfrm flipV="1">
          <a:off x="8750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19050</xdr:rowOff>
    </xdr:to>
    <xdr:cxnSp macro="">
      <xdr:nvCxnSpPr>
        <xdr:cNvPr id="138" name="直線コネクタ 137"/>
        <xdr:cNvCxnSpPr/>
      </xdr:nvCxnSpPr>
      <xdr:spPr>
        <a:xfrm flipV="1">
          <a:off x="7861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5" name="n_1mainValue【図書館】&#10;一人当たり面積"/>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46" name="n_2mainValue【図書館】&#10;一人当たり面積"/>
        <xdr:cNvSpPr txBox="1"/>
      </xdr:nvSpPr>
      <xdr:spPr>
        <a:xfrm>
          <a:off x="8515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89" name="楕円 188"/>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90" name="【体育館・プール】&#10;有形固定資産減価償却率該当値テキスト"/>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128270</xdr:rowOff>
    </xdr:from>
    <xdr:to>
      <xdr:col>20</xdr:col>
      <xdr:colOff>38100</xdr:colOff>
      <xdr:row>63</xdr:row>
      <xdr:rowOff>58420</xdr:rowOff>
    </xdr:to>
    <xdr:sp macro="" textlink="">
      <xdr:nvSpPr>
        <xdr:cNvPr id="191" name="楕円 190"/>
        <xdr:cNvSpPr/>
      </xdr:nvSpPr>
      <xdr:spPr>
        <a:xfrm>
          <a:off x="3746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7620</xdr:rowOff>
    </xdr:from>
    <xdr:to>
      <xdr:col>24</xdr:col>
      <xdr:colOff>63500</xdr:colOff>
      <xdr:row>63</xdr:row>
      <xdr:rowOff>22860</xdr:rowOff>
    </xdr:to>
    <xdr:cxnSp macro="">
      <xdr:nvCxnSpPr>
        <xdr:cNvPr id="192" name="直線コネクタ 191"/>
        <xdr:cNvCxnSpPr/>
      </xdr:nvCxnSpPr>
      <xdr:spPr>
        <a:xfrm>
          <a:off x="3797300" y="108089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111125</xdr:rowOff>
    </xdr:from>
    <xdr:to>
      <xdr:col>15</xdr:col>
      <xdr:colOff>101600</xdr:colOff>
      <xdr:row>63</xdr:row>
      <xdr:rowOff>41275</xdr:rowOff>
    </xdr:to>
    <xdr:sp macro="" textlink="">
      <xdr:nvSpPr>
        <xdr:cNvPr id="193" name="楕円 192"/>
        <xdr:cNvSpPr/>
      </xdr:nvSpPr>
      <xdr:spPr>
        <a:xfrm>
          <a:off x="2857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161925</xdr:rowOff>
    </xdr:from>
    <xdr:to>
      <xdr:col>19</xdr:col>
      <xdr:colOff>177800</xdr:colOff>
      <xdr:row>63</xdr:row>
      <xdr:rowOff>7620</xdr:rowOff>
    </xdr:to>
    <xdr:cxnSp macro="">
      <xdr:nvCxnSpPr>
        <xdr:cNvPr id="194" name="直線コネクタ 193"/>
        <xdr:cNvCxnSpPr/>
      </xdr:nvCxnSpPr>
      <xdr:spPr>
        <a:xfrm>
          <a:off x="2908300" y="10791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195" name="楕円 194"/>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62</xdr:row>
      <xdr:rowOff>161925</xdr:rowOff>
    </xdr:to>
    <xdr:cxnSp macro="">
      <xdr:nvCxnSpPr>
        <xdr:cNvPr id="196" name="直線コネクタ 195"/>
        <xdr:cNvCxnSpPr/>
      </xdr:nvCxnSpPr>
      <xdr:spPr>
        <a:xfrm>
          <a:off x="2019300" y="107746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71120</xdr:rowOff>
    </xdr:from>
    <xdr:to>
      <xdr:col>6</xdr:col>
      <xdr:colOff>38100</xdr:colOff>
      <xdr:row>63</xdr:row>
      <xdr:rowOff>1270</xdr:rowOff>
    </xdr:to>
    <xdr:sp macro="" textlink="">
      <xdr:nvSpPr>
        <xdr:cNvPr id="197" name="楕円 196"/>
        <xdr:cNvSpPr/>
      </xdr:nvSpPr>
      <xdr:spPr>
        <a:xfrm>
          <a:off x="107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121920</xdr:rowOff>
    </xdr:from>
    <xdr:to>
      <xdr:col>10</xdr:col>
      <xdr:colOff>114300</xdr:colOff>
      <xdr:row>62</xdr:row>
      <xdr:rowOff>144780</xdr:rowOff>
    </xdr:to>
    <xdr:cxnSp macro="">
      <xdr:nvCxnSpPr>
        <xdr:cNvPr id="198" name="直線コネクタ 197"/>
        <xdr:cNvCxnSpPr/>
      </xdr:nvCxnSpPr>
      <xdr:spPr>
        <a:xfrm>
          <a:off x="1130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49547</xdr:rowOff>
    </xdr:from>
    <xdr:ext cx="405111" cy="259045"/>
    <xdr:sp macro="" textlink="">
      <xdr:nvSpPr>
        <xdr:cNvPr id="203" name="n_1mainValue【体育館・プール】&#10;有形固定資産減価償却率"/>
        <xdr:cNvSpPr txBox="1"/>
      </xdr:nvSpPr>
      <xdr:spPr>
        <a:xfrm>
          <a:off x="35820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32402</xdr:rowOff>
    </xdr:from>
    <xdr:ext cx="405111" cy="259045"/>
    <xdr:sp macro="" textlink="">
      <xdr:nvSpPr>
        <xdr:cNvPr id="204" name="n_2mainValue【体育館・プール】&#10;有形固定資産減価償却率"/>
        <xdr:cNvSpPr txBox="1"/>
      </xdr:nvSpPr>
      <xdr:spPr>
        <a:xfrm>
          <a:off x="2705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205" name="n_3mainValue【体育館・プール】&#10;有形固定資産減価償却率"/>
        <xdr:cNvSpPr txBox="1"/>
      </xdr:nvSpPr>
      <xdr:spPr>
        <a:xfrm>
          <a:off x="1816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163847</xdr:rowOff>
    </xdr:from>
    <xdr:ext cx="405111" cy="259045"/>
    <xdr:sp macro="" textlink="">
      <xdr:nvSpPr>
        <xdr:cNvPr id="206" name="n_4mainValue【体育館・プール】&#10;有形固定資産減価償却率"/>
        <xdr:cNvSpPr txBox="1"/>
      </xdr:nvSpPr>
      <xdr:spPr>
        <a:xfrm>
          <a:off x="927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93599</xdr:rowOff>
    </xdr:from>
    <xdr:to>
      <xdr:col>55</xdr:col>
      <xdr:colOff>50800</xdr:colOff>
      <xdr:row>64</xdr:row>
      <xdr:rowOff>23749</xdr:rowOff>
    </xdr:to>
    <xdr:sp macro="" textlink="">
      <xdr:nvSpPr>
        <xdr:cNvPr id="246" name="楕円 245"/>
        <xdr:cNvSpPr/>
      </xdr:nvSpPr>
      <xdr:spPr>
        <a:xfrm>
          <a:off x="104267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94742</xdr:rowOff>
    </xdr:from>
    <xdr:to>
      <xdr:col>50</xdr:col>
      <xdr:colOff>165100</xdr:colOff>
      <xdr:row>64</xdr:row>
      <xdr:rowOff>24892</xdr:rowOff>
    </xdr:to>
    <xdr:sp macro="" textlink="">
      <xdr:nvSpPr>
        <xdr:cNvPr id="248" name="楕円 247"/>
        <xdr:cNvSpPr/>
      </xdr:nvSpPr>
      <xdr:spPr>
        <a:xfrm>
          <a:off x="9588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144399</xdr:rowOff>
    </xdr:from>
    <xdr:to>
      <xdr:col>55</xdr:col>
      <xdr:colOff>0</xdr:colOff>
      <xdr:row>63</xdr:row>
      <xdr:rowOff>145542</xdr:rowOff>
    </xdr:to>
    <xdr:cxnSp macro="">
      <xdr:nvCxnSpPr>
        <xdr:cNvPr id="249" name="直線コネクタ 248"/>
        <xdr:cNvCxnSpPr/>
      </xdr:nvCxnSpPr>
      <xdr:spPr>
        <a:xfrm flipV="1">
          <a:off x="9639300" y="1094574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96266</xdr:rowOff>
    </xdr:from>
    <xdr:to>
      <xdr:col>46</xdr:col>
      <xdr:colOff>38100</xdr:colOff>
      <xdr:row>64</xdr:row>
      <xdr:rowOff>26416</xdr:rowOff>
    </xdr:to>
    <xdr:sp macro="" textlink="">
      <xdr:nvSpPr>
        <xdr:cNvPr id="250" name="楕円 249"/>
        <xdr:cNvSpPr/>
      </xdr:nvSpPr>
      <xdr:spPr>
        <a:xfrm>
          <a:off x="86995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145542</xdr:rowOff>
    </xdr:from>
    <xdr:to>
      <xdr:col>50</xdr:col>
      <xdr:colOff>114300</xdr:colOff>
      <xdr:row>63</xdr:row>
      <xdr:rowOff>147066</xdr:rowOff>
    </xdr:to>
    <xdr:cxnSp macro="">
      <xdr:nvCxnSpPr>
        <xdr:cNvPr id="251" name="直線コネクタ 250"/>
        <xdr:cNvCxnSpPr/>
      </xdr:nvCxnSpPr>
      <xdr:spPr>
        <a:xfrm flipV="1">
          <a:off x="8750300" y="109468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97790</xdr:rowOff>
    </xdr:from>
    <xdr:to>
      <xdr:col>41</xdr:col>
      <xdr:colOff>101600</xdr:colOff>
      <xdr:row>64</xdr:row>
      <xdr:rowOff>27940</xdr:rowOff>
    </xdr:to>
    <xdr:sp macro="" textlink="">
      <xdr:nvSpPr>
        <xdr:cNvPr id="252" name="楕円 251"/>
        <xdr:cNvSpPr/>
      </xdr:nvSpPr>
      <xdr:spPr>
        <a:xfrm>
          <a:off x="781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147066</xdr:rowOff>
    </xdr:from>
    <xdr:to>
      <xdr:col>45</xdr:col>
      <xdr:colOff>177800</xdr:colOff>
      <xdr:row>63</xdr:row>
      <xdr:rowOff>148590</xdr:rowOff>
    </xdr:to>
    <xdr:cxnSp macro="">
      <xdr:nvCxnSpPr>
        <xdr:cNvPr id="253" name="直線コネクタ 252"/>
        <xdr:cNvCxnSpPr/>
      </xdr:nvCxnSpPr>
      <xdr:spPr>
        <a:xfrm flipV="1">
          <a:off x="7861300" y="109484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98933</xdr:rowOff>
    </xdr:from>
    <xdr:to>
      <xdr:col>36</xdr:col>
      <xdr:colOff>165100</xdr:colOff>
      <xdr:row>64</xdr:row>
      <xdr:rowOff>29083</xdr:rowOff>
    </xdr:to>
    <xdr:sp macro="" textlink="">
      <xdr:nvSpPr>
        <xdr:cNvPr id="254" name="楕円 253"/>
        <xdr:cNvSpPr/>
      </xdr:nvSpPr>
      <xdr:spPr>
        <a:xfrm>
          <a:off x="6921500" y="10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148590</xdr:rowOff>
    </xdr:from>
    <xdr:to>
      <xdr:col>41</xdr:col>
      <xdr:colOff>50800</xdr:colOff>
      <xdr:row>63</xdr:row>
      <xdr:rowOff>149733</xdr:rowOff>
    </xdr:to>
    <xdr:cxnSp macro="">
      <xdr:nvCxnSpPr>
        <xdr:cNvPr id="255" name="直線コネクタ 254"/>
        <xdr:cNvCxnSpPr/>
      </xdr:nvCxnSpPr>
      <xdr:spPr>
        <a:xfrm flipV="1">
          <a:off x="6972300" y="1094994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16019</xdr:rowOff>
    </xdr:from>
    <xdr:ext cx="469744" cy="259045"/>
    <xdr:sp macro="" textlink="">
      <xdr:nvSpPr>
        <xdr:cNvPr id="260" name="n_1mainValue【体育館・プール】&#10;一人当たり面積"/>
        <xdr:cNvSpPr txBox="1"/>
      </xdr:nvSpPr>
      <xdr:spPr>
        <a:xfrm>
          <a:off x="93917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17543</xdr:rowOff>
    </xdr:from>
    <xdr:ext cx="469744" cy="259045"/>
    <xdr:sp macro="" textlink="">
      <xdr:nvSpPr>
        <xdr:cNvPr id="261" name="n_2mainValue【体育館・プール】&#10;一人当たり面積"/>
        <xdr:cNvSpPr txBox="1"/>
      </xdr:nvSpPr>
      <xdr:spPr>
        <a:xfrm>
          <a:off x="8515427" y="109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19067</xdr:rowOff>
    </xdr:from>
    <xdr:ext cx="469744" cy="259045"/>
    <xdr:sp macro="" textlink="">
      <xdr:nvSpPr>
        <xdr:cNvPr id="262" name="n_3mainValue【体育館・プール】&#10;一人当たり面積"/>
        <xdr:cNvSpPr txBox="1"/>
      </xdr:nvSpPr>
      <xdr:spPr>
        <a:xfrm>
          <a:off x="7626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20210</xdr:rowOff>
    </xdr:from>
    <xdr:ext cx="469744" cy="259045"/>
    <xdr:sp macro="" textlink="">
      <xdr:nvSpPr>
        <xdr:cNvPr id="263" name="n_4mainValue【体育館・プール】&#10;一人当たり面積"/>
        <xdr:cNvSpPr txBox="1"/>
      </xdr:nvSpPr>
      <xdr:spPr>
        <a:xfrm>
          <a:off x="6737427" y="1099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93436</xdr:rowOff>
    </xdr:from>
    <xdr:to>
      <xdr:col>24</xdr:col>
      <xdr:colOff>114300</xdr:colOff>
      <xdr:row>80</xdr:row>
      <xdr:rowOff>23586</xdr:rowOff>
    </xdr:to>
    <xdr:sp macro="" textlink="">
      <xdr:nvSpPr>
        <xdr:cNvPr id="305" name="楕円 304"/>
        <xdr:cNvSpPr/>
      </xdr:nvSpPr>
      <xdr:spPr>
        <a:xfrm>
          <a:off x="45847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116313</xdr:rowOff>
    </xdr:from>
    <xdr:ext cx="405111" cy="259045"/>
    <xdr:sp macro="" textlink="">
      <xdr:nvSpPr>
        <xdr:cNvPr id="306" name="【福祉施設】&#10;有形固定資産減価償却率該当値テキスト"/>
        <xdr:cNvSpPr txBox="1"/>
      </xdr:nvSpPr>
      <xdr:spPr>
        <a:xfrm>
          <a:off x="4673600" y="134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307" name="楕円 306"/>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144236</xdr:rowOff>
    </xdr:from>
    <xdr:to>
      <xdr:col>24</xdr:col>
      <xdr:colOff>63500</xdr:colOff>
      <xdr:row>80</xdr:row>
      <xdr:rowOff>26670</xdr:rowOff>
    </xdr:to>
    <xdr:cxnSp macro="">
      <xdr:nvCxnSpPr>
        <xdr:cNvPr id="308" name="直線コネクタ 307"/>
        <xdr:cNvCxnSpPr/>
      </xdr:nvCxnSpPr>
      <xdr:spPr>
        <a:xfrm flipV="1">
          <a:off x="3797300" y="1368878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49349</xdr:rowOff>
    </xdr:from>
    <xdr:to>
      <xdr:col>15</xdr:col>
      <xdr:colOff>101600</xdr:colOff>
      <xdr:row>80</xdr:row>
      <xdr:rowOff>150949</xdr:rowOff>
    </xdr:to>
    <xdr:sp macro="" textlink="">
      <xdr:nvSpPr>
        <xdr:cNvPr id="309" name="楕円 308"/>
        <xdr:cNvSpPr/>
      </xdr:nvSpPr>
      <xdr:spPr>
        <a:xfrm>
          <a:off x="2857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80</xdr:row>
      <xdr:rowOff>100149</xdr:rowOff>
    </xdr:to>
    <xdr:cxnSp macro="">
      <xdr:nvCxnSpPr>
        <xdr:cNvPr id="310" name="直線コネクタ 309"/>
        <xdr:cNvCxnSpPr/>
      </xdr:nvCxnSpPr>
      <xdr:spPr>
        <a:xfrm flipV="1">
          <a:off x="2908300" y="1374267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113030</xdr:rowOff>
    </xdr:from>
    <xdr:to>
      <xdr:col>10</xdr:col>
      <xdr:colOff>165100</xdr:colOff>
      <xdr:row>80</xdr:row>
      <xdr:rowOff>43180</xdr:rowOff>
    </xdr:to>
    <xdr:sp macro="" textlink="">
      <xdr:nvSpPr>
        <xdr:cNvPr id="311" name="楕円 310"/>
        <xdr:cNvSpPr/>
      </xdr:nvSpPr>
      <xdr:spPr>
        <a:xfrm>
          <a:off x="1968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163830</xdr:rowOff>
    </xdr:from>
    <xdr:to>
      <xdr:col>15</xdr:col>
      <xdr:colOff>50800</xdr:colOff>
      <xdr:row>80</xdr:row>
      <xdr:rowOff>100149</xdr:rowOff>
    </xdr:to>
    <xdr:cxnSp macro="">
      <xdr:nvCxnSpPr>
        <xdr:cNvPr id="312" name="直線コネクタ 311"/>
        <xdr:cNvCxnSpPr/>
      </xdr:nvCxnSpPr>
      <xdr:spPr>
        <a:xfrm>
          <a:off x="2019300" y="1370838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67311</xdr:rowOff>
    </xdr:from>
    <xdr:to>
      <xdr:col>6</xdr:col>
      <xdr:colOff>38100</xdr:colOff>
      <xdr:row>80</xdr:row>
      <xdr:rowOff>168911</xdr:rowOff>
    </xdr:to>
    <xdr:sp macro="" textlink="">
      <xdr:nvSpPr>
        <xdr:cNvPr id="313" name="楕円 312"/>
        <xdr:cNvSpPr/>
      </xdr:nvSpPr>
      <xdr:spPr>
        <a:xfrm>
          <a:off x="1079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163830</xdr:rowOff>
    </xdr:from>
    <xdr:to>
      <xdr:col>10</xdr:col>
      <xdr:colOff>114300</xdr:colOff>
      <xdr:row>80</xdr:row>
      <xdr:rowOff>118111</xdr:rowOff>
    </xdr:to>
    <xdr:cxnSp macro="">
      <xdr:nvCxnSpPr>
        <xdr:cNvPr id="314" name="直線コネクタ 313"/>
        <xdr:cNvCxnSpPr/>
      </xdr:nvCxnSpPr>
      <xdr:spPr>
        <a:xfrm flipV="1">
          <a:off x="1130300" y="137083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319" name="n_1main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167476</xdr:rowOff>
    </xdr:from>
    <xdr:ext cx="405111" cy="259045"/>
    <xdr:sp macro="" textlink="">
      <xdr:nvSpPr>
        <xdr:cNvPr id="320" name="n_2mainValue【福祉施設】&#10;有形固定資産減価償却率"/>
        <xdr:cNvSpPr txBox="1"/>
      </xdr:nvSpPr>
      <xdr:spPr>
        <a:xfrm>
          <a:off x="2705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59707</xdr:rowOff>
    </xdr:from>
    <xdr:ext cx="405111" cy="259045"/>
    <xdr:sp macro="" textlink="">
      <xdr:nvSpPr>
        <xdr:cNvPr id="321" name="n_3mainValue【福祉施設】&#10;有形固定資産減価償却率"/>
        <xdr:cNvSpPr txBox="1"/>
      </xdr:nvSpPr>
      <xdr:spPr>
        <a:xfrm>
          <a:off x="1816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13988</xdr:rowOff>
    </xdr:from>
    <xdr:ext cx="405111" cy="259045"/>
    <xdr:sp macro="" textlink="">
      <xdr:nvSpPr>
        <xdr:cNvPr id="322" name="n_4mainValue【福祉施設】&#10;有形固定資産減価償却率"/>
        <xdr:cNvSpPr txBox="1"/>
      </xdr:nvSpPr>
      <xdr:spPr>
        <a:xfrm>
          <a:off x="927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62" name="楕円 361"/>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363" name="【福祉施設】&#10;一人当たり面積該当値テキスト"/>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123189</xdr:rowOff>
    </xdr:from>
    <xdr:to>
      <xdr:col>50</xdr:col>
      <xdr:colOff>165100</xdr:colOff>
      <xdr:row>86</xdr:row>
      <xdr:rowOff>53339</xdr:rowOff>
    </xdr:to>
    <xdr:sp macro="" textlink="">
      <xdr:nvSpPr>
        <xdr:cNvPr id="364" name="楕円 363"/>
        <xdr:cNvSpPr/>
      </xdr:nvSpPr>
      <xdr:spPr>
        <a:xfrm>
          <a:off x="95885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2539</xdr:rowOff>
    </xdr:from>
    <xdr:to>
      <xdr:col>55</xdr:col>
      <xdr:colOff>0</xdr:colOff>
      <xdr:row>86</xdr:row>
      <xdr:rowOff>11430</xdr:rowOff>
    </xdr:to>
    <xdr:cxnSp macro="">
      <xdr:nvCxnSpPr>
        <xdr:cNvPr id="365" name="直線コネクタ 364"/>
        <xdr:cNvCxnSpPr/>
      </xdr:nvCxnSpPr>
      <xdr:spPr>
        <a:xfrm>
          <a:off x="9639300" y="1474723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132080</xdr:rowOff>
    </xdr:from>
    <xdr:to>
      <xdr:col>46</xdr:col>
      <xdr:colOff>38100</xdr:colOff>
      <xdr:row>86</xdr:row>
      <xdr:rowOff>62230</xdr:rowOff>
    </xdr:to>
    <xdr:sp macro="" textlink="">
      <xdr:nvSpPr>
        <xdr:cNvPr id="366" name="楕円 365"/>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2539</xdr:rowOff>
    </xdr:from>
    <xdr:to>
      <xdr:col>50</xdr:col>
      <xdr:colOff>114300</xdr:colOff>
      <xdr:row>86</xdr:row>
      <xdr:rowOff>11430</xdr:rowOff>
    </xdr:to>
    <xdr:cxnSp macro="">
      <xdr:nvCxnSpPr>
        <xdr:cNvPr id="367" name="直線コネクタ 366"/>
        <xdr:cNvCxnSpPr/>
      </xdr:nvCxnSpPr>
      <xdr:spPr>
        <a:xfrm flipV="1">
          <a:off x="8750300" y="147472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6350</xdr:rowOff>
    </xdr:from>
    <xdr:to>
      <xdr:col>41</xdr:col>
      <xdr:colOff>101600</xdr:colOff>
      <xdr:row>86</xdr:row>
      <xdr:rowOff>107950</xdr:rowOff>
    </xdr:to>
    <xdr:sp macro="" textlink="">
      <xdr:nvSpPr>
        <xdr:cNvPr id="368" name="楕円 367"/>
        <xdr:cNvSpPr/>
      </xdr:nvSpPr>
      <xdr:spPr>
        <a:xfrm>
          <a:off x="7810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11430</xdr:rowOff>
    </xdr:from>
    <xdr:to>
      <xdr:col>45</xdr:col>
      <xdr:colOff>177800</xdr:colOff>
      <xdr:row>86</xdr:row>
      <xdr:rowOff>57150</xdr:rowOff>
    </xdr:to>
    <xdr:cxnSp macro="">
      <xdr:nvCxnSpPr>
        <xdr:cNvPr id="369" name="直線コネクタ 368"/>
        <xdr:cNvCxnSpPr/>
      </xdr:nvCxnSpPr>
      <xdr:spPr>
        <a:xfrm flipV="1">
          <a:off x="7861300" y="14756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15239</xdr:rowOff>
    </xdr:from>
    <xdr:to>
      <xdr:col>36</xdr:col>
      <xdr:colOff>165100</xdr:colOff>
      <xdr:row>86</xdr:row>
      <xdr:rowOff>116839</xdr:rowOff>
    </xdr:to>
    <xdr:sp macro="" textlink="">
      <xdr:nvSpPr>
        <xdr:cNvPr id="370" name="楕円 369"/>
        <xdr:cNvSpPr/>
      </xdr:nvSpPr>
      <xdr:spPr>
        <a:xfrm>
          <a:off x="6921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57150</xdr:rowOff>
    </xdr:from>
    <xdr:to>
      <xdr:col>41</xdr:col>
      <xdr:colOff>50800</xdr:colOff>
      <xdr:row>86</xdr:row>
      <xdr:rowOff>66039</xdr:rowOff>
    </xdr:to>
    <xdr:cxnSp macro="">
      <xdr:nvCxnSpPr>
        <xdr:cNvPr id="371" name="直線コネクタ 370"/>
        <xdr:cNvCxnSpPr/>
      </xdr:nvCxnSpPr>
      <xdr:spPr>
        <a:xfrm flipV="1">
          <a:off x="6972300" y="148018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44466</xdr:rowOff>
    </xdr:from>
    <xdr:ext cx="469744" cy="259045"/>
    <xdr:sp macro="" textlink="">
      <xdr:nvSpPr>
        <xdr:cNvPr id="376" name="n_1mainValue【福祉施設】&#10;一人当たり面積"/>
        <xdr:cNvSpPr txBox="1"/>
      </xdr:nvSpPr>
      <xdr:spPr>
        <a:xfrm>
          <a:off x="9391727" y="147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377" name="n_2mainValue【福祉施設】&#10;一人当たり面積"/>
        <xdr:cNvSpPr txBox="1"/>
      </xdr:nvSpPr>
      <xdr:spPr>
        <a:xfrm>
          <a:off x="8515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99077</xdr:rowOff>
    </xdr:from>
    <xdr:ext cx="469744" cy="259045"/>
    <xdr:sp macro="" textlink="">
      <xdr:nvSpPr>
        <xdr:cNvPr id="378" name="n_3mainValue【福祉施設】&#10;一人当たり面積"/>
        <xdr:cNvSpPr txBox="1"/>
      </xdr:nvSpPr>
      <xdr:spPr>
        <a:xfrm>
          <a:off x="7626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107966</xdr:rowOff>
    </xdr:from>
    <xdr:ext cx="469744" cy="259045"/>
    <xdr:sp macro="" textlink="">
      <xdr:nvSpPr>
        <xdr:cNvPr id="379" name="n_4mainValue【福祉施設】&#10;一人当たり面積"/>
        <xdr:cNvSpPr txBox="1"/>
      </xdr:nvSpPr>
      <xdr:spPr>
        <a:xfrm>
          <a:off x="67374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421" name="楕円 420"/>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422" name="【市民会館】&#10;有形固定資産減価償却率該当値テキスト"/>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62956</xdr:rowOff>
    </xdr:from>
    <xdr:to>
      <xdr:col>20</xdr:col>
      <xdr:colOff>38100</xdr:colOff>
      <xdr:row>103</xdr:row>
      <xdr:rowOff>164556</xdr:rowOff>
    </xdr:to>
    <xdr:sp macro="" textlink="">
      <xdr:nvSpPr>
        <xdr:cNvPr id="423" name="楕円 422"/>
        <xdr:cNvSpPr/>
      </xdr:nvSpPr>
      <xdr:spPr>
        <a:xfrm>
          <a:off x="3746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113756</xdr:rowOff>
    </xdr:from>
    <xdr:to>
      <xdr:col>24</xdr:col>
      <xdr:colOff>63500</xdr:colOff>
      <xdr:row>103</xdr:row>
      <xdr:rowOff>149679</xdr:rowOff>
    </xdr:to>
    <xdr:cxnSp macro="">
      <xdr:nvCxnSpPr>
        <xdr:cNvPr id="424" name="直線コネクタ 423"/>
        <xdr:cNvCxnSpPr/>
      </xdr:nvCxnSpPr>
      <xdr:spPr>
        <a:xfrm>
          <a:off x="3797300" y="177731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425" name="楕円 424"/>
        <xdr:cNvSpPr/>
      </xdr:nvSpPr>
      <xdr:spPr>
        <a:xfrm>
          <a:off x="2857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113756</xdr:rowOff>
    </xdr:from>
    <xdr:to>
      <xdr:col>19</xdr:col>
      <xdr:colOff>177800</xdr:colOff>
      <xdr:row>105</xdr:row>
      <xdr:rowOff>99061</xdr:rowOff>
    </xdr:to>
    <xdr:cxnSp macro="">
      <xdr:nvCxnSpPr>
        <xdr:cNvPr id="426" name="直線コネクタ 425"/>
        <xdr:cNvCxnSpPr/>
      </xdr:nvCxnSpPr>
      <xdr:spPr>
        <a:xfrm flipV="1">
          <a:off x="2908300" y="17773106"/>
          <a:ext cx="889000" cy="3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7" name="楕円 426"/>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99061</xdr:rowOff>
    </xdr:from>
    <xdr:to>
      <xdr:col>15</xdr:col>
      <xdr:colOff>50800</xdr:colOff>
      <xdr:row>109</xdr:row>
      <xdr:rowOff>35379</xdr:rowOff>
    </xdr:to>
    <xdr:cxnSp macro="">
      <xdr:nvCxnSpPr>
        <xdr:cNvPr id="428" name="直線コネクタ 427"/>
        <xdr:cNvCxnSpPr/>
      </xdr:nvCxnSpPr>
      <xdr:spPr>
        <a:xfrm flipV="1">
          <a:off x="2019300" y="18101311"/>
          <a:ext cx="889000" cy="6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9" name="楕円 428"/>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30" name="直線コネクタ 429"/>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9633</xdr:rowOff>
    </xdr:from>
    <xdr:ext cx="405111" cy="259045"/>
    <xdr:sp macro="" textlink="">
      <xdr:nvSpPr>
        <xdr:cNvPr id="435" name="n_1mainValue【市民会館】&#10;有形固定資産減価償却率"/>
        <xdr:cNvSpPr txBox="1"/>
      </xdr:nvSpPr>
      <xdr:spPr>
        <a:xfrm>
          <a:off x="3582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36" name="n_2mainValue【市民会館】&#10;有形固定資産減価償却率"/>
        <xdr:cNvSpPr txBox="1"/>
      </xdr:nvSpPr>
      <xdr:spPr>
        <a:xfrm>
          <a:off x="2705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7"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8"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76836</xdr:rowOff>
    </xdr:from>
    <xdr:to>
      <xdr:col>55</xdr:col>
      <xdr:colOff>50800</xdr:colOff>
      <xdr:row>108</xdr:row>
      <xdr:rowOff>6986</xdr:rowOff>
    </xdr:to>
    <xdr:sp macro="" textlink="">
      <xdr:nvSpPr>
        <xdr:cNvPr id="478" name="楕円 477"/>
        <xdr:cNvSpPr/>
      </xdr:nvSpPr>
      <xdr:spPr>
        <a:xfrm>
          <a:off x="104267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55263</xdr:rowOff>
    </xdr:from>
    <xdr:ext cx="469744" cy="259045"/>
    <xdr:sp macro="" textlink="">
      <xdr:nvSpPr>
        <xdr:cNvPr id="479" name="【市民会館】&#10;一人当たり面積該当値テキスト"/>
        <xdr:cNvSpPr txBox="1"/>
      </xdr:nvSpPr>
      <xdr:spPr>
        <a:xfrm>
          <a:off x="10515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78739</xdr:rowOff>
    </xdr:from>
    <xdr:to>
      <xdr:col>50</xdr:col>
      <xdr:colOff>165100</xdr:colOff>
      <xdr:row>108</xdr:row>
      <xdr:rowOff>8889</xdr:rowOff>
    </xdr:to>
    <xdr:sp macro="" textlink="">
      <xdr:nvSpPr>
        <xdr:cNvPr id="480" name="楕円 479"/>
        <xdr:cNvSpPr/>
      </xdr:nvSpPr>
      <xdr:spPr>
        <a:xfrm>
          <a:off x="9588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127636</xdr:rowOff>
    </xdr:from>
    <xdr:to>
      <xdr:col>55</xdr:col>
      <xdr:colOff>0</xdr:colOff>
      <xdr:row>107</xdr:row>
      <xdr:rowOff>129539</xdr:rowOff>
    </xdr:to>
    <xdr:cxnSp macro="">
      <xdr:nvCxnSpPr>
        <xdr:cNvPr id="481" name="直線コネクタ 480"/>
        <xdr:cNvCxnSpPr/>
      </xdr:nvCxnSpPr>
      <xdr:spPr>
        <a:xfrm flipV="1">
          <a:off x="9639300" y="184727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82" name="楕円 481"/>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107</xdr:row>
      <xdr:rowOff>129539</xdr:rowOff>
    </xdr:to>
    <xdr:cxnSp macro="">
      <xdr:nvCxnSpPr>
        <xdr:cNvPr id="483" name="直線コネクタ 482"/>
        <xdr:cNvCxnSpPr/>
      </xdr:nvCxnSpPr>
      <xdr:spPr>
        <a:xfrm>
          <a:off x="8750300" y="183146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113030</xdr:rowOff>
    </xdr:from>
    <xdr:to>
      <xdr:col>41</xdr:col>
      <xdr:colOff>101600</xdr:colOff>
      <xdr:row>108</xdr:row>
      <xdr:rowOff>43180</xdr:rowOff>
    </xdr:to>
    <xdr:sp macro="" textlink="">
      <xdr:nvSpPr>
        <xdr:cNvPr id="484" name="楕円 483"/>
        <xdr:cNvSpPr/>
      </xdr:nvSpPr>
      <xdr:spPr>
        <a:xfrm>
          <a:off x="781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107</xdr:row>
      <xdr:rowOff>163830</xdr:rowOff>
    </xdr:to>
    <xdr:cxnSp macro="">
      <xdr:nvCxnSpPr>
        <xdr:cNvPr id="485" name="直線コネクタ 484"/>
        <xdr:cNvCxnSpPr/>
      </xdr:nvCxnSpPr>
      <xdr:spPr>
        <a:xfrm flipV="1">
          <a:off x="7861300" y="183146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114936</xdr:rowOff>
    </xdr:from>
    <xdr:to>
      <xdr:col>36</xdr:col>
      <xdr:colOff>165100</xdr:colOff>
      <xdr:row>108</xdr:row>
      <xdr:rowOff>45086</xdr:rowOff>
    </xdr:to>
    <xdr:sp macro="" textlink="">
      <xdr:nvSpPr>
        <xdr:cNvPr id="486" name="楕円 485"/>
        <xdr:cNvSpPr/>
      </xdr:nvSpPr>
      <xdr:spPr>
        <a:xfrm>
          <a:off x="6921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163830</xdr:rowOff>
    </xdr:from>
    <xdr:to>
      <xdr:col>41</xdr:col>
      <xdr:colOff>50800</xdr:colOff>
      <xdr:row>107</xdr:row>
      <xdr:rowOff>165736</xdr:rowOff>
    </xdr:to>
    <xdr:cxnSp macro="">
      <xdr:nvCxnSpPr>
        <xdr:cNvPr id="487" name="直線コネクタ 486"/>
        <xdr:cNvCxnSpPr/>
      </xdr:nvCxnSpPr>
      <xdr:spPr>
        <a:xfrm flipV="1">
          <a:off x="6972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xdr:rowOff>
    </xdr:from>
    <xdr:ext cx="469744" cy="259045"/>
    <xdr:sp macro="" textlink="">
      <xdr:nvSpPr>
        <xdr:cNvPr id="492" name="n_1mainValue【市民会館】&#10;一人当たり面積"/>
        <xdr:cNvSpPr txBox="1"/>
      </xdr:nvSpPr>
      <xdr:spPr>
        <a:xfrm>
          <a:off x="9391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36847</xdr:rowOff>
    </xdr:from>
    <xdr:ext cx="469744" cy="259045"/>
    <xdr:sp macro="" textlink="">
      <xdr:nvSpPr>
        <xdr:cNvPr id="493" name="n_2mainValue【市民会館】&#10;一人当たり面積"/>
        <xdr:cNvSpPr txBox="1"/>
      </xdr:nvSpPr>
      <xdr:spPr>
        <a:xfrm>
          <a:off x="8515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34307</xdr:rowOff>
    </xdr:from>
    <xdr:ext cx="469744" cy="259045"/>
    <xdr:sp macro="" textlink="">
      <xdr:nvSpPr>
        <xdr:cNvPr id="494" name="n_3mainValue【市民会館】&#10;一人当たり面積"/>
        <xdr:cNvSpPr txBox="1"/>
      </xdr:nvSpPr>
      <xdr:spPr>
        <a:xfrm>
          <a:off x="7626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36213</xdr:rowOff>
    </xdr:from>
    <xdr:ext cx="469744" cy="259045"/>
    <xdr:sp macro="" textlink="">
      <xdr:nvSpPr>
        <xdr:cNvPr id="495" name="n_4mainValue【市民会館】&#10;一人当たり面積"/>
        <xdr:cNvSpPr txBox="1"/>
      </xdr:nvSpPr>
      <xdr:spPr>
        <a:xfrm>
          <a:off x="6737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537" name="楕円 536"/>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538" name="【一般廃棄物処理施設】&#10;有形固定資産減価償却率該当値テキスト"/>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113574</xdr:rowOff>
    </xdr:from>
    <xdr:to>
      <xdr:col>81</xdr:col>
      <xdr:colOff>101600</xdr:colOff>
      <xdr:row>37</xdr:row>
      <xdr:rowOff>43724</xdr:rowOff>
    </xdr:to>
    <xdr:sp macro="" textlink="">
      <xdr:nvSpPr>
        <xdr:cNvPr id="539" name="楕円 538"/>
        <xdr:cNvSpPr/>
      </xdr:nvSpPr>
      <xdr:spPr>
        <a:xfrm>
          <a:off x="15430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164374</xdr:rowOff>
    </xdr:from>
    <xdr:to>
      <xdr:col>85</xdr:col>
      <xdr:colOff>127000</xdr:colOff>
      <xdr:row>37</xdr:row>
      <xdr:rowOff>53340</xdr:rowOff>
    </xdr:to>
    <xdr:cxnSp macro="">
      <xdr:nvCxnSpPr>
        <xdr:cNvPr id="540" name="直線コネクタ 539"/>
        <xdr:cNvCxnSpPr/>
      </xdr:nvCxnSpPr>
      <xdr:spPr>
        <a:xfrm>
          <a:off x="15481300" y="633657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44994</xdr:rowOff>
    </xdr:from>
    <xdr:to>
      <xdr:col>76</xdr:col>
      <xdr:colOff>165100</xdr:colOff>
      <xdr:row>36</xdr:row>
      <xdr:rowOff>146594</xdr:rowOff>
    </xdr:to>
    <xdr:sp macro="" textlink="">
      <xdr:nvSpPr>
        <xdr:cNvPr id="541" name="楕円 540"/>
        <xdr:cNvSpPr/>
      </xdr:nvSpPr>
      <xdr:spPr>
        <a:xfrm>
          <a:off x="14541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95794</xdr:rowOff>
    </xdr:from>
    <xdr:to>
      <xdr:col>81</xdr:col>
      <xdr:colOff>50800</xdr:colOff>
      <xdr:row>36</xdr:row>
      <xdr:rowOff>164374</xdr:rowOff>
    </xdr:to>
    <xdr:cxnSp macro="">
      <xdr:nvCxnSpPr>
        <xdr:cNvPr id="542" name="直線コネクタ 541"/>
        <xdr:cNvCxnSpPr/>
      </xdr:nvCxnSpPr>
      <xdr:spPr>
        <a:xfrm>
          <a:off x="14592300" y="62679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167458</xdr:rowOff>
    </xdr:from>
    <xdr:to>
      <xdr:col>72</xdr:col>
      <xdr:colOff>38100</xdr:colOff>
      <xdr:row>36</xdr:row>
      <xdr:rowOff>97608</xdr:rowOff>
    </xdr:to>
    <xdr:sp macro="" textlink="">
      <xdr:nvSpPr>
        <xdr:cNvPr id="543" name="楕円 542"/>
        <xdr:cNvSpPr/>
      </xdr:nvSpPr>
      <xdr:spPr>
        <a:xfrm>
          <a:off x="13652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46808</xdr:rowOff>
    </xdr:from>
    <xdr:to>
      <xdr:col>76</xdr:col>
      <xdr:colOff>114300</xdr:colOff>
      <xdr:row>36</xdr:row>
      <xdr:rowOff>95794</xdr:rowOff>
    </xdr:to>
    <xdr:cxnSp macro="">
      <xdr:nvCxnSpPr>
        <xdr:cNvPr id="544" name="直線コネクタ 543"/>
        <xdr:cNvCxnSpPr/>
      </xdr:nvCxnSpPr>
      <xdr:spPr>
        <a:xfrm>
          <a:off x="13703300" y="62190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58057</xdr:rowOff>
    </xdr:from>
    <xdr:to>
      <xdr:col>67</xdr:col>
      <xdr:colOff>101600</xdr:colOff>
      <xdr:row>35</xdr:row>
      <xdr:rowOff>159657</xdr:rowOff>
    </xdr:to>
    <xdr:sp macro="" textlink="">
      <xdr:nvSpPr>
        <xdr:cNvPr id="545" name="楕円 544"/>
        <xdr:cNvSpPr/>
      </xdr:nvSpPr>
      <xdr:spPr>
        <a:xfrm>
          <a:off x="12763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108857</xdr:rowOff>
    </xdr:from>
    <xdr:to>
      <xdr:col>71</xdr:col>
      <xdr:colOff>177800</xdr:colOff>
      <xdr:row>36</xdr:row>
      <xdr:rowOff>46808</xdr:rowOff>
    </xdr:to>
    <xdr:cxnSp macro="">
      <xdr:nvCxnSpPr>
        <xdr:cNvPr id="546" name="直線コネクタ 545"/>
        <xdr:cNvCxnSpPr/>
      </xdr:nvCxnSpPr>
      <xdr:spPr>
        <a:xfrm>
          <a:off x="12814300" y="610960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60251</xdr:rowOff>
    </xdr:from>
    <xdr:ext cx="405111" cy="259045"/>
    <xdr:sp macro="" textlink="">
      <xdr:nvSpPr>
        <xdr:cNvPr id="551" name="n_1mainValue【一般廃棄物処理施設】&#10;有形固定資産減価償却率"/>
        <xdr:cNvSpPr txBox="1"/>
      </xdr:nvSpPr>
      <xdr:spPr>
        <a:xfrm>
          <a:off x="152660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163121</xdr:rowOff>
    </xdr:from>
    <xdr:ext cx="405111" cy="259045"/>
    <xdr:sp macro="" textlink="">
      <xdr:nvSpPr>
        <xdr:cNvPr id="552" name="n_2mainValue【一般廃棄物処理施設】&#10;有形固定資産減価償却率"/>
        <xdr:cNvSpPr txBox="1"/>
      </xdr:nvSpPr>
      <xdr:spPr>
        <a:xfrm>
          <a:off x="14389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88735</xdr:rowOff>
    </xdr:from>
    <xdr:ext cx="405111" cy="259045"/>
    <xdr:sp macro="" textlink="">
      <xdr:nvSpPr>
        <xdr:cNvPr id="553" name="n_3mainValue【一般廃棄物処理施設】&#10;有形固定資産減価償却率"/>
        <xdr:cNvSpPr txBox="1"/>
      </xdr:nvSpPr>
      <xdr:spPr>
        <a:xfrm>
          <a:off x="13500744" y="626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4734</xdr:rowOff>
    </xdr:from>
    <xdr:ext cx="405111" cy="259045"/>
    <xdr:sp macro="" textlink="">
      <xdr:nvSpPr>
        <xdr:cNvPr id="554" name="n_4mainValue【一般廃棄物処理施設】&#10;有形固定資産減価償却率"/>
        <xdr:cNvSpPr txBox="1"/>
      </xdr:nvSpPr>
      <xdr:spPr>
        <a:xfrm>
          <a:off x="12611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142391</xdr:rowOff>
    </xdr:from>
    <xdr:to>
      <xdr:col>116</xdr:col>
      <xdr:colOff>114300</xdr:colOff>
      <xdr:row>40</xdr:row>
      <xdr:rowOff>72541</xdr:rowOff>
    </xdr:to>
    <xdr:sp macro="" textlink="">
      <xdr:nvSpPr>
        <xdr:cNvPr id="592" name="楕円 591"/>
        <xdr:cNvSpPr/>
      </xdr:nvSpPr>
      <xdr:spPr>
        <a:xfrm>
          <a:off x="22110700" y="682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165268</xdr:rowOff>
    </xdr:from>
    <xdr:ext cx="599010" cy="259045"/>
    <xdr:sp macro="" textlink="">
      <xdr:nvSpPr>
        <xdr:cNvPr id="593" name="【一般廃棄物処理施設】&#10;一人当たり有形固定資産（償却資産）額該当値テキスト"/>
        <xdr:cNvSpPr txBox="1"/>
      </xdr:nvSpPr>
      <xdr:spPr>
        <a:xfrm>
          <a:off x="22199600" y="668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144176</xdr:rowOff>
    </xdr:from>
    <xdr:to>
      <xdr:col>112</xdr:col>
      <xdr:colOff>38100</xdr:colOff>
      <xdr:row>40</xdr:row>
      <xdr:rowOff>74326</xdr:rowOff>
    </xdr:to>
    <xdr:sp macro="" textlink="">
      <xdr:nvSpPr>
        <xdr:cNvPr id="594" name="楕円 593"/>
        <xdr:cNvSpPr/>
      </xdr:nvSpPr>
      <xdr:spPr>
        <a:xfrm>
          <a:off x="21272500" y="6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21741</xdr:rowOff>
    </xdr:from>
    <xdr:to>
      <xdr:col>116</xdr:col>
      <xdr:colOff>63500</xdr:colOff>
      <xdr:row>40</xdr:row>
      <xdr:rowOff>23526</xdr:rowOff>
    </xdr:to>
    <xdr:cxnSp macro="">
      <xdr:nvCxnSpPr>
        <xdr:cNvPr id="595" name="直線コネクタ 594"/>
        <xdr:cNvCxnSpPr/>
      </xdr:nvCxnSpPr>
      <xdr:spPr>
        <a:xfrm flipV="1">
          <a:off x="21323300" y="6879741"/>
          <a:ext cx="8382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129882</xdr:rowOff>
    </xdr:from>
    <xdr:to>
      <xdr:col>107</xdr:col>
      <xdr:colOff>101600</xdr:colOff>
      <xdr:row>40</xdr:row>
      <xdr:rowOff>60032</xdr:rowOff>
    </xdr:to>
    <xdr:sp macro="" textlink="">
      <xdr:nvSpPr>
        <xdr:cNvPr id="596" name="楕円 595"/>
        <xdr:cNvSpPr/>
      </xdr:nvSpPr>
      <xdr:spPr>
        <a:xfrm>
          <a:off x="20383500" y="68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9232</xdr:rowOff>
    </xdr:from>
    <xdr:to>
      <xdr:col>111</xdr:col>
      <xdr:colOff>177800</xdr:colOff>
      <xdr:row>40</xdr:row>
      <xdr:rowOff>23526</xdr:rowOff>
    </xdr:to>
    <xdr:cxnSp macro="">
      <xdr:nvCxnSpPr>
        <xdr:cNvPr id="597" name="直線コネクタ 596"/>
        <xdr:cNvCxnSpPr/>
      </xdr:nvCxnSpPr>
      <xdr:spPr>
        <a:xfrm>
          <a:off x="20434300" y="6867232"/>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30404</xdr:rowOff>
    </xdr:from>
    <xdr:to>
      <xdr:col>102</xdr:col>
      <xdr:colOff>165100</xdr:colOff>
      <xdr:row>40</xdr:row>
      <xdr:rowOff>132004</xdr:rowOff>
    </xdr:to>
    <xdr:sp macro="" textlink="">
      <xdr:nvSpPr>
        <xdr:cNvPr id="598" name="楕円 597"/>
        <xdr:cNvSpPr/>
      </xdr:nvSpPr>
      <xdr:spPr>
        <a:xfrm>
          <a:off x="19494500" y="68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9232</xdr:rowOff>
    </xdr:from>
    <xdr:to>
      <xdr:col>107</xdr:col>
      <xdr:colOff>50800</xdr:colOff>
      <xdr:row>40</xdr:row>
      <xdr:rowOff>81204</xdr:rowOff>
    </xdr:to>
    <xdr:cxnSp macro="">
      <xdr:nvCxnSpPr>
        <xdr:cNvPr id="599" name="直線コネクタ 598"/>
        <xdr:cNvCxnSpPr/>
      </xdr:nvCxnSpPr>
      <xdr:spPr>
        <a:xfrm flipV="1">
          <a:off x="19545300" y="6867232"/>
          <a:ext cx="889000" cy="7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7912</xdr:rowOff>
    </xdr:from>
    <xdr:to>
      <xdr:col>98</xdr:col>
      <xdr:colOff>38100</xdr:colOff>
      <xdr:row>40</xdr:row>
      <xdr:rowOff>109512</xdr:rowOff>
    </xdr:to>
    <xdr:sp macro="" textlink="">
      <xdr:nvSpPr>
        <xdr:cNvPr id="600" name="楕円 599"/>
        <xdr:cNvSpPr/>
      </xdr:nvSpPr>
      <xdr:spPr>
        <a:xfrm>
          <a:off x="18605500" y="68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58712</xdr:rowOff>
    </xdr:from>
    <xdr:to>
      <xdr:col>102</xdr:col>
      <xdr:colOff>114300</xdr:colOff>
      <xdr:row>40</xdr:row>
      <xdr:rowOff>81204</xdr:rowOff>
    </xdr:to>
    <xdr:cxnSp macro="">
      <xdr:nvCxnSpPr>
        <xdr:cNvPr id="601" name="直線コネクタ 600"/>
        <xdr:cNvCxnSpPr/>
      </xdr:nvCxnSpPr>
      <xdr:spPr>
        <a:xfrm>
          <a:off x="18656300" y="6916712"/>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90853</xdr:rowOff>
    </xdr:from>
    <xdr:ext cx="599010" cy="259045"/>
    <xdr:sp macro="" textlink="">
      <xdr:nvSpPr>
        <xdr:cNvPr id="606" name="n_1mainValue【一般廃棄物処理施設】&#10;一人当たり有形固定資産（償却資産）額"/>
        <xdr:cNvSpPr txBox="1"/>
      </xdr:nvSpPr>
      <xdr:spPr>
        <a:xfrm>
          <a:off x="21011095" y="660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76559</xdr:rowOff>
    </xdr:from>
    <xdr:ext cx="599010" cy="259045"/>
    <xdr:sp macro="" textlink="">
      <xdr:nvSpPr>
        <xdr:cNvPr id="607" name="n_2mainValue【一般廃棄物処理施設】&#10;一人当たり有形固定資産（償却資産）額"/>
        <xdr:cNvSpPr txBox="1"/>
      </xdr:nvSpPr>
      <xdr:spPr>
        <a:xfrm>
          <a:off x="20134795" y="659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123131</xdr:rowOff>
    </xdr:from>
    <xdr:ext cx="534377" cy="259045"/>
    <xdr:sp macro="" textlink="">
      <xdr:nvSpPr>
        <xdr:cNvPr id="608" name="n_3mainValue【一般廃棄物処理施設】&#10;一人当たり有形固定資産（償却資産）額"/>
        <xdr:cNvSpPr txBox="1"/>
      </xdr:nvSpPr>
      <xdr:spPr>
        <a:xfrm>
          <a:off x="19278111" y="6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126039</xdr:rowOff>
    </xdr:from>
    <xdr:ext cx="599010" cy="259045"/>
    <xdr:sp macro="" textlink="">
      <xdr:nvSpPr>
        <xdr:cNvPr id="609" name="n_4mainValue【一般廃棄物処理施設】&#10;一人当たり有形固定資産（償却資産）額"/>
        <xdr:cNvSpPr txBox="1"/>
      </xdr:nvSpPr>
      <xdr:spPr>
        <a:xfrm>
          <a:off x="18356795" y="664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651" name="楕円 650"/>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652"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653" name="楕円 652"/>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37556</xdr:rowOff>
    </xdr:from>
    <xdr:to>
      <xdr:col>85</xdr:col>
      <xdr:colOff>127000</xdr:colOff>
      <xdr:row>59</xdr:row>
      <xdr:rowOff>73478</xdr:rowOff>
    </xdr:to>
    <xdr:cxnSp macro="">
      <xdr:nvCxnSpPr>
        <xdr:cNvPr id="654" name="直線コネクタ 653"/>
        <xdr:cNvCxnSpPr/>
      </xdr:nvCxnSpPr>
      <xdr:spPr>
        <a:xfrm>
          <a:off x="15481300" y="101531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655" name="楕円 654"/>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37556</xdr:rowOff>
    </xdr:to>
    <xdr:cxnSp macro="">
      <xdr:nvCxnSpPr>
        <xdr:cNvPr id="656" name="直線コネクタ 655"/>
        <xdr:cNvCxnSpPr/>
      </xdr:nvCxnSpPr>
      <xdr:spPr>
        <a:xfrm>
          <a:off x="14592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657" name="楕円 656"/>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1633</xdr:rowOff>
    </xdr:to>
    <xdr:cxnSp macro="">
      <xdr:nvCxnSpPr>
        <xdr:cNvPr id="658" name="直線コネクタ 657"/>
        <xdr:cNvCxnSpPr/>
      </xdr:nvCxnSpPr>
      <xdr:spPr>
        <a:xfrm>
          <a:off x="13703300" y="1008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50437</xdr:rowOff>
    </xdr:from>
    <xdr:to>
      <xdr:col>67</xdr:col>
      <xdr:colOff>101600</xdr:colOff>
      <xdr:row>58</xdr:row>
      <xdr:rowOff>152037</xdr:rowOff>
    </xdr:to>
    <xdr:sp macro="" textlink="">
      <xdr:nvSpPr>
        <xdr:cNvPr id="659" name="楕円 658"/>
        <xdr:cNvSpPr/>
      </xdr:nvSpPr>
      <xdr:spPr>
        <a:xfrm>
          <a:off x="12763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137160</xdr:rowOff>
    </xdr:to>
    <xdr:cxnSp macro="">
      <xdr:nvCxnSpPr>
        <xdr:cNvPr id="660" name="直線コネクタ 659"/>
        <xdr:cNvCxnSpPr/>
      </xdr:nvCxnSpPr>
      <xdr:spPr>
        <a:xfrm>
          <a:off x="12814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665" name="n_1mainValue【保健センター・保健所】&#10;有形固定資産減価償却率"/>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666" name="n_2mainValue【保健センター・保健所】&#10;有形固定資産減価償却率"/>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667" name="n_3mainValue【保健センター・保健所】&#10;有形固定資産減価償却率"/>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668" name="n_4mainValue【保健センター・保健所】&#10;有形固定資産減価償却率"/>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708" name="楕円 707"/>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709" name="【保健センター・保健所】&#10;一人当たり面積該当値テキスト"/>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710" name="楕円 709"/>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711" name="直線コネクタ 710"/>
        <xdr:cNvCxnSpPr/>
      </xdr:nvCxnSpPr>
      <xdr:spPr>
        <a:xfrm>
          <a:off x="21323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712" name="楕円 711"/>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148590</xdr:rowOff>
    </xdr:to>
    <xdr:cxnSp macro="">
      <xdr:nvCxnSpPr>
        <xdr:cNvPr id="713" name="直線コネクタ 712"/>
        <xdr:cNvCxnSpPr/>
      </xdr:nvCxnSpPr>
      <xdr:spPr>
        <a:xfrm>
          <a:off x="20434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714" name="楕円 713"/>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152400</xdr:rowOff>
    </xdr:to>
    <xdr:cxnSp macro="">
      <xdr:nvCxnSpPr>
        <xdr:cNvPr id="715" name="直線コネクタ 714"/>
        <xdr:cNvCxnSpPr/>
      </xdr:nvCxnSpPr>
      <xdr:spPr>
        <a:xfrm flipV="1">
          <a:off x="19545300" y="1094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16" name="楕円 715"/>
        <xdr:cNvSpPr/>
      </xdr:nvSpPr>
      <xdr:spPr>
        <a:xfrm>
          <a:off x="18605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152400</xdr:rowOff>
    </xdr:to>
    <xdr:cxnSp macro="">
      <xdr:nvCxnSpPr>
        <xdr:cNvPr id="717" name="直線コネクタ 716"/>
        <xdr:cNvCxnSpPr/>
      </xdr:nvCxnSpPr>
      <xdr:spPr>
        <a:xfrm>
          <a:off x="18656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722"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723" name="n_2mainValue【保健センター・保健所】&#10;一人当たり面積"/>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724" name="n_3mainValue【保健センター・保健所】&#10;一人当たり面積"/>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25" name="n_4mainValue【保健センター・保健所】&#10;一人当たり面積"/>
        <xdr:cNvSpPr txBox="1"/>
      </xdr:nvSpPr>
      <xdr:spPr>
        <a:xfrm>
          <a:off x="18421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151130</xdr:rowOff>
    </xdr:from>
    <xdr:to>
      <xdr:col>85</xdr:col>
      <xdr:colOff>177800</xdr:colOff>
      <xdr:row>83</xdr:row>
      <xdr:rowOff>81280</xdr:rowOff>
    </xdr:to>
    <xdr:sp macro="" textlink="">
      <xdr:nvSpPr>
        <xdr:cNvPr id="765" name="楕円 764"/>
        <xdr:cNvSpPr/>
      </xdr:nvSpPr>
      <xdr:spPr>
        <a:xfrm>
          <a:off x="16268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129557</xdr:rowOff>
    </xdr:from>
    <xdr:ext cx="405111" cy="259045"/>
    <xdr:sp macro="" textlink="">
      <xdr:nvSpPr>
        <xdr:cNvPr id="766" name="【消防施設】&#10;有形固定資産減価償却率該当値テキスト"/>
        <xdr:cNvSpPr txBox="1"/>
      </xdr:nvSpPr>
      <xdr:spPr>
        <a:xfrm>
          <a:off x="16357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137161</xdr:rowOff>
    </xdr:from>
    <xdr:to>
      <xdr:col>81</xdr:col>
      <xdr:colOff>101600</xdr:colOff>
      <xdr:row>83</xdr:row>
      <xdr:rowOff>67311</xdr:rowOff>
    </xdr:to>
    <xdr:sp macro="" textlink="">
      <xdr:nvSpPr>
        <xdr:cNvPr id="767" name="楕円 766"/>
        <xdr:cNvSpPr/>
      </xdr:nvSpPr>
      <xdr:spPr>
        <a:xfrm>
          <a:off x="154305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16511</xdr:rowOff>
    </xdr:from>
    <xdr:to>
      <xdr:col>85</xdr:col>
      <xdr:colOff>127000</xdr:colOff>
      <xdr:row>83</xdr:row>
      <xdr:rowOff>30480</xdr:rowOff>
    </xdr:to>
    <xdr:cxnSp macro="">
      <xdr:nvCxnSpPr>
        <xdr:cNvPr id="768" name="直線コネクタ 767"/>
        <xdr:cNvCxnSpPr/>
      </xdr:nvCxnSpPr>
      <xdr:spPr>
        <a:xfrm>
          <a:off x="15481300" y="14246861"/>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119380</xdr:rowOff>
    </xdr:from>
    <xdr:to>
      <xdr:col>76</xdr:col>
      <xdr:colOff>165100</xdr:colOff>
      <xdr:row>83</xdr:row>
      <xdr:rowOff>49530</xdr:rowOff>
    </xdr:to>
    <xdr:sp macro="" textlink="">
      <xdr:nvSpPr>
        <xdr:cNvPr id="769" name="楕円 768"/>
        <xdr:cNvSpPr/>
      </xdr:nvSpPr>
      <xdr:spPr>
        <a:xfrm>
          <a:off x="145415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170180</xdr:rowOff>
    </xdr:from>
    <xdr:to>
      <xdr:col>81</xdr:col>
      <xdr:colOff>50800</xdr:colOff>
      <xdr:row>83</xdr:row>
      <xdr:rowOff>16511</xdr:rowOff>
    </xdr:to>
    <xdr:cxnSp macro="">
      <xdr:nvCxnSpPr>
        <xdr:cNvPr id="770" name="直線コネクタ 769"/>
        <xdr:cNvCxnSpPr/>
      </xdr:nvCxnSpPr>
      <xdr:spPr>
        <a:xfrm>
          <a:off x="14592300" y="142290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144780</xdr:rowOff>
    </xdr:from>
    <xdr:to>
      <xdr:col>72</xdr:col>
      <xdr:colOff>38100</xdr:colOff>
      <xdr:row>84</xdr:row>
      <xdr:rowOff>74930</xdr:rowOff>
    </xdr:to>
    <xdr:sp macro="" textlink="">
      <xdr:nvSpPr>
        <xdr:cNvPr id="771" name="楕円 770"/>
        <xdr:cNvSpPr/>
      </xdr:nvSpPr>
      <xdr:spPr>
        <a:xfrm>
          <a:off x="136525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170180</xdr:rowOff>
    </xdr:from>
    <xdr:to>
      <xdr:col>76</xdr:col>
      <xdr:colOff>114300</xdr:colOff>
      <xdr:row>84</xdr:row>
      <xdr:rowOff>24130</xdr:rowOff>
    </xdr:to>
    <xdr:cxnSp macro="">
      <xdr:nvCxnSpPr>
        <xdr:cNvPr id="772" name="直線コネクタ 771"/>
        <xdr:cNvCxnSpPr/>
      </xdr:nvCxnSpPr>
      <xdr:spPr>
        <a:xfrm flipV="1">
          <a:off x="13703300" y="1422908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138430</xdr:rowOff>
    </xdr:from>
    <xdr:to>
      <xdr:col>67</xdr:col>
      <xdr:colOff>101600</xdr:colOff>
      <xdr:row>84</xdr:row>
      <xdr:rowOff>68580</xdr:rowOff>
    </xdr:to>
    <xdr:sp macro="" textlink="">
      <xdr:nvSpPr>
        <xdr:cNvPr id="773" name="楕円 772"/>
        <xdr:cNvSpPr/>
      </xdr:nvSpPr>
      <xdr:spPr>
        <a:xfrm>
          <a:off x="12763500" y="143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17780</xdr:rowOff>
    </xdr:from>
    <xdr:to>
      <xdr:col>71</xdr:col>
      <xdr:colOff>177800</xdr:colOff>
      <xdr:row>84</xdr:row>
      <xdr:rowOff>24130</xdr:rowOff>
    </xdr:to>
    <xdr:cxnSp macro="">
      <xdr:nvCxnSpPr>
        <xdr:cNvPr id="774" name="直線コネクタ 773"/>
        <xdr:cNvCxnSpPr/>
      </xdr:nvCxnSpPr>
      <xdr:spPr>
        <a:xfrm>
          <a:off x="12814300" y="144195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58438</xdr:rowOff>
    </xdr:from>
    <xdr:ext cx="405111" cy="259045"/>
    <xdr:sp macro="" textlink="">
      <xdr:nvSpPr>
        <xdr:cNvPr id="779" name="n_1mainValue【消防施設】&#10;有形固定資産減価償却率"/>
        <xdr:cNvSpPr txBox="1"/>
      </xdr:nvSpPr>
      <xdr:spPr>
        <a:xfrm>
          <a:off x="15266044"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40657</xdr:rowOff>
    </xdr:from>
    <xdr:ext cx="405111" cy="259045"/>
    <xdr:sp macro="" textlink="">
      <xdr:nvSpPr>
        <xdr:cNvPr id="780" name="n_2mainValue【消防施設】&#10;有形固定資産減価償却率"/>
        <xdr:cNvSpPr txBox="1"/>
      </xdr:nvSpPr>
      <xdr:spPr>
        <a:xfrm>
          <a:off x="14389744" y="1427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66057</xdr:rowOff>
    </xdr:from>
    <xdr:ext cx="405111" cy="259045"/>
    <xdr:sp macro="" textlink="">
      <xdr:nvSpPr>
        <xdr:cNvPr id="781" name="n_3mainValue【消防施設】&#10;有形固定資産減価償却率"/>
        <xdr:cNvSpPr txBox="1"/>
      </xdr:nvSpPr>
      <xdr:spPr>
        <a:xfrm>
          <a:off x="13500744" y="1446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59707</xdr:rowOff>
    </xdr:from>
    <xdr:ext cx="405111" cy="259045"/>
    <xdr:sp macro="" textlink="">
      <xdr:nvSpPr>
        <xdr:cNvPr id="782" name="n_4mainValue【消防施設】&#10;有形固定資産減価償却率"/>
        <xdr:cNvSpPr txBox="1"/>
      </xdr:nvSpPr>
      <xdr:spPr>
        <a:xfrm>
          <a:off x="12611744" y="1446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63081</xdr:rowOff>
    </xdr:from>
    <xdr:to>
      <xdr:col>116</xdr:col>
      <xdr:colOff>114300</xdr:colOff>
      <xdr:row>86</xdr:row>
      <xdr:rowOff>164681</xdr:rowOff>
    </xdr:to>
    <xdr:sp macro="" textlink="">
      <xdr:nvSpPr>
        <xdr:cNvPr id="822" name="楕円 821"/>
        <xdr:cNvSpPr/>
      </xdr:nvSpPr>
      <xdr:spPr>
        <a:xfrm>
          <a:off x="22110700" y="148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63066</xdr:rowOff>
    </xdr:from>
    <xdr:to>
      <xdr:col>112</xdr:col>
      <xdr:colOff>38100</xdr:colOff>
      <xdr:row>86</xdr:row>
      <xdr:rowOff>164666</xdr:rowOff>
    </xdr:to>
    <xdr:sp macro="" textlink="">
      <xdr:nvSpPr>
        <xdr:cNvPr id="824" name="楕円 823"/>
        <xdr:cNvSpPr/>
      </xdr:nvSpPr>
      <xdr:spPr>
        <a:xfrm>
          <a:off x="21272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113866</xdr:rowOff>
    </xdr:from>
    <xdr:to>
      <xdr:col>116</xdr:col>
      <xdr:colOff>63500</xdr:colOff>
      <xdr:row>86</xdr:row>
      <xdr:rowOff>113881</xdr:rowOff>
    </xdr:to>
    <xdr:cxnSp macro="">
      <xdr:nvCxnSpPr>
        <xdr:cNvPr id="825" name="直線コネクタ 824"/>
        <xdr:cNvCxnSpPr/>
      </xdr:nvCxnSpPr>
      <xdr:spPr>
        <a:xfrm>
          <a:off x="21323300" y="14858566"/>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63074</xdr:rowOff>
    </xdr:from>
    <xdr:to>
      <xdr:col>107</xdr:col>
      <xdr:colOff>101600</xdr:colOff>
      <xdr:row>86</xdr:row>
      <xdr:rowOff>164674</xdr:rowOff>
    </xdr:to>
    <xdr:sp macro="" textlink="">
      <xdr:nvSpPr>
        <xdr:cNvPr id="826" name="楕円 825"/>
        <xdr:cNvSpPr/>
      </xdr:nvSpPr>
      <xdr:spPr>
        <a:xfrm>
          <a:off x="20383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113866</xdr:rowOff>
    </xdr:from>
    <xdr:to>
      <xdr:col>111</xdr:col>
      <xdr:colOff>177800</xdr:colOff>
      <xdr:row>86</xdr:row>
      <xdr:rowOff>113874</xdr:rowOff>
    </xdr:to>
    <xdr:cxnSp macro="">
      <xdr:nvCxnSpPr>
        <xdr:cNvPr id="827" name="直線コネクタ 826"/>
        <xdr:cNvCxnSpPr/>
      </xdr:nvCxnSpPr>
      <xdr:spPr>
        <a:xfrm flipV="1">
          <a:off x="20434300" y="14858566"/>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63139</xdr:rowOff>
    </xdr:from>
    <xdr:to>
      <xdr:col>102</xdr:col>
      <xdr:colOff>165100</xdr:colOff>
      <xdr:row>86</xdr:row>
      <xdr:rowOff>164739</xdr:rowOff>
    </xdr:to>
    <xdr:sp macro="" textlink="">
      <xdr:nvSpPr>
        <xdr:cNvPr id="828" name="楕円 827"/>
        <xdr:cNvSpPr/>
      </xdr:nvSpPr>
      <xdr:spPr>
        <a:xfrm>
          <a:off x="19494500" y="14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113874</xdr:rowOff>
    </xdr:from>
    <xdr:to>
      <xdr:col>107</xdr:col>
      <xdr:colOff>50800</xdr:colOff>
      <xdr:row>86</xdr:row>
      <xdr:rowOff>113939</xdr:rowOff>
    </xdr:to>
    <xdr:cxnSp macro="">
      <xdr:nvCxnSpPr>
        <xdr:cNvPr id="829" name="直線コネクタ 828"/>
        <xdr:cNvCxnSpPr/>
      </xdr:nvCxnSpPr>
      <xdr:spPr>
        <a:xfrm flipV="1">
          <a:off x="19545300" y="1485857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63139</xdr:rowOff>
    </xdr:from>
    <xdr:to>
      <xdr:col>98</xdr:col>
      <xdr:colOff>38100</xdr:colOff>
      <xdr:row>86</xdr:row>
      <xdr:rowOff>164739</xdr:rowOff>
    </xdr:to>
    <xdr:sp macro="" textlink="">
      <xdr:nvSpPr>
        <xdr:cNvPr id="830" name="楕円 829"/>
        <xdr:cNvSpPr/>
      </xdr:nvSpPr>
      <xdr:spPr>
        <a:xfrm>
          <a:off x="18605500" y="14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113939</xdr:rowOff>
    </xdr:from>
    <xdr:to>
      <xdr:col>102</xdr:col>
      <xdr:colOff>114300</xdr:colOff>
      <xdr:row>86</xdr:row>
      <xdr:rowOff>113939</xdr:rowOff>
    </xdr:to>
    <xdr:cxnSp macro="">
      <xdr:nvCxnSpPr>
        <xdr:cNvPr id="831" name="直線コネクタ 830"/>
        <xdr:cNvCxnSpPr/>
      </xdr:nvCxnSpPr>
      <xdr:spPr>
        <a:xfrm>
          <a:off x="18656300" y="1485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155793</xdr:rowOff>
    </xdr:from>
    <xdr:ext cx="469744" cy="259045"/>
    <xdr:sp macro="" textlink="">
      <xdr:nvSpPr>
        <xdr:cNvPr id="836" name="n_1mainValue【消防施設】&#10;一人当たり面積"/>
        <xdr:cNvSpPr txBox="1"/>
      </xdr:nvSpPr>
      <xdr:spPr>
        <a:xfrm>
          <a:off x="21075727" y="14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155801</xdr:rowOff>
    </xdr:from>
    <xdr:ext cx="469744" cy="259045"/>
    <xdr:sp macro="" textlink="">
      <xdr:nvSpPr>
        <xdr:cNvPr id="837" name="n_2mainValue【消防施設】&#10;一人当たり面積"/>
        <xdr:cNvSpPr txBox="1"/>
      </xdr:nvSpPr>
      <xdr:spPr>
        <a:xfrm>
          <a:off x="20199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155866</xdr:rowOff>
    </xdr:from>
    <xdr:ext cx="469744" cy="259045"/>
    <xdr:sp macro="" textlink="">
      <xdr:nvSpPr>
        <xdr:cNvPr id="838" name="n_3mainValue【消防施設】&#10;一人当たり面積"/>
        <xdr:cNvSpPr txBox="1"/>
      </xdr:nvSpPr>
      <xdr:spPr>
        <a:xfrm>
          <a:off x="19310427" y="149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155866</xdr:rowOff>
    </xdr:from>
    <xdr:ext cx="469744" cy="259045"/>
    <xdr:sp macro="" textlink="">
      <xdr:nvSpPr>
        <xdr:cNvPr id="839" name="n_4mainValue【消防施設】&#10;一人当たり面積"/>
        <xdr:cNvSpPr txBox="1"/>
      </xdr:nvSpPr>
      <xdr:spPr>
        <a:xfrm>
          <a:off x="18421427" y="149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81" name="楕円 880"/>
        <xdr:cNvSpPr/>
      </xdr:nvSpPr>
      <xdr:spPr>
        <a:xfrm>
          <a:off x="16268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105064</xdr:rowOff>
    </xdr:from>
    <xdr:ext cx="405111" cy="259045"/>
    <xdr:sp macro="" textlink="">
      <xdr:nvSpPr>
        <xdr:cNvPr id="882" name="【庁舎】&#10;有形固定資産減価償却率該当値テキスト"/>
        <xdr:cNvSpPr txBox="1"/>
      </xdr:nvSpPr>
      <xdr:spPr>
        <a:xfrm>
          <a:off x="16357600"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883" name="楕円 882"/>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105</xdr:row>
      <xdr:rowOff>5987</xdr:rowOff>
    </xdr:to>
    <xdr:cxnSp macro="">
      <xdr:nvCxnSpPr>
        <xdr:cNvPr id="884" name="直線コネクタ 883"/>
        <xdr:cNvCxnSpPr/>
      </xdr:nvCxnSpPr>
      <xdr:spPr>
        <a:xfrm>
          <a:off x="15481300" y="179723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54792</xdr:rowOff>
    </xdr:from>
    <xdr:to>
      <xdr:col>76</xdr:col>
      <xdr:colOff>165100</xdr:colOff>
      <xdr:row>104</xdr:row>
      <xdr:rowOff>156392</xdr:rowOff>
    </xdr:to>
    <xdr:sp macro="" textlink="">
      <xdr:nvSpPr>
        <xdr:cNvPr id="885" name="楕円 884"/>
        <xdr:cNvSpPr/>
      </xdr:nvSpPr>
      <xdr:spPr>
        <a:xfrm>
          <a:off x="14541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105592</xdr:rowOff>
    </xdr:from>
    <xdr:to>
      <xdr:col>81</xdr:col>
      <xdr:colOff>50800</xdr:colOff>
      <xdr:row>104</xdr:row>
      <xdr:rowOff>141514</xdr:rowOff>
    </xdr:to>
    <xdr:cxnSp macro="">
      <xdr:nvCxnSpPr>
        <xdr:cNvPr id="886" name="直線コネクタ 885"/>
        <xdr:cNvCxnSpPr/>
      </xdr:nvCxnSpPr>
      <xdr:spPr>
        <a:xfrm>
          <a:off x="14592300" y="179363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87" name="楕円 886"/>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105592</xdr:rowOff>
    </xdr:to>
    <xdr:cxnSp macro="">
      <xdr:nvCxnSpPr>
        <xdr:cNvPr id="888" name="直線コネクタ 887"/>
        <xdr:cNvCxnSpPr/>
      </xdr:nvCxnSpPr>
      <xdr:spPr>
        <a:xfrm>
          <a:off x="13703300" y="179102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162561</xdr:rowOff>
    </xdr:from>
    <xdr:to>
      <xdr:col>67</xdr:col>
      <xdr:colOff>101600</xdr:colOff>
      <xdr:row>104</xdr:row>
      <xdr:rowOff>92711</xdr:rowOff>
    </xdr:to>
    <xdr:sp macro="" textlink="">
      <xdr:nvSpPr>
        <xdr:cNvPr id="889" name="楕円 888"/>
        <xdr:cNvSpPr/>
      </xdr:nvSpPr>
      <xdr:spPr>
        <a:xfrm>
          <a:off x="1276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104</xdr:row>
      <xdr:rowOff>79466</xdr:rowOff>
    </xdr:to>
    <xdr:cxnSp macro="">
      <xdr:nvCxnSpPr>
        <xdr:cNvPr id="890" name="直線コネクタ 889"/>
        <xdr:cNvCxnSpPr/>
      </xdr:nvCxnSpPr>
      <xdr:spPr>
        <a:xfrm>
          <a:off x="12814300" y="178727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11991</xdr:rowOff>
    </xdr:from>
    <xdr:ext cx="405111" cy="259045"/>
    <xdr:sp macro="" textlink="">
      <xdr:nvSpPr>
        <xdr:cNvPr id="895" name="n_1main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1469</xdr:rowOff>
    </xdr:from>
    <xdr:ext cx="405111" cy="259045"/>
    <xdr:sp macro="" textlink="">
      <xdr:nvSpPr>
        <xdr:cNvPr id="896" name="n_2mainValue【庁舎】&#10;有形固定資産減価償却率"/>
        <xdr:cNvSpPr txBox="1"/>
      </xdr:nvSpPr>
      <xdr:spPr>
        <a:xfrm>
          <a:off x="14389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97" name="n_3main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98" name="n_4mainValue【庁舎】&#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940" name="楕円 939"/>
        <xdr:cNvSpPr/>
      </xdr:nvSpPr>
      <xdr:spPr>
        <a:xfrm>
          <a:off x="22110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70775</xdr:rowOff>
    </xdr:from>
    <xdr:ext cx="469744" cy="259045"/>
    <xdr:sp macro="" textlink="">
      <xdr:nvSpPr>
        <xdr:cNvPr id="941" name="【庁舎】&#10;一人当たり面積該当値テキスト"/>
        <xdr:cNvSpPr txBox="1"/>
      </xdr:nvSpPr>
      <xdr:spPr>
        <a:xfrm>
          <a:off x="22199600"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98879</xdr:rowOff>
    </xdr:from>
    <xdr:to>
      <xdr:col>112</xdr:col>
      <xdr:colOff>38100</xdr:colOff>
      <xdr:row>106</xdr:row>
      <xdr:rowOff>29029</xdr:rowOff>
    </xdr:to>
    <xdr:sp macro="" textlink="">
      <xdr:nvSpPr>
        <xdr:cNvPr id="942" name="楕円 941"/>
        <xdr:cNvSpPr/>
      </xdr:nvSpPr>
      <xdr:spPr>
        <a:xfrm>
          <a:off x="2127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143148</xdr:rowOff>
    </xdr:from>
    <xdr:to>
      <xdr:col>116</xdr:col>
      <xdr:colOff>63500</xdr:colOff>
      <xdr:row>105</xdr:row>
      <xdr:rowOff>149679</xdr:rowOff>
    </xdr:to>
    <xdr:cxnSp macro="">
      <xdr:nvCxnSpPr>
        <xdr:cNvPr id="943" name="直線コネクタ 942"/>
        <xdr:cNvCxnSpPr/>
      </xdr:nvCxnSpPr>
      <xdr:spPr>
        <a:xfrm flipV="1">
          <a:off x="21323300" y="181453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107043</xdr:rowOff>
    </xdr:from>
    <xdr:to>
      <xdr:col>107</xdr:col>
      <xdr:colOff>101600</xdr:colOff>
      <xdr:row>106</xdr:row>
      <xdr:rowOff>37193</xdr:rowOff>
    </xdr:to>
    <xdr:sp macro="" textlink="">
      <xdr:nvSpPr>
        <xdr:cNvPr id="944" name="楕円 943"/>
        <xdr:cNvSpPr/>
      </xdr:nvSpPr>
      <xdr:spPr>
        <a:xfrm>
          <a:off x="20383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149679</xdr:rowOff>
    </xdr:from>
    <xdr:to>
      <xdr:col>111</xdr:col>
      <xdr:colOff>177800</xdr:colOff>
      <xdr:row>105</xdr:row>
      <xdr:rowOff>157843</xdr:rowOff>
    </xdr:to>
    <xdr:cxnSp macro="">
      <xdr:nvCxnSpPr>
        <xdr:cNvPr id="945" name="直線コネクタ 944"/>
        <xdr:cNvCxnSpPr/>
      </xdr:nvCxnSpPr>
      <xdr:spPr>
        <a:xfrm flipV="1">
          <a:off x="20434300" y="181519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946" name="楕円 945"/>
        <xdr:cNvSpPr/>
      </xdr:nvSpPr>
      <xdr:spPr>
        <a:xfrm>
          <a:off x="19494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157843</xdr:rowOff>
    </xdr:from>
    <xdr:to>
      <xdr:col>107</xdr:col>
      <xdr:colOff>50800</xdr:colOff>
      <xdr:row>105</xdr:row>
      <xdr:rowOff>166007</xdr:rowOff>
    </xdr:to>
    <xdr:cxnSp macro="">
      <xdr:nvCxnSpPr>
        <xdr:cNvPr id="947" name="直線コネクタ 946"/>
        <xdr:cNvCxnSpPr/>
      </xdr:nvCxnSpPr>
      <xdr:spPr>
        <a:xfrm flipV="1">
          <a:off x="19545300" y="181600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948" name="楕円 947"/>
        <xdr:cNvSpPr/>
      </xdr:nvSpPr>
      <xdr:spPr>
        <a:xfrm>
          <a:off x="18605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166007</xdr:rowOff>
    </xdr:from>
    <xdr:to>
      <xdr:col>102</xdr:col>
      <xdr:colOff>114300</xdr:colOff>
      <xdr:row>106</xdr:row>
      <xdr:rowOff>1088</xdr:rowOff>
    </xdr:to>
    <xdr:cxnSp macro="">
      <xdr:nvCxnSpPr>
        <xdr:cNvPr id="949" name="直線コネクタ 948"/>
        <xdr:cNvCxnSpPr/>
      </xdr:nvCxnSpPr>
      <xdr:spPr>
        <a:xfrm flipV="1">
          <a:off x="18656300" y="181682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20156</xdr:rowOff>
    </xdr:from>
    <xdr:ext cx="469744" cy="259045"/>
    <xdr:sp macro="" textlink="">
      <xdr:nvSpPr>
        <xdr:cNvPr id="954" name="n_1mainValue【庁舎】&#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28320</xdr:rowOff>
    </xdr:from>
    <xdr:ext cx="469744" cy="259045"/>
    <xdr:sp macro="" textlink="">
      <xdr:nvSpPr>
        <xdr:cNvPr id="955" name="n_2mainValue【庁舎】&#10;一人当たり面積"/>
        <xdr:cNvSpPr txBox="1"/>
      </xdr:nvSpPr>
      <xdr:spPr>
        <a:xfrm>
          <a:off x="20199427" y="182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36484</xdr:rowOff>
    </xdr:from>
    <xdr:ext cx="469744" cy="259045"/>
    <xdr:sp macro="" textlink="">
      <xdr:nvSpPr>
        <xdr:cNvPr id="956" name="n_3mainValue【庁舎】&#10;一人当たり面積"/>
        <xdr:cNvSpPr txBox="1"/>
      </xdr:nvSpPr>
      <xdr:spPr>
        <a:xfrm>
          <a:off x="19310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957" name="n_4main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類似団体の順位等の中で、有形固定資産減価償却率の低さが顕著なものは、近年新たな放課後児童クラブ専用施設を整備してきている、福祉施設である。</a:t>
          </a:r>
        </a:p>
        <a:p>
          <a:r>
            <a:rPr kumimoji="1" lang="ja-JP" altLang="en-US" sz="1300">
              <a:latin typeface="ＭＳ Ｐゴシック" panose="020B0600070205080204" pitchFamily="50" charset="-128"/>
              <a:ea typeface="ＭＳ Ｐゴシック" panose="020B0600070205080204" pitchFamily="50" charset="-128"/>
            </a:rPr>
            <a:t>逆に高さが顕著なものは体育館・ﾌﾟｰﾙ、消防施設である。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教育関係施設は、計画的な大規模改修や予防保全・事後保全での改修に取り組みながら長寿命化に取り組んでいるところである。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消防施設のうち常備消防施設は計画的な更新が行われているが、非常備消防施設は老朽化が進んでいる状況であり、今後修繕により対応することとしている。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ポイントずつ上昇し、令和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年度は前年度と同値の</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類似団体平均を上回る状況で推移しているが、佐賀県内平均を下回っているため、今後も歳出抑制を図るとともに、自主財源の確保に努める。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ポイント減と、指標としては改善したが、類似団体内平均及び佐賀県平均を上回っている。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前年度比減の要因としては、地方消費税交付金の増により経常一般財源（歳入）が増加したこと、歳出面では、近年増加傾向であった扶助費が若干減少したことなどが挙げられる。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今度も、人件費や公債費の増が見込まれるため、事業の適正化を図り経常経費の圧縮に努める。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149497</xdr:rowOff>
    </xdr:from>
    <xdr:to>
      <xdr:col>23</xdr:col>
      <xdr:colOff>133350</xdr:colOff>
      <xdr:row>61</xdr:row>
      <xdr:rowOff>22860</xdr:rowOff>
    </xdr:to>
    <xdr:cxnSp macro="">
      <xdr:nvCxnSpPr>
        <xdr:cNvPr id="134" name="直線コネクタ 133"/>
        <xdr:cNvCxnSpPr/>
      </xdr:nvCxnSpPr>
      <xdr:spPr>
        <a:xfrm flipV="1">
          <a:off x="4114800" y="1043649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142603</xdr:rowOff>
    </xdr:from>
    <xdr:to>
      <xdr:col>19</xdr:col>
      <xdr:colOff>133350</xdr:colOff>
      <xdr:row>61</xdr:row>
      <xdr:rowOff>22860</xdr:rowOff>
    </xdr:to>
    <xdr:cxnSp macro="">
      <xdr:nvCxnSpPr>
        <xdr:cNvPr id="137" name="直線コネクタ 136"/>
        <xdr:cNvCxnSpPr/>
      </xdr:nvCxnSpPr>
      <xdr:spPr>
        <a:xfrm>
          <a:off x="3225800" y="104296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111578</xdr:rowOff>
    </xdr:from>
    <xdr:to>
      <xdr:col>15</xdr:col>
      <xdr:colOff>82550</xdr:colOff>
      <xdr:row>60</xdr:row>
      <xdr:rowOff>142603</xdr:rowOff>
    </xdr:to>
    <xdr:cxnSp macro="">
      <xdr:nvCxnSpPr>
        <xdr:cNvPr id="140" name="直線コネクタ 139"/>
        <xdr:cNvCxnSpPr/>
      </xdr:nvCxnSpPr>
      <xdr:spPr>
        <a:xfrm>
          <a:off x="2336800" y="103985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56424</xdr:rowOff>
    </xdr:from>
    <xdr:to>
      <xdr:col>11</xdr:col>
      <xdr:colOff>31750</xdr:colOff>
      <xdr:row>60</xdr:row>
      <xdr:rowOff>111578</xdr:rowOff>
    </xdr:to>
    <xdr:cxnSp macro="">
      <xdr:nvCxnSpPr>
        <xdr:cNvPr id="143" name="直線コネクタ 142"/>
        <xdr:cNvCxnSpPr/>
      </xdr:nvCxnSpPr>
      <xdr:spPr>
        <a:xfrm>
          <a:off x="1447800" y="1034342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98697</xdr:rowOff>
    </xdr:from>
    <xdr:to>
      <xdr:col>23</xdr:col>
      <xdr:colOff>184150</xdr:colOff>
      <xdr:row>61</xdr:row>
      <xdr:rowOff>28847</xdr:rowOff>
    </xdr:to>
    <xdr:sp macro="" textlink="">
      <xdr:nvSpPr>
        <xdr:cNvPr id="153" name="楕円 152"/>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70774</xdr:rowOff>
    </xdr:from>
    <xdr:ext cx="762000" cy="259045"/>
    <xdr:sp macro="" textlink="">
      <xdr:nvSpPr>
        <xdr:cNvPr id="154" name="財政構造の弾力性該当値テキスト"/>
        <xdr:cNvSpPr txBox="1"/>
      </xdr:nvSpPr>
      <xdr:spPr>
        <a:xfrm>
          <a:off x="5041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5" name="楕円 154"/>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58437</xdr:rowOff>
    </xdr:from>
    <xdr:ext cx="736600" cy="259045"/>
    <xdr:sp macro="" textlink="">
      <xdr:nvSpPr>
        <xdr:cNvPr id="156" name="テキスト ボックス 15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91803</xdr:rowOff>
    </xdr:from>
    <xdr:to>
      <xdr:col>15</xdr:col>
      <xdr:colOff>133350</xdr:colOff>
      <xdr:row>61</xdr:row>
      <xdr:rowOff>21953</xdr:rowOff>
    </xdr:to>
    <xdr:sp macro="" textlink="">
      <xdr:nvSpPr>
        <xdr:cNvPr id="157" name="楕円 156"/>
        <xdr:cNvSpPr/>
      </xdr:nvSpPr>
      <xdr:spPr>
        <a:xfrm>
          <a:off x="3175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6730</xdr:rowOff>
    </xdr:from>
    <xdr:ext cx="762000" cy="259045"/>
    <xdr:sp macro="" textlink="">
      <xdr:nvSpPr>
        <xdr:cNvPr id="158" name="テキスト ボックス 157"/>
        <xdr:cNvSpPr txBox="1"/>
      </xdr:nvSpPr>
      <xdr:spPr>
        <a:xfrm>
          <a:off x="2844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60778</xdr:rowOff>
    </xdr:from>
    <xdr:to>
      <xdr:col>11</xdr:col>
      <xdr:colOff>82550</xdr:colOff>
      <xdr:row>60</xdr:row>
      <xdr:rowOff>162378</xdr:rowOff>
    </xdr:to>
    <xdr:sp macro="" textlink="">
      <xdr:nvSpPr>
        <xdr:cNvPr id="159" name="楕円 158"/>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147155</xdr:rowOff>
    </xdr:from>
    <xdr:ext cx="762000" cy="259045"/>
    <xdr:sp macro="" textlink="">
      <xdr:nvSpPr>
        <xdr:cNvPr id="160" name="テキスト ボックス 159"/>
        <xdr:cNvSpPr txBox="1"/>
      </xdr:nvSpPr>
      <xdr:spPr>
        <a:xfrm>
          <a:off x="1955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61" name="楕円 160"/>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92001</xdr:rowOff>
    </xdr:from>
    <xdr:ext cx="762000" cy="259045"/>
    <xdr:sp macro="" textlink="">
      <xdr:nvSpPr>
        <xdr:cNvPr id="162" name="テキスト ボックス 161"/>
        <xdr:cNvSpPr txBox="1"/>
      </xdr:nvSpPr>
      <xdr:spPr>
        <a:xfrm>
          <a:off x="1066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円の増となった。主な要因としては、会計年度任用職員制度の運用開始に伴う人件費の増や、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スクール構想に伴う、児童生徒用のタブレット端末購入経費による物件費の増が影響している。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なお、類似団体内平均及び佐賀県平均を下回っており、適正な範囲で推移していると思われるが、今後も効率的な行財政運営に資するため圧縮に努めたい。</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139415</xdr:rowOff>
    </xdr:from>
    <xdr:to>
      <xdr:col>23</xdr:col>
      <xdr:colOff>133350</xdr:colOff>
      <xdr:row>82</xdr:row>
      <xdr:rowOff>163545</xdr:rowOff>
    </xdr:to>
    <xdr:cxnSp macro="">
      <xdr:nvCxnSpPr>
        <xdr:cNvPr id="194" name="直線コネクタ 193"/>
        <xdr:cNvCxnSpPr/>
      </xdr:nvCxnSpPr>
      <xdr:spPr>
        <a:xfrm>
          <a:off x="4114800" y="1419831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125823</xdr:rowOff>
    </xdr:from>
    <xdr:to>
      <xdr:col>19</xdr:col>
      <xdr:colOff>133350</xdr:colOff>
      <xdr:row>82</xdr:row>
      <xdr:rowOff>139415</xdr:rowOff>
    </xdr:to>
    <xdr:cxnSp macro="">
      <xdr:nvCxnSpPr>
        <xdr:cNvPr id="197" name="直線コネクタ 196"/>
        <xdr:cNvCxnSpPr/>
      </xdr:nvCxnSpPr>
      <xdr:spPr>
        <a:xfrm>
          <a:off x="3225800" y="14184723"/>
          <a:ext cx="8890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110193</xdr:rowOff>
    </xdr:from>
    <xdr:to>
      <xdr:col>15</xdr:col>
      <xdr:colOff>82550</xdr:colOff>
      <xdr:row>82</xdr:row>
      <xdr:rowOff>125823</xdr:rowOff>
    </xdr:to>
    <xdr:cxnSp macro="">
      <xdr:nvCxnSpPr>
        <xdr:cNvPr id="200" name="直線コネクタ 199"/>
        <xdr:cNvCxnSpPr/>
      </xdr:nvCxnSpPr>
      <xdr:spPr>
        <a:xfrm>
          <a:off x="2336800" y="1416909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103986</xdr:rowOff>
    </xdr:from>
    <xdr:to>
      <xdr:col>11</xdr:col>
      <xdr:colOff>31750</xdr:colOff>
      <xdr:row>82</xdr:row>
      <xdr:rowOff>110193</xdr:rowOff>
    </xdr:to>
    <xdr:cxnSp macro="">
      <xdr:nvCxnSpPr>
        <xdr:cNvPr id="203" name="直線コネクタ 202"/>
        <xdr:cNvCxnSpPr/>
      </xdr:nvCxnSpPr>
      <xdr:spPr>
        <a:xfrm>
          <a:off x="1447800" y="14162886"/>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112745</xdr:rowOff>
    </xdr:from>
    <xdr:to>
      <xdr:col>23</xdr:col>
      <xdr:colOff>184150</xdr:colOff>
      <xdr:row>83</xdr:row>
      <xdr:rowOff>42895</xdr:rowOff>
    </xdr:to>
    <xdr:sp macro="" textlink="">
      <xdr:nvSpPr>
        <xdr:cNvPr id="213" name="楕円 212"/>
        <xdr:cNvSpPr/>
      </xdr:nvSpPr>
      <xdr:spPr>
        <a:xfrm>
          <a:off x="4902200" y="141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34022</xdr:rowOff>
    </xdr:from>
    <xdr:ext cx="762000" cy="259045"/>
    <xdr:sp macro="" textlink="">
      <xdr:nvSpPr>
        <xdr:cNvPr id="214" name="人件費・物件費等の状況該当値テキスト"/>
        <xdr:cNvSpPr txBox="1"/>
      </xdr:nvSpPr>
      <xdr:spPr>
        <a:xfrm>
          <a:off x="5041900" y="1409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88615</xdr:rowOff>
    </xdr:from>
    <xdr:to>
      <xdr:col>19</xdr:col>
      <xdr:colOff>184150</xdr:colOff>
      <xdr:row>83</xdr:row>
      <xdr:rowOff>18765</xdr:rowOff>
    </xdr:to>
    <xdr:sp macro="" textlink="">
      <xdr:nvSpPr>
        <xdr:cNvPr id="215" name="楕円 214"/>
        <xdr:cNvSpPr/>
      </xdr:nvSpPr>
      <xdr:spPr>
        <a:xfrm>
          <a:off x="4064000" y="141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28942</xdr:rowOff>
    </xdr:from>
    <xdr:ext cx="736600" cy="259045"/>
    <xdr:sp macro="" textlink="">
      <xdr:nvSpPr>
        <xdr:cNvPr id="216" name="テキスト ボックス 215"/>
        <xdr:cNvSpPr txBox="1"/>
      </xdr:nvSpPr>
      <xdr:spPr>
        <a:xfrm>
          <a:off x="3733800" y="13916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75023</xdr:rowOff>
    </xdr:from>
    <xdr:to>
      <xdr:col>15</xdr:col>
      <xdr:colOff>133350</xdr:colOff>
      <xdr:row>83</xdr:row>
      <xdr:rowOff>5173</xdr:rowOff>
    </xdr:to>
    <xdr:sp macro="" textlink="">
      <xdr:nvSpPr>
        <xdr:cNvPr id="217" name="楕円 216"/>
        <xdr:cNvSpPr/>
      </xdr:nvSpPr>
      <xdr:spPr>
        <a:xfrm>
          <a:off x="3175000" y="141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15350</xdr:rowOff>
    </xdr:from>
    <xdr:ext cx="762000" cy="259045"/>
    <xdr:sp macro="" textlink="">
      <xdr:nvSpPr>
        <xdr:cNvPr id="218" name="テキスト ボックス 217"/>
        <xdr:cNvSpPr txBox="1"/>
      </xdr:nvSpPr>
      <xdr:spPr>
        <a:xfrm>
          <a:off x="2844800" y="1390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59393</xdr:rowOff>
    </xdr:from>
    <xdr:to>
      <xdr:col>11</xdr:col>
      <xdr:colOff>82550</xdr:colOff>
      <xdr:row>82</xdr:row>
      <xdr:rowOff>160993</xdr:rowOff>
    </xdr:to>
    <xdr:sp macro="" textlink="">
      <xdr:nvSpPr>
        <xdr:cNvPr id="219" name="楕円 218"/>
        <xdr:cNvSpPr/>
      </xdr:nvSpPr>
      <xdr:spPr>
        <a:xfrm>
          <a:off x="2286000" y="141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171170</xdr:rowOff>
    </xdr:from>
    <xdr:ext cx="762000" cy="259045"/>
    <xdr:sp macro="" textlink="">
      <xdr:nvSpPr>
        <xdr:cNvPr id="220" name="テキスト ボックス 219"/>
        <xdr:cNvSpPr txBox="1"/>
      </xdr:nvSpPr>
      <xdr:spPr>
        <a:xfrm>
          <a:off x="1955800" y="1388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53186</xdr:rowOff>
    </xdr:from>
    <xdr:to>
      <xdr:col>7</xdr:col>
      <xdr:colOff>31750</xdr:colOff>
      <xdr:row>82</xdr:row>
      <xdr:rowOff>154786</xdr:rowOff>
    </xdr:to>
    <xdr:sp macro="" textlink="">
      <xdr:nvSpPr>
        <xdr:cNvPr id="221" name="楕円 220"/>
        <xdr:cNvSpPr/>
      </xdr:nvSpPr>
      <xdr:spPr>
        <a:xfrm>
          <a:off x="1397000" y="141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164963</xdr:rowOff>
    </xdr:from>
    <xdr:ext cx="762000" cy="259045"/>
    <xdr:sp macro="" textlink="">
      <xdr:nvSpPr>
        <xdr:cNvPr id="222" name="テキスト ボックス 221"/>
        <xdr:cNvSpPr txBox="1"/>
      </xdr:nvSpPr>
      <xdr:spPr>
        <a:xfrm>
          <a:off x="1066800" y="1388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全国市平均は下回っているものの、類似団体内平均より高く推移しているため、今後も国や他自治体、民間企業等の給与を考慮しながら、人件費の抑制を図るとともに、給与水準の適正化に努める。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123673</xdr:rowOff>
    </xdr:to>
    <xdr:cxnSp macro="">
      <xdr:nvCxnSpPr>
        <xdr:cNvPr id="258" name="直線コネクタ 257"/>
        <xdr:cNvCxnSpPr/>
      </xdr:nvCxnSpPr>
      <xdr:spPr>
        <a:xfrm>
          <a:off x="16179800" y="146854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112184</xdr:rowOff>
    </xdr:to>
    <xdr:cxnSp macro="">
      <xdr:nvCxnSpPr>
        <xdr:cNvPr id="261" name="直線コネクタ 260"/>
        <xdr:cNvCxnSpPr/>
      </xdr:nvCxnSpPr>
      <xdr:spPr>
        <a:xfrm>
          <a:off x="15290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100693</xdr:rowOff>
    </xdr:to>
    <xdr:cxnSp macro="">
      <xdr:nvCxnSpPr>
        <xdr:cNvPr id="264" name="直線コネクタ 263"/>
        <xdr:cNvCxnSpPr/>
      </xdr:nvCxnSpPr>
      <xdr:spPr>
        <a:xfrm>
          <a:off x="14401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112184</xdr:rowOff>
    </xdr:to>
    <xdr:cxnSp macro="">
      <xdr:nvCxnSpPr>
        <xdr:cNvPr id="267" name="直線コネクタ 266"/>
        <xdr:cNvCxnSpPr/>
      </xdr:nvCxnSpPr>
      <xdr:spPr>
        <a:xfrm flipV="1">
          <a:off x="13512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44950</xdr:rowOff>
    </xdr:from>
    <xdr:ext cx="762000" cy="259045"/>
    <xdr:sp macro="" textlink="">
      <xdr:nvSpPr>
        <xdr:cNvPr id="278" name="給与水準   （国との比較）該当値テキスト"/>
        <xdr:cNvSpPr txBox="1"/>
      </xdr:nvSpPr>
      <xdr:spPr>
        <a:xfrm>
          <a:off x="17106900" y="146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9" name="楕円 278"/>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0" name="テキスト ボックス 27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2" name="テキスト ボックス 281"/>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3" name="楕円 282"/>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4" name="テキスト ボックス 283"/>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6" name="テキスト ボックス 285"/>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行財政改革プランに基づいた定員管理（定員削減計画）により、類似団体内平均及び佐賀県平均を大きく下回る値で推移しており、今後も職員の資質向上を図りながら定員管理に努める。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101237</xdr:rowOff>
    </xdr:to>
    <xdr:cxnSp macro="">
      <xdr:nvCxnSpPr>
        <xdr:cNvPr id="323" name="直線コネクタ 322"/>
        <xdr:cNvCxnSpPr/>
      </xdr:nvCxnSpPr>
      <xdr:spPr>
        <a:xfrm>
          <a:off x="16179800" y="1037789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88598</xdr:rowOff>
    </xdr:from>
    <xdr:to>
      <xdr:col>77</xdr:col>
      <xdr:colOff>44450</xdr:colOff>
      <xdr:row>60</xdr:row>
      <xdr:rowOff>90896</xdr:rowOff>
    </xdr:to>
    <xdr:cxnSp macro="">
      <xdr:nvCxnSpPr>
        <xdr:cNvPr id="326" name="直線コネクタ 325"/>
        <xdr:cNvCxnSpPr/>
      </xdr:nvCxnSpPr>
      <xdr:spPr>
        <a:xfrm>
          <a:off x="15290800" y="1037559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79405</xdr:rowOff>
    </xdr:from>
    <xdr:to>
      <xdr:col>72</xdr:col>
      <xdr:colOff>203200</xdr:colOff>
      <xdr:row>60</xdr:row>
      <xdr:rowOff>88598</xdr:rowOff>
    </xdr:to>
    <xdr:cxnSp macro="">
      <xdr:nvCxnSpPr>
        <xdr:cNvPr id="329" name="直線コネクタ 328"/>
        <xdr:cNvCxnSpPr/>
      </xdr:nvCxnSpPr>
      <xdr:spPr>
        <a:xfrm>
          <a:off x="14401800" y="1036640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65617</xdr:rowOff>
    </xdr:from>
    <xdr:to>
      <xdr:col>68</xdr:col>
      <xdr:colOff>152400</xdr:colOff>
      <xdr:row>60</xdr:row>
      <xdr:rowOff>79405</xdr:rowOff>
    </xdr:to>
    <xdr:cxnSp macro="">
      <xdr:nvCxnSpPr>
        <xdr:cNvPr id="332" name="直線コネクタ 331"/>
        <xdr:cNvCxnSpPr/>
      </xdr:nvCxnSpPr>
      <xdr:spPr>
        <a:xfrm>
          <a:off x="13512800" y="1035261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50437</xdr:rowOff>
    </xdr:from>
    <xdr:to>
      <xdr:col>81</xdr:col>
      <xdr:colOff>95250</xdr:colOff>
      <xdr:row>60</xdr:row>
      <xdr:rowOff>152037</xdr:rowOff>
    </xdr:to>
    <xdr:sp macro="" textlink="">
      <xdr:nvSpPr>
        <xdr:cNvPr id="342" name="楕円 341"/>
        <xdr:cNvSpPr/>
      </xdr:nvSpPr>
      <xdr:spPr>
        <a:xfrm>
          <a:off x="16967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66964</xdr:rowOff>
    </xdr:from>
    <xdr:ext cx="762000" cy="259045"/>
    <xdr:sp macro="" textlink="">
      <xdr:nvSpPr>
        <xdr:cNvPr id="343" name="定員管理の状況該当値テキスト"/>
        <xdr:cNvSpPr txBox="1"/>
      </xdr:nvSpPr>
      <xdr:spPr>
        <a:xfrm>
          <a:off x="17106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40096</xdr:rowOff>
    </xdr:from>
    <xdr:to>
      <xdr:col>77</xdr:col>
      <xdr:colOff>95250</xdr:colOff>
      <xdr:row>60</xdr:row>
      <xdr:rowOff>141696</xdr:rowOff>
    </xdr:to>
    <xdr:sp macro="" textlink="">
      <xdr:nvSpPr>
        <xdr:cNvPr id="344" name="楕円 343"/>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151873</xdr:rowOff>
    </xdr:from>
    <xdr:ext cx="736600" cy="259045"/>
    <xdr:sp macro="" textlink="">
      <xdr:nvSpPr>
        <xdr:cNvPr id="345" name="テキスト ボックス 344"/>
        <xdr:cNvSpPr txBox="1"/>
      </xdr:nvSpPr>
      <xdr:spPr>
        <a:xfrm>
          <a:off x="15798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37798</xdr:rowOff>
    </xdr:from>
    <xdr:to>
      <xdr:col>73</xdr:col>
      <xdr:colOff>44450</xdr:colOff>
      <xdr:row>60</xdr:row>
      <xdr:rowOff>139398</xdr:rowOff>
    </xdr:to>
    <xdr:sp macro="" textlink="">
      <xdr:nvSpPr>
        <xdr:cNvPr id="346" name="楕円 345"/>
        <xdr:cNvSpPr/>
      </xdr:nvSpPr>
      <xdr:spPr>
        <a:xfrm>
          <a:off x="15240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149575</xdr:rowOff>
    </xdr:from>
    <xdr:ext cx="762000" cy="259045"/>
    <xdr:sp macro="" textlink="">
      <xdr:nvSpPr>
        <xdr:cNvPr id="347" name="テキスト ボックス 346"/>
        <xdr:cNvSpPr txBox="1"/>
      </xdr:nvSpPr>
      <xdr:spPr>
        <a:xfrm>
          <a:off x="14909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28605</xdr:rowOff>
    </xdr:from>
    <xdr:to>
      <xdr:col>68</xdr:col>
      <xdr:colOff>203200</xdr:colOff>
      <xdr:row>60</xdr:row>
      <xdr:rowOff>130205</xdr:rowOff>
    </xdr:to>
    <xdr:sp macro="" textlink="">
      <xdr:nvSpPr>
        <xdr:cNvPr id="348" name="楕円 347"/>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140382</xdr:rowOff>
    </xdr:from>
    <xdr:ext cx="762000" cy="259045"/>
    <xdr:sp macro="" textlink="">
      <xdr:nvSpPr>
        <xdr:cNvPr id="349" name="テキスト ボックス 348"/>
        <xdr:cNvSpPr txBox="1"/>
      </xdr:nvSpPr>
      <xdr:spPr>
        <a:xfrm>
          <a:off x="14020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50" name="楕円 349"/>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51" name="テキスト ボックス 350"/>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ポイント増となった。増加の主な要因は元利償還額の増によるもので、ここ数年で大型投資事業の償還が始まったことが影響している。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佐賀県平均を上回っているものの、類似団体内平均より下回っており、概ね適正な数値で推移している。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37</xdr:row>
      <xdr:rowOff>9948</xdr:rowOff>
    </xdr:to>
    <xdr:cxnSp macro="">
      <xdr:nvCxnSpPr>
        <xdr:cNvPr id="385" name="直線コネクタ 384"/>
        <xdr:cNvCxnSpPr/>
      </xdr:nvCxnSpPr>
      <xdr:spPr>
        <a:xfrm>
          <a:off x="16179800" y="633952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167322</xdr:rowOff>
    </xdr:to>
    <xdr:cxnSp macro="">
      <xdr:nvCxnSpPr>
        <xdr:cNvPr id="388" name="直線コネクタ 387"/>
        <xdr:cNvCxnSpPr/>
      </xdr:nvCxnSpPr>
      <xdr:spPr>
        <a:xfrm>
          <a:off x="15290800" y="631740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145203</xdr:rowOff>
    </xdr:to>
    <xdr:cxnSp macro="">
      <xdr:nvCxnSpPr>
        <xdr:cNvPr id="391" name="直線コネクタ 390"/>
        <xdr:cNvCxnSpPr/>
      </xdr:nvCxnSpPr>
      <xdr:spPr>
        <a:xfrm>
          <a:off x="14401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149225</xdr:rowOff>
    </xdr:to>
    <xdr:cxnSp macro="">
      <xdr:nvCxnSpPr>
        <xdr:cNvPr id="394" name="直線コネクタ 393"/>
        <xdr:cNvCxnSpPr/>
      </xdr:nvCxnSpPr>
      <xdr:spPr>
        <a:xfrm flipV="1">
          <a:off x="13512800" y="63073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6" name="楕円 405"/>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7" name="テキスト ボックス 406"/>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94403</xdr:rowOff>
    </xdr:from>
    <xdr:to>
      <xdr:col>73</xdr:col>
      <xdr:colOff>44450</xdr:colOff>
      <xdr:row>37</xdr:row>
      <xdr:rowOff>24553</xdr:rowOff>
    </xdr:to>
    <xdr:sp macro="" textlink="">
      <xdr:nvSpPr>
        <xdr:cNvPr id="408" name="楕円 407"/>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34730</xdr:rowOff>
    </xdr:from>
    <xdr:ext cx="762000" cy="259045"/>
    <xdr:sp macro="" textlink="">
      <xdr:nvSpPr>
        <xdr:cNvPr id="409" name="テキスト ボックス 408"/>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84349</xdr:rowOff>
    </xdr:from>
    <xdr:to>
      <xdr:col>68</xdr:col>
      <xdr:colOff>203200</xdr:colOff>
      <xdr:row>37</xdr:row>
      <xdr:rowOff>14499</xdr:rowOff>
    </xdr:to>
    <xdr:sp macro="" textlink="">
      <xdr:nvSpPr>
        <xdr:cNvPr id="410" name="楕円 409"/>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24676</xdr:rowOff>
    </xdr:from>
    <xdr:ext cx="762000" cy="259045"/>
    <xdr:sp macro="" textlink="">
      <xdr:nvSpPr>
        <xdr:cNvPr id="411" name="テキスト ボックス 410"/>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12" name="楕円 411"/>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13" name="テキスト ボックス 412"/>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ポイントの減となった。主な要因は、組合費負担等見込額の減や標準財政規模の増が挙げられる。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今後も、大型投資事業に伴う地方債残高の増などが見込まれるため、計画的な事業実施や地方債の発行抑制など、将来世代に負担を先送りしない財政運営を図る。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5905</xdr:rowOff>
    </xdr:from>
    <xdr:to>
      <xdr:col>81</xdr:col>
      <xdr:colOff>44450</xdr:colOff>
      <xdr:row>16</xdr:row>
      <xdr:rowOff>20786</xdr:rowOff>
    </xdr:to>
    <xdr:cxnSp macro="">
      <xdr:nvCxnSpPr>
        <xdr:cNvPr id="447" name="直線コネクタ 446"/>
        <xdr:cNvCxnSpPr/>
      </xdr:nvCxnSpPr>
      <xdr:spPr>
        <a:xfrm flipV="1">
          <a:off x="16179800" y="2749105"/>
          <a:ext cx="8382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18373</xdr:rowOff>
    </xdr:from>
    <xdr:to>
      <xdr:col>77</xdr:col>
      <xdr:colOff>44450</xdr:colOff>
      <xdr:row>16</xdr:row>
      <xdr:rowOff>20786</xdr:rowOff>
    </xdr:to>
    <xdr:cxnSp macro="">
      <xdr:nvCxnSpPr>
        <xdr:cNvPr id="450" name="直線コネクタ 449"/>
        <xdr:cNvCxnSpPr/>
      </xdr:nvCxnSpPr>
      <xdr:spPr>
        <a:xfrm>
          <a:off x="15290800" y="276157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18373</xdr:rowOff>
    </xdr:from>
    <xdr:to>
      <xdr:col>72</xdr:col>
      <xdr:colOff>203200</xdr:colOff>
      <xdr:row>16</xdr:row>
      <xdr:rowOff>18373</xdr:rowOff>
    </xdr:to>
    <xdr:cxnSp macro="">
      <xdr:nvCxnSpPr>
        <xdr:cNvPr id="453" name="直線コネクタ 452"/>
        <xdr:cNvCxnSpPr/>
      </xdr:nvCxnSpPr>
      <xdr:spPr>
        <a:xfrm>
          <a:off x="14401800" y="27615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171323</xdr:rowOff>
    </xdr:from>
    <xdr:to>
      <xdr:col>68</xdr:col>
      <xdr:colOff>152400</xdr:colOff>
      <xdr:row>16</xdr:row>
      <xdr:rowOff>18373</xdr:rowOff>
    </xdr:to>
    <xdr:cxnSp macro="">
      <xdr:nvCxnSpPr>
        <xdr:cNvPr id="456" name="直線コネクタ 455"/>
        <xdr:cNvCxnSpPr/>
      </xdr:nvCxnSpPr>
      <xdr:spPr>
        <a:xfrm>
          <a:off x="13512800" y="274307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126555</xdr:rowOff>
    </xdr:from>
    <xdr:to>
      <xdr:col>81</xdr:col>
      <xdr:colOff>95250</xdr:colOff>
      <xdr:row>16</xdr:row>
      <xdr:rowOff>56705</xdr:rowOff>
    </xdr:to>
    <xdr:sp macro="" textlink="">
      <xdr:nvSpPr>
        <xdr:cNvPr id="466" name="楕円 465"/>
        <xdr:cNvSpPr/>
      </xdr:nvSpPr>
      <xdr:spPr>
        <a:xfrm>
          <a:off x="16967200" y="26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98632</xdr:rowOff>
    </xdr:from>
    <xdr:ext cx="762000" cy="259045"/>
    <xdr:sp macro="" textlink="">
      <xdr:nvSpPr>
        <xdr:cNvPr id="467" name="将来負担の状況該当値テキスト"/>
        <xdr:cNvSpPr txBox="1"/>
      </xdr:nvSpPr>
      <xdr:spPr>
        <a:xfrm>
          <a:off x="17106900" y="2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141436</xdr:rowOff>
    </xdr:from>
    <xdr:to>
      <xdr:col>77</xdr:col>
      <xdr:colOff>95250</xdr:colOff>
      <xdr:row>16</xdr:row>
      <xdr:rowOff>71586</xdr:rowOff>
    </xdr:to>
    <xdr:sp macro="" textlink="">
      <xdr:nvSpPr>
        <xdr:cNvPr id="468" name="楕円 467"/>
        <xdr:cNvSpPr/>
      </xdr:nvSpPr>
      <xdr:spPr>
        <a:xfrm>
          <a:off x="16129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56363</xdr:rowOff>
    </xdr:from>
    <xdr:ext cx="736600" cy="259045"/>
    <xdr:sp macro="" textlink="">
      <xdr:nvSpPr>
        <xdr:cNvPr id="469" name="テキスト ボックス 468"/>
        <xdr:cNvSpPr txBox="1"/>
      </xdr:nvSpPr>
      <xdr:spPr>
        <a:xfrm>
          <a:off x="15798800" y="279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139023</xdr:rowOff>
    </xdr:from>
    <xdr:to>
      <xdr:col>73</xdr:col>
      <xdr:colOff>44450</xdr:colOff>
      <xdr:row>16</xdr:row>
      <xdr:rowOff>69173</xdr:rowOff>
    </xdr:to>
    <xdr:sp macro="" textlink="">
      <xdr:nvSpPr>
        <xdr:cNvPr id="470" name="楕円 469"/>
        <xdr:cNvSpPr/>
      </xdr:nvSpPr>
      <xdr:spPr>
        <a:xfrm>
          <a:off x="15240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53950</xdr:rowOff>
    </xdr:from>
    <xdr:ext cx="762000" cy="259045"/>
    <xdr:sp macro="" textlink="">
      <xdr:nvSpPr>
        <xdr:cNvPr id="471" name="テキスト ボックス 470"/>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72" name="楕円 471"/>
        <xdr:cNvSpPr/>
      </xdr:nvSpPr>
      <xdr:spPr>
        <a:xfrm>
          <a:off x="14351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73" name="テキスト ボックス 472"/>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120523</xdr:rowOff>
    </xdr:from>
    <xdr:to>
      <xdr:col>64</xdr:col>
      <xdr:colOff>152400</xdr:colOff>
      <xdr:row>16</xdr:row>
      <xdr:rowOff>50673</xdr:rowOff>
    </xdr:to>
    <xdr:sp macro="" textlink="">
      <xdr:nvSpPr>
        <xdr:cNvPr id="474" name="楕円 473"/>
        <xdr:cNvSpPr/>
      </xdr:nvSpPr>
      <xdr:spPr>
        <a:xfrm>
          <a:off x="13462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35450</xdr:rowOff>
    </xdr:from>
    <xdr:ext cx="762000" cy="259045"/>
    <xdr:sp macro="" textlink="">
      <xdr:nvSpPr>
        <xdr:cNvPr id="475" name="テキスト ボックス 474"/>
        <xdr:cNvSpPr txBox="1"/>
      </xdr:nvSpPr>
      <xdr:spPr>
        <a:xfrm>
          <a:off x="13131800" y="27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会計年度任用職員制度の運用開始に伴う人件費の増に加え、退職金の増も影響し、前年度比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佐賀県平均とほぼ同値、類似団体内平均を下回っており適正な数値で推移しているが、今後は会計年度任用職員に係る経費が増加することが見込まれるため、適正な人員配置を行い人件費の抑制に努める。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54610</xdr:rowOff>
    </xdr:to>
    <xdr:cxnSp macro="">
      <xdr:nvCxnSpPr>
        <xdr:cNvPr id="66" name="直線コネクタ 65"/>
        <xdr:cNvCxnSpPr/>
      </xdr:nvCxnSpPr>
      <xdr:spPr>
        <a:xfrm>
          <a:off x="3987800" y="6283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46990</xdr:rowOff>
    </xdr:to>
    <xdr:cxnSp macro="">
      <xdr:nvCxnSpPr>
        <xdr:cNvPr id="69" name="直線コネクタ 68"/>
        <xdr:cNvCxnSpPr/>
      </xdr:nvCxnSpPr>
      <xdr:spPr>
        <a:xfrm flipV="1">
          <a:off x="3098800" y="628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46990</xdr:rowOff>
    </xdr:to>
    <xdr:cxnSp macro="">
      <xdr:nvCxnSpPr>
        <xdr:cNvPr id="72" name="直線コネクタ 71"/>
        <xdr:cNvCxnSpPr/>
      </xdr:nvCxnSpPr>
      <xdr:spPr>
        <a:xfrm>
          <a:off x="2209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31750</xdr:rowOff>
    </xdr:to>
    <xdr:cxnSp macro="">
      <xdr:nvCxnSpPr>
        <xdr:cNvPr id="75" name="直線コネクタ 74"/>
        <xdr:cNvCxnSpPr/>
      </xdr:nvCxnSpPr>
      <xdr:spPr>
        <a:xfrm>
          <a:off x="1320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20337</xdr:rowOff>
    </xdr:from>
    <xdr:ext cx="762000" cy="259045"/>
    <xdr:sp macro="" textlink="">
      <xdr:nvSpPr>
        <xdr:cNvPr id="86" name="人件費該当値テキスト"/>
        <xdr:cNvSpPr txBox="1"/>
      </xdr:nvSpPr>
      <xdr:spPr>
        <a:xfrm>
          <a:off x="49149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ポイント減となった。主な要因は、物件費として分析していた「賃金」が廃止されたことが挙げられる。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近年は、新規施設の維持管理経費や、放課後児童クラブ数の増などによる物件費が増加傾向にあるため、より一層の経常経費削減に努める。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152400</xdr:rowOff>
    </xdr:to>
    <xdr:cxnSp macro="">
      <xdr:nvCxnSpPr>
        <xdr:cNvPr id="127" name="直線コネクタ 126"/>
        <xdr:cNvCxnSpPr/>
      </xdr:nvCxnSpPr>
      <xdr:spPr>
        <a:xfrm flipV="1">
          <a:off x="15671800" y="3136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19</xdr:row>
      <xdr:rowOff>19050</xdr:rowOff>
    </xdr:to>
    <xdr:cxnSp macro="">
      <xdr:nvCxnSpPr>
        <xdr:cNvPr id="130" name="直線コネクタ 129"/>
        <xdr:cNvCxnSpPr/>
      </xdr:nvCxnSpPr>
      <xdr:spPr>
        <a:xfrm flipV="1">
          <a:off x="14782800" y="323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19050</xdr:rowOff>
    </xdr:to>
    <xdr:cxnSp macro="">
      <xdr:nvCxnSpPr>
        <xdr:cNvPr id="133" name="直線コネクタ 132"/>
        <xdr:cNvCxnSpPr/>
      </xdr:nvCxnSpPr>
      <xdr:spPr>
        <a:xfrm>
          <a:off x="13893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19</xdr:row>
      <xdr:rowOff>6350</xdr:rowOff>
    </xdr:to>
    <xdr:cxnSp macro="">
      <xdr:nvCxnSpPr>
        <xdr:cNvPr id="136" name="直線コネクタ 135"/>
        <xdr:cNvCxnSpPr/>
      </xdr:nvCxnSpPr>
      <xdr:spPr>
        <a:xfrm>
          <a:off x="13004800" y="3175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6" name="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101600</xdr:rowOff>
    </xdr:from>
    <xdr:to>
      <xdr:col>78</xdr:col>
      <xdr:colOff>120650</xdr:colOff>
      <xdr:row>19</xdr:row>
      <xdr:rowOff>31750</xdr:rowOff>
    </xdr:to>
    <xdr:sp macro="" textlink="">
      <xdr:nvSpPr>
        <xdr:cNvPr id="148" name="楕円 147"/>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16527</xdr:rowOff>
    </xdr:from>
    <xdr:ext cx="736600" cy="259045"/>
    <xdr:sp macro="" textlink="">
      <xdr:nvSpPr>
        <xdr:cNvPr id="149" name="テキスト ボックス 148"/>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0" name="楕円 149"/>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54627</xdr:rowOff>
    </xdr:from>
    <xdr:ext cx="762000" cy="259045"/>
    <xdr:sp macro="" textlink="">
      <xdr:nvSpPr>
        <xdr:cNvPr id="151" name="テキスト ボックス 150"/>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2" name="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3" name="テキスト ボックス 152"/>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4" name="楕円 153"/>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5" name="テキスト ボックス 154"/>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ポイント減となった。主な要因としては、児童扶養手当の減や医療費助成の減が挙げられる。医療費助成の減については、新型コロナウイルスの感染拡大による受診控え等が影響していると思われる。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類似団体内平均及び佐賀県平均を上回って推移している背景には、当市には幼稚園（市の経費としては保育所より安価）が少なく、保育所または認定こども園を利用する割合が高いこと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今後も扶助費は高止まりすると見込んでおり、国県補助制度の拡大などを要望しながら健全な財政運営を図る。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61</xdr:row>
      <xdr:rowOff>6350</xdr:rowOff>
    </xdr:to>
    <xdr:cxnSp macro="">
      <xdr:nvCxnSpPr>
        <xdr:cNvPr id="188" name="直線コネクタ 187"/>
        <xdr:cNvCxnSpPr/>
      </xdr:nvCxnSpPr>
      <xdr:spPr>
        <a:xfrm flipV="1">
          <a:off x="3987800" y="10299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61</xdr:row>
      <xdr:rowOff>6350</xdr:rowOff>
    </xdr:to>
    <xdr:cxnSp macro="">
      <xdr:nvCxnSpPr>
        <xdr:cNvPr id="191" name="直線コネクタ 190"/>
        <xdr:cNvCxnSpPr/>
      </xdr:nvCxnSpPr>
      <xdr:spPr>
        <a:xfrm>
          <a:off x="3098800" y="10337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61</xdr:row>
      <xdr:rowOff>31750</xdr:rowOff>
    </xdr:to>
    <xdr:cxnSp macro="">
      <xdr:nvCxnSpPr>
        <xdr:cNvPr id="194" name="直線コネクタ 193"/>
        <xdr:cNvCxnSpPr/>
      </xdr:nvCxnSpPr>
      <xdr:spPr>
        <a:xfrm flipV="1">
          <a:off x="2209800" y="10337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31750</xdr:rowOff>
    </xdr:to>
    <xdr:cxnSp macro="">
      <xdr:nvCxnSpPr>
        <xdr:cNvPr id="197" name="直線コネクタ 196"/>
        <xdr:cNvCxnSpPr/>
      </xdr:nvCxnSpPr>
      <xdr:spPr>
        <a:xfrm>
          <a:off x="1320800" y="1041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8"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127000</xdr:rowOff>
    </xdr:from>
    <xdr:to>
      <xdr:col>20</xdr:col>
      <xdr:colOff>38100</xdr:colOff>
      <xdr:row>61</xdr:row>
      <xdr:rowOff>57150</xdr:rowOff>
    </xdr:to>
    <xdr:sp macro="" textlink="">
      <xdr:nvSpPr>
        <xdr:cNvPr id="209" name="楕円 208"/>
        <xdr:cNvSpPr/>
      </xdr:nvSpPr>
      <xdr:spPr>
        <a:xfrm>
          <a:off x="3937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41927</xdr:rowOff>
    </xdr:from>
    <xdr:ext cx="736600" cy="259045"/>
    <xdr:sp macro="" textlink="">
      <xdr:nvSpPr>
        <xdr:cNvPr id="210" name="テキスト ボックス 209"/>
        <xdr:cNvSpPr txBox="1"/>
      </xdr:nvSpPr>
      <xdr:spPr>
        <a:xfrm>
          <a:off x="3606800" y="1050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1" name="楕円 210"/>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2" name="テキスト ボックス 211"/>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3" name="楕円 212"/>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14" name="テキスト ボックス 213"/>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5" name="楕円 214"/>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6" name="テキスト ボックス 215"/>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ポイント減となった。主な要因は上記補助費での要因のと同じで、下水道事業への繰出金の性質分析が「繰出金」から「補助費」になったことによる。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これにより、類似団体内平均及び佐賀県平均と同レベルにはなったが、介護保険事業への繰出金など増加傾向にある。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60</xdr:row>
      <xdr:rowOff>12700</xdr:rowOff>
    </xdr:to>
    <xdr:cxnSp macro="">
      <xdr:nvCxnSpPr>
        <xdr:cNvPr id="249" name="直線コネクタ 248"/>
        <xdr:cNvCxnSpPr/>
      </xdr:nvCxnSpPr>
      <xdr:spPr>
        <a:xfrm flipV="1">
          <a:off x="15671800" y="98044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27940</xdr:rowOff>
    </xdr:to>
    <xdr:cxnSp macro="">
      <xdr:nvCxnSpPr>
        <xdr:cNvPr id="252" name="直線コネクタ 251"/>
        <xdr:cNvCxnSpPr/>
      </xdr:nvCxnSpPr>
      <xdr:spPr>
        <a:xfrm flipV="1">
          <a:off x="14782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27940</xdr:rowOff>
    </xdr:to>
    <xdr:cxnSp macro="">
      <xdr:nvCxnSpPr>
        <xdr:cNvPr id="255" name="直線コネクタ 254"/>
        <xdr:cNvCxnSpPr/>
      </xdr:nvCxnSpPr>
      <xdr:spPr>
        <a:xfrm>
          <a:off x="13893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161290</xdr:rowOff>
    </xdr:from>
    <xdr:to>
      <xdr:col>69</xdr:col>
      <xdr:colOff>92075</xdr:colOff>
      <xdr:row>60</xdr:row>
      <xdr:rowOff>12700</xdr:rowOff>
    </xdr:to>
    <xdr:cxnSp macro="">
      <xdr:nvCxnSpPr>
        <xdr:cNvPr id="258" name="直線コネクタ 257"/>
        <xdr:cNvCxnSpPr/>
      </xdr:nvCxnSpPr>
      <xdr:spPr>
        <a:xfrm>
          <a:off x="13004800" y="1027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0" name="楕円 269"/>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1" name="テキスト ボックス 270"/>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148590</xdr:rowOff>
    </xdr:from>
    <xdr:to>
      <xdr:col>74</xdr:col>
      <xdr:colOff>31750</xdr:colOff>
      <xdr:row>60</xdr:row>
      <xdr:rowOff>78740</xdr:rowOff>
    </xdr:to>
    <xdr:sp macro="" textlink="">
      <xdr:nvSpPr>
        <xdr:cNvPr id="272" name="楕円 271"/>
        <xdr:cNvSpPr/>
      </xdr:nvSpPr>
      <xdr:spPr>
        <a:xfrm>
          <a:off x="14732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63517</xdr:rowOff>
    </xdr:from>
    <xdr:ext cx="762000" cy="259045"/>
    <xdr:sp macro="" textlink="">
      <xdr:nvSpPr>
        <xdr:cNvPr id="273" name="テキスト ボックス 272"/>
        <xdr:cNvSpPr txBox="1"/>
      </xdr:nvSpPr>
      <xdr:spPr>
        <a:xfrm>
          <a:off x="14401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6" name="楕円 275"/>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7" name="テキスト ボックス 276"/>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ポイントの増となった。主な要因は、下水道事業が法非適用から法適用会計へ移行したことにより、これまで「繰出金」として性質分析していたものが「補助費等」での性質分析となったことが挙げられる。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今後は、負担金を含め毎年約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億円程度の補助を行っている下水道事業について、より効率性、採算性を求め、補助金圧縮につながるよう努めたい。</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37</xdr:row>
      <xdr:rowOff>170434</xdr:rowOff>
    </xdr:to>
    <xdr:cxnSp macro="">
      <xdr:nvCxnSpPr>
        <xdr:cNvPr id="307" name="直線コネクタ 306"/>
        <xdr:cNvCxnSpPr/>
      </xdr:nvCxnSpPr>
      <xdr:spPr>
        <a:xfrm>
          <a:off x="15671800" y="624890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76708</xdr:rowOff>
    </xdr:to>
    <xdr:cxnSp macro="">
      <xdr:nvCxnSpPr>
        <xdr:cNvPr id="310" name="直線コネクタ 309"/>
        <xdr:cNvCxnSpPr/>
      </xdr:nvCxnSpPr>
      <xdr:spPr>
        <a:xfrm>
          <a:off x="14782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44704</xdr:rowOff>
    </xdr:to>
    <xdr:cxnSp macro="">
      <xdr:nvCxnSpPr>
        <xdr:cNvPr id="313" name="直線コネクタ 312"/>
        <xdr:cNvCxnSpPr/>
      </xdr:nvCxnSpPr>
      <xdr:spPr>
        <a:xfrm>
          <a:off x="13893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3556</xdr:rowOff>
    </xdr:to>
    <xdr:cxnSp macro="">
      <xdr:nvCxnSpPr>
        <xdr:cNvPr id="316" name="直線コネクタ 315"/>
        <xdr:cNvCxnSpPr/>
      </xdr:nvCxnSpPr>
      <xdr:spPr>
        <a:xfrm flipV="1">
          <a:off x="13004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6" name="楕円 325"/>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7"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8" name="楕円 327"/>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9" name="テキスト ボックス 328"/>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0" name="楕円 329"/>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1" name="テキスト ボックス 330"/>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2" name="楕円 331"/>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3" name="テキスト ボックス 332"/>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4" name="楕円 33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5" name="テキスト ボックス 334"/>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前年度と同値となり、類似団体内平均及び佐賀県平均を大きく下回り適正な水準で推移している。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今後、大型投資事業実施に伴う地方債の償還開始により、公債費が上昇することが見込まれるため、新たな投資事業や地方債発行の抑制に努める。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56515</xdr:rowOff>
    </xdr:from>
    <xdr:to>
      <xdr:col>24</xdr:col>
      <xdr:colOff>25400</xdr:colOff>
      <xdr:row>74</xdr:row>
      <xdr:rowOff>56515</xdr:rowOff>
    </xdr:to>
    <xdr:cxnSp macro="">
      <xdr:nvCxnSpPr>
        <xdr:cNvPr id="367" name="直線コネクタ 366"/>
        <xdr:cNvCxnSpPr/>
      </xdr:nvCxnSpPr>
      <xdr:spPr>
        <a:xfrm>
          <a:off x="3987800" y="1274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24130</xdr:rowOff>
    </xdr:from>
    <xdr:to>
      <xdr:col>19</xdr:col>
      <xdr:colOff>187325</xdr:colOff>
      <xdr:row>74</xdr:row>
      <xdr:rowOff>56515</xdr:rowOff>
    </xdr:to>
    <xdr:cxnSp macro="">
      <xdr:nvCxnSpPr>
        <xdr:cNvPr id="370" name="直線コネクタ 369"/>
        <xdr:cNvCxnSpPr/>
      </xdr:nvCxnSpPr>
      <xdr:spPr>
        <a:xfrm>
          <a:off x="3098800" y="127114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xdr:rowOff>
    </xdr:from>
    <xdr:to>
      <xdr:col>15</xdr:col>
      <xdr:colOff>98425</xdr:colOff>
      <xdr:row>74</xdr:row>
      <xdr:rowOff>24130</xdr:rowOff>
    </xdr:to>
    <xdr:cxnSp macro="">
      <xdr:nvCxnSpPr>
        <xdr:cNvPr id="373" name="直線コネクタ 372"/>
        <xdr:cNvCxnSpPr/>
      </xdr:nvCxnSpPr>
      <xdr:spPr>
        <a:xfrm>
          <a:off x="2209800" y="127019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xdr:rowOff>
    </xdr:from>
    <xdr:to>
      <xdr:col>11</xdr:col>
      <xdr:colOff>9525</xdr:colOff>
      <xdr:row>74</xdr:row>
      <xdr:rowOff>22225</xdr:rowOff>
    </xdr:to>
    <xdr:cxnSp macro="">
      <xdr:nvCxnSpPr>
        <xdr:cNvPr id="376" name="直線コネクタ 375"/>
        <xdr:cNvCxnSpPr/>
      </xdr:nvCxnSpPr>
      <xdr:spPr>
        <a:xfrm flipV="1">
          <a:off x="1320800" y="127019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5715</xdr:rowOff>
    </xdr:from>
    <xdr:to>
      <xdr:col>24</xdr:col>
      <xdr:colOff>76200</xdr:colOff>
      <xdr:row>74</xdr:row>
      <xdr:rowOff>107315</xdr:rowOff>
    </xdr:to>
    <xdr:sp macro="" textlink="">
      <xdr:nvSpPr>
        <xdr:cNvPr id="386" name="楕円 385"/>
        <xdr:cNvSpPr/>
      </xdr:nvSpPr>
      <xdr:spPr>
        <a:xfrm>
          <a:off x="47752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85742</xdr:rowOff>
    </xdr:from>
    <xdr:ext cx="762000" cy="259045"/>
    <xdr:sp macro="" textlink="">
      <xdr:nvSpPr>
        <xdr:cNvPr id="387" name="公債費該当値テキスト"/>
        <xdr:cNvSpPr txBox="1"/>
      </xdr:nvSpPr>
      <xdr:spPr>
        <a:xfrm>
          <a:off x="4914900" y="126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xdr:rowOff>
    </xdr:from>
    <xdr:to>
      <xdr:col>20</xdr:col>
      <xdr:colOff>38100</xdr:colOff>
      <xdr:row>74</xdr:row>
      <xdr:rowOff>107315</xdr:rowOff>
    </xdr:to>
    <xdr:sp macro="" textlink="">
      <xdr:nvSpPr>
        <xdr:cNvPr id="388" name="楕円 387"/>
        <xdr:cNvSpPr/>
      </xdr:nvSpPr>
      <xdr:spPr>
        <a:xfrm>
          <a:off x="3937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117492</xdr:rowOff>
    </xdr:from>
    <xdr:ext cx="736600" cy="259045"/>
    <xdr:sp macro="" textlink="">
      <xdr:nvSpPr>
        <xdr:cNvPr id="389" name="テキスト ボックス 388"/>
        <xdr:cNvSpPr txBox="1"/>
      </xdr:nvSpPr>
      <xdr:spPr>
        <a:xfrm>
          <a:off x="3606800" y="1246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144780</xdr:rowOff>
    </xdr:from>
    <xdr:to>
      <xdr:col>15</xdr:col>
      <xdr:colOff>149225</xdr:colOff>
      <xdr:row>74</xdr:row>
      <xdr:rowOff>74930</xdr:rowOff>
    </xdr:to>
    <xdr:sp macro="" textlink="">
      <xdr:nvSpPr>
        <xdr:cNvPr id="390" name="楕円 389"/>
        <xdr:cNvSpPr/>
      </xdr:nvSpPr>
      <xdr:spPr>
        <a:xfrm>
          <a:off x="3048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85107</xdr:rowOff>
    </xdr:from>
    <xdr:ext cx="762000" cy="259045"/>
    <xdr:sp macro="" textlink="">
      <xdr:nvSpPr>
        <xdr:cNvPr id="391" name="テキスト ボックス 390"/>
        <xdr:cNvSpPr txBox="1"/>
      </xdr:nvSpPr>
      <xdr:spPr>
        <a:xfrm>
          <a:off x="2717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135255</xdr:rowOff>
    </xdr:from>
    <xdr:to>
      <xdr:col>11</xdr:col>
      <xdr:colOff>60325</xdr:colOff>
      <xdr:row>74</xdr:row>
      <xdr:rowOff>65405</xdr:rowOff>
    </xdr:to>
    <xdr:sp macro="" textlink="">
      <xdr:nvSpPr>
        <xdr:cNvPr id="392" name="楕円 391"/>
        <xdr:cNvSpPr/>
      </xdr:nvSpPr>
      <xdr:spPr>
        <a:xfrm>
          <a:off x="2159000" y="126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75582</xdr:rowOff>
    </xdr:from>
    <xdr:ext cx="762000" cy="259045"/>
    <xdr:sp macro="" textlink="">
      <xdr:nvSpPr>
        <xdr:cNvPr id="393" name="テキスト ボックス 392"/>
        <xdr:cNvSpPr txBox="1"/>
      </xdr:nvSpPr>
      <xdr:spPr>
        <a:xfrm>
          <a:off x="1828800" y="124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142875</xdr:rowOff>
    </xdr:from>
    <xdr:to>
      <xdr:col>6</xdr:col>
      <xdr:colOff>171450</xdr:colOff>
      <xdr:row>74</xdr:row>
      <xdr:rowOff>73025</xdr:rowOff>
    </xdr:to>
    <xdr:sp macro="" textlink="">
      <xdr:nvSpPr>
        <xdr:cNvPr id="394" name="楕円 393"/>
        <xdr:cNvSpPr/>
      </xdr:nvSpPr>
      <xdr:spPr>
        <a:xfrm>
          <a:off x="1270000" y="126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83202</xdr:rowOff>
    </xdr:from>
    <xdr:ext cx="762000" cy="259045"/>
    <xdr:sp macro="" textlink="">
      <xdr:nvSpPr>
        <xdr:cNvPr id="395" name="テキスト ボックス 394"/>
        <xdr:cNvSpPr txBox="1"/>
      </xdr:nvSpPr>
      <xdr:spPr>
        <a:xfrm>
          <a:off x="939800" y="1242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ポイント減となったものの、類似団体内平均及び佐賀県平均を大きく上回っている。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要因としては、他市と比較し、扶助費、補助費の割合が高く、公債費の割合が低いことが影響していると考えられる。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各分析欄に記載しいるとおり、効率的な行財政運営に努め、財政基盤の安定化を図る。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79</xdr:row>
      <xdr:rowOff>120142</xdr:rowOff>
    </xdr:to>
    <xdr:cxnSp macro="">
      <xdr:nvCxnSpPr>
        <xdr:cNvPr id="426" name="直線コネクタ 425"/>
        <xdr:cNvCxnSpPr/>
      </xdr:nvCxnSpPr>
      <xdr:spPr>
        <a:xfrm flipV="1">
          <a:off x="15671800" y="136052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79</xdr:row>
      <xdr:rowOff>129287</xdr:rowOff>
    </xdr:to>
    <xdr:cxnSp macro="">
      <xdr:nvCxnSpPr>
        <xdr:cNvPr id="429" name="直線コネクタ 428"/>
        <xdr:cNvCxnSpPr/>
      </xdr:nvCxnSpPr>
      <xdr:spPr>
        <a:xfrm flipV="1">
          <a:off x="14782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79</xdr:row>
      <xdr:rowOff>129287</xdr:rowOff>
    </xdr:to>
    <xdr:cxnSp macro="">
      <xdr:nvCxnSpPr>
        <xdr:cNvPr id="432" name="直線コネクタ 431"/>
        <xdr:cNvCxnSpPr/>
      </xdr:nvCxnSpPr>
      <xdr:spPr>
        <a:xfrm>
          <a:off x="13893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110998</xdr:rowOff>
    </xdr:to>
    <xdr:cxnSp macro="">
      <xdr:nvCxnSpPr>
        <xdr:cNvPr id="435" name="直線コネクタ 434"/>
        <xdr:cNvCxnSpPr/>
      </xdr:nvCxnSpPr>
      <xdr:spPr>
        <a:xfrm>
          <a:off x="13004800" y="135641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5" name="楕円 444"/>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6"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47" name="楕円 446"/>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48" name="テキスト ボックス 447"/>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49" name="楕円 448"/>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0" name="テキスト ボックス 449"/>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1" name="楕円 450"/>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2" name="テキスト ボックス 451"/>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53" name="楕円 452"/>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4" name="テキスト ボックス 453"/>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106067</xdr:rowOff>
    </xdr:from>
    <xdr:to>
      <xdr:col>29</xdr:col>
      <xdr:colOff>127000</xdr:colOff>
      <xdr:row>18</xdr:row>
      <xdr:rowOff>147585</xdr:rowOff>
    </xdr:to>
    <xdr:cxnSp macro="">
      <xdr:nvCxnSpPr>
        <xdr:cNvPr id="52" name="直線コネクタ 51"/>
        <xdr:cNvCxnSpPr/>
      </xdr:nvCxnSpPr>
      <xdr:spPr bwMode="auto">
        <a:xfrm flipV="1">
          <a:off x="5003800" y="3239792"/>
          <a:ext cx="647700" cy="4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147585</xdr:rowOff>
    </xdr:from>
    <xdr:to>
      <xdr:col>26</xdr:col>
      <xdr:colOff>50800</xdr:colOff>
      <xdr:row>18</xdr:row>
      <xdr:rowOff>165067</xdr:rowOff>
    </xdr:to>
    <xdr:cxnSp macro="">
      <xdr:nvCxnSpPr>
        <xdr:cNvPr id="55" name="直線コネクタ 54"/>
        <xdr:cNvCxnSpPr/>
      </xdr:nvCxnSpPr>
      <xdr:spPr bwMode="auto">
        <a:xfrm flipV="1">
          <a:off x="4305300" y="3281310"/>
          <a:ext cx="698500" cy="1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165067</xdr:rowOff>
    </xdr:from>
    <xdr:to>
      <xdr:col>22</xdr:col>
      <xdr:colOff>114300</xdr:colOff>
      <xdr:row>19</xdr:row>
      <xdr:rowOff>20113</xdr:rowOff>
    </xdr:to>
    <xdr:cxnSp macro="">
      <xdr:nvCxnSpPr>
        <xdr:cNvPr id="58" name="直線コネクタ 57"/>
        <xdr:cNvCxnSpPr/>
      </xdr:nvCxnSpPr>
      <xdr:spPr bwMode="auto">
        <a:xfrm flipV="1">
          <a:off x="3606800" y="3298792"/>
          <a:ext cx="698500" cy="2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20113</xdr:rowOff>
    </xdr:from>
    <xdr:to>
      <xdr:col>18</xdr:col>
      <xdr:colOff>177800</xdr:colOff>
      <xdr:row>19</xdr:row>
      <xdr:rowOff>39762</xdr:rowOff>
    </xdr:to>
    <xdr:cxnSp macro="">
      <xdr:nvCxnSpPr>
        <xdr:cNvPr id="61" name="直線コネクタ 60"/>
        <xdr:cNvCxnSpPr/>
      </xdr:nvCxnSpPr>
      <xdr:spPr bwMode="auto">
        <a:xfrm flipV="1">
          <a:off x="2908300" y="3325288"/>
          <a:ext cx="698500" cy="19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55267</xdr:rowOff>
    </xdr:from>
    <xdr:to>
      <xdr:col>29</xdr:col>
      <xdr:colOff>177800</xdr:colOff>
      <xdr:row>18</xdr:row>
      <xdr:rowOff>156867</xdr:rowOff>
    </xdr:to>
    <xdr:sp macro="" textlink="">
      <xdr:nvSpPr>
        <xdr:cNvPr id="71" name="楕円 70"/>
        <xdr:cNvSpPr/>
      </xdr:nvSpPr>
      <xdr:spPr bwMode="auto">
        <a:xfrm>
          <a:off x="5600700" y="318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27344</xdr:rowOff>
    </xdr:from>
    <xdr:ext cx="762000" cy="259045"/>
    <xdr:sp macro="" textlink="">
      <xdr:nvSpPr>
        <xdr:cNvPr id="72" name="人口1人当たり決算額の推移該当値テキスト130"/>
        <xdr:cNvSpPr txBox="1"/>
      </xdr:nvSpPr>
      <xdr:spPr>
        <a:xfrm>
          <a:off x="5740400" y="316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96785</xdr:rowOff>
    </xdr:from>
    <xdr:to>
      <xdr:col>26</xdr:col>
      <xdr:colOff>101600</xdr:colOff>
      <xdr:row>19</xdr:row>
      <xdr:rowOff>26935</xdr:rowOff>
    </xdr:to>
    <xdr:sp macro="" textlink="">
      <xdr:nvSpPr>
        <xdr:cNvPr id="73" name="楕円 72"/>
        <xdr:cNvSpPr/>
      </xdr:nvSpPr>
      <xdr:spPr bwMode="auto">
        <a:xfrm>
          <a:off x="4953000" y="323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11712</xdr:rowOff>
    </xdr:from>
    <xdr:ext cx="736600" cy="259045"/>
    <xdr:sp macro="" textlink="">
      <xdr:nvSpPr>
        <xdr:cNvPr id="74" name="テキスト ボックス 73"/>
        <xdr:cNvSpPr txBox="1"/>
      </xdr:nvSpPr>
      <xdr:spPr>
        <a:xfrm>
          <a:off x="4622800" y="33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114267</xdr:rowOff>
    </xdr:from>
    <xdr:to>
      <xdr:col>22</xdr:col>
      <xdr:colOff>165100</xdr:colOff>
      <xdr:row>19</xdr:row>
      <xdr:rowOff>44417</xdr:rowOff>
    </xdr:to>
    <xdr:sp macro="" textlink="">
      <xdr:nvSpPr>
        <xdr:cNvPr id="75" name="楕円 74"/>
        <xdr:cNvSpPr/>
      </xdr:nvSpPr>
      <xdr:spPr bwMode="auto">
        <a:xfrm>
          <a:off x="4254500" y="324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29194</xdr:rowOff>
    </xdr:from>
    <xdr:ext cx="762000" cy="259045"/>
    <xdr:sp macro="" textlink="">
      <xdr:nvSpPr>
        <xdr:cNvPr id="76" name="テキスト ボックス 75"/>
        <xdr:cNvSpPr txBox="1"/>
      </xdr:nvSpPr>
      <xdr:spPr>
        <a:xfrm>
          <a:off x="3924300" y="33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140763</xdr:rowOff>
    </xdr:from>
    <xdr:to>
      <xdr:col>19</xdr:col>
      <xdr:colOff>38100</xdr:colOff>
      <xdr:row>19</xdr:row>
      <xdr:rowOff>70913</xdr:rowOff>
    </xdr:to>
    <xdr:sp macro="" textlink="">
      <xdr:nvSpPr>
        <xdr:cNvPr id="77" name="楕円 76"/>
        <xdr:cNvSpPr/>
      </xdr:nvSpPr>
      <xdr:spPr bwMode="auto">
        <a:xfrm>
          <a:off x="3556000" y="327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55690</xdr:rowOff>
    </xdr:from>
    <xdr:ext cx="762000" cy="259045"/>
    <xdr:sp macro="" textlink="">
      <xdr:nvSpPr>
        <xdr:cNvPr id="78" name="テキスト ボックス 77"/>
        <xdr:cNvSpPr txBox="1"/>
      </xdr:nvSpPr>
      <xdr:spPr>
        <a:xfrm>
          <a:off x="3225800" y="336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160412</xdr:rowOff>
    </xdr:from>
    <xdr:to>
      <xdr:col>15</xdr:col>
      <xdr:colOff>101600</xdr:colOff>
      <xdr:row>19</xdr:row>
      <xdr:rowOff>90562</xdr:rowOff>
    </xdr:to>
    <xdr:sp macro="" textlink="">
      <xdr:nvSpPr>
        <xdr:cNvPr id="79" name="楕円 78"/>
        <xdr:cNvSpPr/>
      </xdr:nvSpPr>
      <xdr:spPr bwMode="auto">
        <a:xfrm>
          <a:off x="2857500" y="329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75339</xdr:rowOff>
    </xdr:from>
    <xdr:ext cx="762000" cy="259045"/>
    <xdr:sp macro="" textlink="">
      <xdr:nvSpPr>
        <xdr:cNvPr id="80" name="テキスト ボックス 79"/>
        <xdr:cNvSpPr txBox="1"/>
      </xdr:nvSpPr>
      <xdr:spPr>
        <a:xfrm>
          <a:off x="2527300" y="338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8101</xdr:rowOff>
    </xdr:from>
    <xdr:to>
      <xdr:col>29</xdr:col>
      <xdr:colOff>127000</xdr:colOff>
      <xdr:row>38</xdr:row>
      <xdr:rowOff>19981</xdr:rowOff>
    </xdr:to>
    <xdr:cxnSp macro="">
      <xdr:nvCxnSpPr>
        <xdr:cNvPr id="114" name="直線コネクタ 113"/>
        <xdr:cNvCxnSpPr/>
      </xdr:nvCxnSpPr>
      <xdr:spPr bwMode="auto">
        <a:xfrm>
          <a:off x="5003800" y="7475701"/>
          <a:ext cx="647700" cy="1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8101</xdr:rowOff>
    </xdr:from>
    <xdr:to>
      <xdr:col>26</xdr:col>
      <xdr:colOff>50800</xdr:colOff>
      <xdr:row>38</xdr:row>
      <xdr:rowOff>23448</xdr:rowOff>
    </xdr:to>
    <xdr:cxnSp macro="">
      <xdr:nvCxnSpPr>
        <xdr:cNvPr id="117" name="直線コネクタ 116"/>
        <xdr:cNvCxnSpPr/>
      </xdr:nvCxnSpPr>
      <xdr:spPr bwMode="auto">
        <a:xfrm flipV="1">
          <a:off x="4305300" y="7475701"/>
          <a:ext cx="698500" cy="1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23448</xdr:rowOff>
    </xdr:from>
    <xdr:to>
      <xdr:col>22</xdr:col>
      <xdr:colOff>114300</xdr:colOff>
      <xdr:row>38</xdr:row>
      <xdr:rowOff>42349</xdr:rowOff>
    </xdr:to>
    <xdr:cxnSp macro="">
      <xdr:nvCxnSpPr>
        <xdr:cNvPr id="120" name="直線コネクタ 119"/>
        <xdr:cNvCxnSpPr/>
      </xdr:nvCxnSpPr>
      <xdr:spPr bwMode="auto">
        <a:xfrm flipV="1">
          <a:off x="3606800" y="7491048"/>
          <a:ext cx="698500" cy="1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37881</xdr:rowOff>
    </xdr:from>
    <xdr:to>
      <xdr:col>18</xdr:col>
      <xdr:colOff>177800</xdr:colOff>
      <xdr:row>38</xdr:row>
      <xdr:rowOff>42349</xdr:rowOff>
    </xdr:to>
    <xdr:cxnSp macro="">
      <xdr:nvCxnSpPr>
        <xdr:cNvPr id="123" name="直線コネクタ 122"/>
        <xdr:cNvCxnSpPr/>
      </xdr:nvCxnSpPr>
      <xdr:spPr bwMode="auto">
        <a:xfrm>
          <a:off x="2908300" y="7505481"/>
          <a:ext cx="698500" cy="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312081</xdr:rowOff>
    </xdr:from>
    <xdr:to>
      <xdr:col>29</xdr:col>
      <xdr:colOff>177800</xdr:colOff>
      <xdr:row>38</xdr:row>
      <xdr:rowOff>70781</xdr:rowOff>
    </xdr:to>
    <xdr:sp macro="" textlink="">
      <xdr:nvSpPr>
        <xdr:cNvPr id="133" name="楕円 132"/>
        <xdr:cNvSpPr/>
      </xdr:nvSpPr>
      <xdr:spPr bwMode="auto">
        <a:xfrm>
          <a:off x="5600700" y="743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284158</xdr:rowOff>
    </xdr:from>
    <xdr:ext cx="762000" cy="259045"/>
    <xdr:sp macro="" textlink="">
      <xdr:nvSpPr>
        <xdr:cNvPr id="134" name="人口1人当たり決算額の推移該当値テキスト445"/>
        <xdr:cNvSpPr txBox="1"/>
      </xdr:nvSpPr>
      <xdr:spPr>
        <a:xfrm>
          <a:off x="5740400" y="740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300201</xdr:rowOff>
    </xdr:from>
    <xdr:to>
      <xdr:col>26</xdr:col>
      <xdr:colOff>101600</xdr:colOff>
      <xdr:row>38</xdr:row>
      <xdr:rowOff>58901</xdr:rowOff>
    </xdr:to>
    <xdr:sp macro="" textlink="">
      <xdr:nvSpPr>
        <xdr:cNvPr id="135" name="楕円 134"/>
        <xdr:cNvSpPr/>
      </xdr:nvSpPr>
      <xdr:spPr bwMode="auto">
        <a:xfrm>
          <a:off x="4953000" y="742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43678</xdr:rowOff>
    </xdr:from>
    <xdr:ext cx="736600" cy="259045"/>
    <xdr:sp macro="" textlink="">
      <xdr:nvSpPr>
        <xdr:cNvPr id="136" name="テキスト ボックス 135"/>
        <xdr:cNvSpPr txBox="1"/>
      </xdr:nvSpPr>
      <xdr:spPr>
        <a:xfrm>
          <a:off x="4622800" y="751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315548</xdr:rowOff>
    </xdr:from>
    <xdr:to>
      <xdr:col>22</xdr:col>
      <xdr:colOff>165100</xdr:colOff>
      <xdr:row>38</xdr:row>
      <xdr:rowOff>74248</xdr:rowOff>
    </xdr:to>
    <xdr:sp macro="" textlink="">
      <xdr:nvSpPr>
        <xdr:cNvPr id="137" name="楕円 136"/>
        <xdr:cNvSpPr/>
      </xdr:nvSpPr>
      <xdr:spPr bwMode="auto">
        <a:xfrm>
          <a:off x="4254500" y="744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59025</xdr:rowOff>
    </xdr:from>
    <xdr:ext cx="762000" cy="259045"/>
    <xdr:sp macro="" textlink="">
      <xdr:nvSpPr>
        <xdr:cNvPr id="138" name="テキスト ボックス 137"/>
        <xdr:cNvSpPr txBox="1"/>
      </xdr:nvSpPr>
      <xdr:spPr>
        <a:xfrm>
          <a:off x="3924300" y="75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334449</xdr:rowOff>
    </xdr:from>
    <xdr:to>
      <xdr:col>19</xdr:col>
      <xdr:colOff>38100</xdr:colOff>
      <xdr:row>38</xdr:row>
      <xdr:rowOff>93149</xdr:rowOff>
    </xdr:to>
    <xdr:sp macro="" textlink="">
      <xdr:nvSpPr>
        <xdr:cNvPr id="139" name="楕円 138"/>
        <xdr:cNvSpPr/>
      </xdr:nvSpPr>
      <xdr:spPr bwMode="auto">
        <a:xfrm>
          <a:off x="3556000" y="745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77926</xdr:rowOff>
    </xdr:from>
    <xdr:ext cx="762000" cy="259045"/>
    <xdr:sp macro="" textlink="">
      <xdr:nvSpPr>
        <xdr:cNvPr id="140" name="テキスト ボックス 139"/>
        <xdr:cNvSpPr txBox="1"/>
      </xdr:nvSpPr>
      <xdr:spPr>
        <a:xfrm>
          <a:off x="3225800" y="754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329981</xdr:rowOff>
    </xdr:from>
    <xdr:to>
      <xdr:col>15</xdr:col>
      <xdr:colOff>101600</xdr:colOff>
      <xdr:row>38</xdr:row>
      <xdr:rowOff>88681</xdr:rowOff>
    </xdr:to>
    <xdr:sp macro="" textlink="">
      <xdr:nvSpPr>
        <xdr:cNvPr id="141" name="楕円 140"/>
        <xdr:cNvSpPr/>
      </xdr:nvSpPr>
      <xdr:spPr bwMode="auto">
        <a:xfrm>
          <a:off x="2857500" y="745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73458</xdr:rowOff>
    </xdr:from>
    <xdr:ext cx="762000" cy="259045"/>
    <xdr:sp macro="" textlink="">
      <xdr:nvSpPr>
        <xdr:cNvPr id="142" name="テキスト ボックス 141"/>
        <xdr:cNvSpPr txBox="1"/>
      </xdr:nvSpPr>
      <xdr:spPr>
        <a:xfrm>
          <a:off x="2527300" y="75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64676</xdr:rowOff>
    </xdr:from>
    <xdr:to>
      <xdr:col>24</xdr:col>
      <xdr:colOff>63500</xdr:colOff>
      <xdr:row>37</xdr:row>
      <xdr:rowOff>7591</xdr:rowOff>
    </xdr:to>
    <xdr:cxnSp macro="">
      <xdr:nvCxnSpPr>
        <xdr:cNvPr id="63" name="直線コネクタ 62"/>
        <xdr:cNvCxnSpPr/>
      </xdr:nvCxnSpPr>
      <xdr:spPr>
        <a:xfrm flipV="1">
          <a:off x="3797300" y="6236876"/>
          <a:ext cx="838200" cy="1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150640</xdr:rowOff>
    </xdr:from>
    <xdr:to>
      <xdr:col>19</xdr:col>
      <xdr:colOff>177800</xdr:colOff>
      <xdr:row>37</xdr:row>
      <xdr:rowOff>7591</xdr:rowOff>
    </xdr:to>
    <xdr:cxnSp macro="">
      <xdr:nvCxnSpPr>
        <xdr:cNvPr id="66" name="直線コネクタ 65"/>
        <xdr:cNvCxnSpPr/>
      </xdr:nvCxnSpPr>
      <xdr:spPr>
        <a:xfrm>
          <a:off x="2908300" y="6322840"/>
          <a:ext cx="8890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150640</xdr:rowOff>
    </xdr:from>
    <xdr:to>
      <xdr:col>15</xdr:col>
      <xdr:colOff>50800</xdr:colOff>
      <xdr:row>36</xdr:row>
      <xdr:rowOff>166653</xdr:rowOff>
    </xdr:to>
    <xdr:cxnSp macro="">
      <xdr:nvCxnSpPr>
        <xdr:cNvPr id="69" name="直線コネクタ 68"/>
        <xdr:cNvCxnSpPr/>
      </xdr:nvCxnSpPr>
      <xdr:spPr>
        <a:xfrm flipV="1">
          <a:off x="2019300" y="6322840"/>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166653</xdr:rowOff>
    </xdr:from>
    <xdr:to>
      <xdr:col>10</xdr:col>
      <xdr:colOff>114300</xdr:colOff>
      <xdr:row>37</xdr:row>
      <xdr:rowOff>40651</xdr:rowOff>
    </xdr:to>
    <xdr:cxnSp macro="">
      <xdr:nvCxnSpPr>
        <xdr:cNvPr id="72" name="直線コネクタ 71"/>
        <xdr:cNvCxnSpPr/>
      </xdr:nvCxnSpPr>
      <xdr:spPr>
        <a:xfrm flipV="1">
          <a:off x="1130300" y="6338853"/>
          <a:ext cx="88900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13876</xdr:rowOff>
    </xdr:from>
    <xdr:to>
      <xdr:col>24</xdr:col>
      <xdr:colOff>114300</xdr:colOff>
      <xdr:row>36</xdr:row>
      <xdr:rowOff>115476</xdr:rowOff>
    </xdr:to>
    <xdr:sp macro="" textlink="">
      <xdr:nvSpPr>
        <xdr:cNvPr id="82" name="楕円 81"/>
        <xdr:cNvSpPr/>
      </xdr:nvSpPr>
      <xdr:spPr>
        <a:xfrm>
          <a:off x="4584700" y="61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163753</xdr:rowOff>
    </xdr:from>
    <xdr:ext cx="534377" cy="259045"/>
    <xdr:sp macro="" textlink="">
      <xdr:nvSpPr>
        <xdr:cNvPr id="83" name="人件費該当値テキスト"/>
        <xdr:cNvSpPr txBox="1"/>
      </xdr:nvSpPr>
      <xdr:spPr>
        <a:xfrm>
          <a:off x="4686300" y="61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128241</xdr:rowOff>
    </xdr:from>
    <xdr:to>
      <xdr:col>20</xdr:col>
      <xdr:colOff>38100</xdr:colOff>
      <xdr:row>37</xdr:row>
      <xdr:rowOff>58391</xdr:rowOff>
    </xdr:to>
    <xdr:sp macro="" textlink="">
      <xdr:nvSpPr>
        <xdr:cNvPr id="84" name="楕円 83"/>
        <xdr:cNvSpPr/>
      </xdr:nvSpPr>
      <xdr:spPr>
        <a:xfrm>
          <a:off x="3746500" y="63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49518</xdr:rowOff>
    </xdr:from>
    <xdr:ext cx="534377" cy="259045"/>
    <xdr:sp macro="" textlink="">
      <xdr:nvSpPr>
        <xdr:cNvPr id="85" name="テキスト ボックス 84"/>
        <xdr:cNvSpPr txBox="1"/>
      </xdr:nvSpPr>
      <xdr:spPr>
        <a:xfrm>
          <a:off x="3530111" y="63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99840</xdr:rowOff>
    </xdr:from>
    <xdr:to>
      <xdr:col>15</xdr:col>
      <xdr:colOff>101600</xdr:colOff>
      <xdr:row>37</xdr:row>
      <xdr:rowOff>29990</xdr:rowOff>
    </xdr:to>
    <xdr:sp macro="" textlink="">
      <xdr:nvSpPr>
        <xdr:cNvPr id="86" name="楕円 85"/>
        <xdr:cNvSpPr/>
      </xdr:nvSpPr>
      <xdr:spPr>
        <a:xfrm>
          <a:off x="2857500" y="62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21117</xdr:rowOff>
    </xdr:from>
    <xdr:ext cx="534377" cy="259045"/>
    <xdr:sp macro="" textlink="">
      <xdr:nvSpPr>
        <xdr:cNvPr id="87" name="テキスト ボックス 86"/>
        <xdr:cNvSpPr txBox="1"/>
      </xdr:nvSpPr>
      <xdr:spPr>
        <a:xfrm>
          <a:off x="2641111" y="63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115853</xdr:rowOff>
    </xdr:from>
    <xdr:to>
      <xdr:col>10</xdr:col>
      <xdr:colOff>165100</xdr:colOff>
      <xdr:row>37</xdr:row>
      <xdr:rowOff>46003</xdr:rowOff>
    </xdr:to>
    <xdr:sp macro="" textlink="">
      <xdr:nvSpPr>
        <xdr:cNvPr id="88" name="楕円 87"/>
        <xdr:cNvSpPr/>
      </xdr:nvSpPr>
      <xdr:spPr>
        <a:xfrm>
          <a:off x="1968500" y="62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37130</xdr:rowOff>
    </xdr:from>
    <xdr:ext cx="534377" cy="259045"/>
    <xdr:sp macro="" textlink="">
      <xdr:nvSpPr>
        <xdr:cNvPr id="89" name="テキスト ボックス 88"/>
        <xdr:cNvSpPr txBox="1"/>
      </xdr:nvSpPr>
      <xdr:spPr>
        <a:xfrm>
          <a:off x="1752111" y="638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161301</xdr:rowOff>
    </xdr:from>
    <xdr:to>
      <xdr:col>6</xdr:col>
      <xdr:colOff>38100</xdr:colOff>
      <xdr:row>37</xdr:row>
      <xdr:rowOff>91451</xdr:rowOff>
    </xdr:to>
    <xdr:sp macro="" textlink="">
      <xdr:nvSpPr>
        <xdr:cNvPr id="90" name="楕円 89"/>
        <xdr:cNvSpPr/>
      </xdr:nvSpPr>
      <xdr:spPr>
        <a:xfrm>
          <a:off x="1079500" y="63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82578</xdr:rowOff>
    </xdr:from>
    <xdr:ext cx="534377" cy="259045"/>
    <xdr:sp macro="" textlink="">
      <xdr:nvSpPr>
        <xdr:cNvPr id="91" name="テキスト ボックス 90"/>
        <xdr:cNvSpPr txBox="1"/>
      </xdr:nvSpPr>
      <xdr:spPr>
        <a:xfrm>
          <a:off x="863111" y="64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65676</xdr:rowOff>
    </xdr:from>
    <xdr:to>
      <xdr:col>24</xdr:col>
      <xdr:colOff>63500</xdr:colOff>
      <xdr:row>58</xdr:row>
      <xdr:rowOff>70045</xdr:rowOff>
    </xdr:to>
    <xdr:cxnSp macro="">
      <xdr:nvCxnSpPr>
        <xdr:cNvPr id="122" name="直線コネクタ 121"/>
        <xdr:cNvCxnSpPr/>
      </xdr:nvCxnSpPr>
      <xdr:spPr>
        <a:xfrm flipV="1">
          <a:off x="3797300" y="10009776"/>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70045</xdr:rowOff>
    </xdr:from>
    <xdr:to>
      <xdr:col>19</xdr:col>
      <xdr:colOff>177800</xdr:colOff>
      <xdr:row>58</xdr:row>
      <xdr:rowOff>86635</xdr:rowOff>
    </xdr:to>
    <xdr:cxnSp macro="">
      <xdr:nvCxnSpPr>
        <xdr:cNvPr id="125" name="直線コネクタ 124"/>
        <xdr:cNvCxnSpPr/>
      </xdr:nvCxnSpPr>
      <xdr:spPr>
        <a:xfrm flipV="1">
          <a:off x="2908300" y="10014145"/>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86635</xdr:rowOff>
    </xdr:from>
    <xdr:to>
      <xdr:col>15</xdr:col>
      <xdr:colOff>50800</xdr:colOff>
      <xdr:row>58</xdr:row>
      <xdr:rowOff>97621</xdr:rowOff>
    </xdr:to>
    <xdr:cxnSp macro="">
      <xdr:nvCxnSpPr>
        <xdr:cNvPr id="128" name="直線コネクタ 127"/>
        <xdr:cNvCxnSpPr/>
      </xdr:nvCxnSpPr>
      <xdr:spPr>
        <a:xfrm flipV="1">
          <a:off x="2019300" y="10030735"/>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97621</xdr:rowOff>
    </xdr:from>
    <xdr:to>
      <xdr:col>10</xdr:col>
      <xdr:colOff>114300</xdr:colOff>
      <xdr:row>58</xdr:row>
      <xdr:rowOff>100499</xdr:rowOff>
    </xdr:to>
    <xdr:cxnSp macro="">
      <xdr:nvCxnSpPr>
        <xdr:cNvPr id="131" name="直線コネクタ 130"/>
        <xdr:cNvCxnSpPr/>
      </xdr:nvCxnSpPr>
      <xdr:spPr>
        <a:xfrm flipV="1">
          <a:off x="1130300" y="10041721"/>
          <a:ext cx="8890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14876</xdr:rowOff>
    </xdr:from>
    <xdr:to>
      <xdr:col>24</xdr:col>
      <xdr:colOff>114300</xdr:colOff>
      <xdr:row>58</xdr:row>
      <xdr:rowOff>116476</xdr:rowOff>
    </xdr:to>
    <xdr:sp macro="" textlink="">
      <xdr:nvSpPr>
        <xdr:cNvPr id="141" name="楕円 140"/>
        <xdr:cNvSpPr/>
      </xdr:nvSpPr>
      <xdr:spPr>
        <a:xfrm>
          <a:off x="4584700" y="99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101253</xdr:rowOff>
    </xdr:from>
    <xdr:ext cx="534377" cy="259045"/>
    <xdr:sp macro="" textlink="">
      <xdr:nvSpPr>
        <xdr:cNvPr id="142" name="物件費該当値テキスト"/>
        <xdr:cNvSpPr txBox="1"/>
      </xdr:nvSpPr>
      <xdr:spPr>
        <a:xfrm>
          <a:off x="4686300" y="98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19245</xdr:rowOff>
    </xdr:from>
    <xdr:to>
      <xdr:col>20</xdr:col>
      <xdr:colOff>38100</xdr:colOff>
      <xdr:row>58</xdr:row>
      <xdr:rowOff>120845</xdr:rowOff>
    </xdr:to>
    <xdr:sp macro="" textlink="">
      <xdr:nvSpPr>
        <xdr:cNvPr id="143" name="楕円 142"/>
        <xdr:cNvSpPr/>
      </xdr:nvSpPr>
      <xdr:spPr>
        <a:xfrm>
          <a:off x="3746500" y="99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111972</xdr:rowOff>
    </xdr:from>
    <xdr:ext cx="534377" cy="259045"/>
    <xdr:sp macro="" textlink="">
      <xdr:nvSpPr>
        <xdr:cNvPr id="144" name="テキスト ボックス 143"/>
        <xdr:cNvSpPr txBox="1"/>
      </xdr:nvSpPr>
      <xdr:spPr>
        <a:xfrm>
          <a:off x="3530111" y="100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35835</xdr:rowOff>
    </xdr:from>
    <xdr:to>
      <xdr:col>15</xdr:col>
      <xdr:colOff>101600</xdr:colOff>
      <xdr:row>58</xdr:row>
      <xdr:rowOff>137435</xdr:rowOff>
    </xdr:to>
    <xdr:sp macro="" textlink="">
      <xdr:nvSpPr>
        <xdr:cNvPr id="145" name="楕円 144"/>
        <xdr:cNvSpPr/>
      </xdr:nvSpPr>
      <xdr:spPr>
        <a:xfrm>
          <a:off x="2857500" y="99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128562</xdr:rowOff>
    </xdr:from>
    <xdr:ext cx="534377" cy="259045"/>
    <xdr:sp macro="" textlink="">
      <xdr:nvSpPr>
        <xdr:cNvPr id="146" name="テキスト ボックス 145"/>
        <xdr:cNvSpPr txBox="1"/>
      </xdr:nvSpPr>
      <xdr:spPr>
        <a:xfrm>
          <a:off x="2641111" y="1007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46821</xdr:rowOff>
    </xdr:from>
    <xdr:to>
      <xdr:col>10</xdr:col>
      <xdr:colOff>165100</xdr:colOff>
      <xdr:row>58</xdr:row>
      <xdr:rowOff>148421</xdr:rowOff>
    </xdr:to>
    <xdr:sp macro="" textlink="">
      <xdr:nvSpPr>
        <xdr:cNvPr id="147" name="楕円 146"/>
        <xdr:cNvSpPr/>
      </xdr:nvSpPr>
      <xdr:spPr>
        <a:xfrm>
          <a:off x="1968500" y="99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139548</xdr:rowOff>
    </xdr:from>
    <xdr:ext cx="534377" cy="259045"/>
    <xdr:sp macro="" textlink="">
      <xdr:nvSpPr>
        <xdr:cNvPr id="148" name="テキスト ボックス 147"/>
        <xdr:cNvSpPr txBox="1"/>
      </xdr:nvSpPr>
      <xdr:spPr>
        <a:xfrm>
          <a:off x="1752111" y="100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49699</xdr:rowOff>
    </xdr:from>
    <xdr:to>
      <xdr:col>6</xdr:col>
      <xdr:colOff>38100</xdr:colOff>
      <xdr:row>58</xdr:row>
      <xdr:rowOff>151299</xdr:rowOff>
    </xdr:to>
    <xdr:sp macro="" textlink="">
      <xdr:nvSpPr>
        <xdr:cNvPr id="149" name="楕円 148"/>
        <xdr:cNvSpPr/>
      </xdr:nvSpPr>
      <xdr:spPr>
        <a:xfrm>
          <a:off x="1079500" y="99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142426</xdr:rowOff>
    </xdr:from>
    <xdr:ext cx="534377" cy="259045"/>
    <xdr:sp macro="" textlink="">
      <xdr:nvSpPr>
        <xdr:cNvPr id="150" name="テキスト ボックス 149"/>
        <xdr:cNvSpPr txBox="1"/>
      </xdr:nvSpPr>
      <xdr:spPr>
        <a:xfrm>
          <a:off x="863111" y="100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14275</xdr:rowOff>
    </xdr:from>
    <xdr:to>
      <xdr:col>24</xdr:col>
      <xdr:colOff>63500</xdr:colOff>
      <xdr:row>79</xdr:row>
      <xdr:rowOff>14790</xdr:rowOff>
    </xdr:to>
    <xdr:cxnSp macro="">
      <xdr:nvCxnSpPr>
        <xdr:cNvPr id="179" name="直線コネクタ 178"/>
        <xdr:cNvCxnSpPr/>
      </xdr:nvCxnSpPr>
      <xdr:spPr>
        <a:xfrm flipV="1">
          <a:off x="3797300" y="13558825"/>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14790</xdr:rowOff>
    </xdr:from>
    <xdr:to>
      <xdr:col>19</xdr:col>
      <xdr:colOff>177800</xdr:colOff>
      <xdr:row>79</xdr:row>
      <xdr:rowOff>19780</xdr:rowOff>
    </xdr:to>
    <xdr:cxnSp macro="">
      <xdr:nvCxnSpPr>
        <xdr:cNvPr id="182" name="直線コネクタ 181"/>
        <xdr:cNvCxnSpPr/>
      </xdr:nvCxnSpPr>
      <xdr:spPr>
        <a:xfrm flipV="1">
          <a:off x="2908300" y="13559340"/>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19780</xdr:rowOff>
    </xdr:from>
    <xdr:to>
      <xdr:col>15</xdr:col>
      <xdr:colOff>50800</xdr:colOff>
      <xdr:row>79</xdr:row>
      <xdr:rowOff>20256</xdr:rowOff>
    </xdr:to>
    <xdr:cxnSp macro="">
      <xdr:nvCxnSpPr>
        <xdr:cNvPr id="185" name="直線コネクタ 184"/>
        <xdr:cNvCxnSpPr/>
      </xdr:nvCxnSpPr>
      <xdr:spPr>
        <a:xfrm flipV="1">
          <a:off x="2019300" y="1356433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20256</xdr:rowOff>
    </xdr:from>
    <xdr:to>
      <xdr:col>10</xdr:col>
      <xdr:colOff>114300</xdr:colOff>
      <xdr:row>79</xdr:row>
      <xdr:rowOff>20943</xdr:rowOff>
    </xdr:to>
    <xdr:cxnSp macro="">
      <xdr:nvCxnSpPr>
        <xdr:cNvPr id="188" name="直線コネクタ 187"/>
        <xdr:cNvCxnSpPr/>
      </xdr:nvCxnSpPr>
      <xdr:spPr>
        <a:xfrm flipV="1">
          <a:off x="1130300" y="13564806"/>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134925</xdr:rowOff>
    </xdr:from>
    <xdr:to>
      <xdr:col>24</xdr:col>
      <xdr:colOff>114300</xdr:colOff>
      <xdr:row>79</xdr:row>
      <xdr:rowOff>65075</xdr:rowOff>
    </xdr:to>
    <xdr:sp macro="" textlink="">
      <xdr:nvSpPr>
        <xdr:cNvPr id="198" name="楕円 197"/>
        <xdr:cNvSpPr/>
      </xdr:nvSpPr>
      <xdr:spPr>
        <a:xfrm>
          <a:off x="45847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49852</xdr:rowOff>
    </xdr:from>
    <xdr:ext cx="469744" cy="259045"/>
    <xdr:sp macro="" textlink="">
      <xdr:nvSpPr>
        <xdr:cNvPr id="199" name="維持補修費該当値テキスト"/>
        <xdr:cNvSpPr txBox="1"/>
      </xdr:nvSpPr>
      <xdr:spPr>
        <a:xfrm>
          <a:off x="4686300" y="134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135440</xdr:rowOff>
    </xdr:from>
    <xdr:to>
      <xdr:col>20</xdr:col>
      <xdr:colOff>38100</xdr:colOff>
      <xdr:row>79</xdr:row>
      <xdr:rowOff>65590</xdr:rowOff>
    </xdr:to>
    <xdr:sp macro="" textlink="">
      <xdr:nvSpPr>
        <xdr:cNvPr id="200" name="楕円 199"/>
        <xdr:cNvSpPr/>
      </xdr:nvSpPr>
      <xdr:spPr>
        <a:xfrm>
          <a:off x="3746500" y="13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56717</xdr:rowOff>
    </xdr:from>
    <xdr:ext cx="469744" cy="259045"/>
    <xdr:sp macro="" textlink="">
      <xdr:nvSpPr>
        <xdr:cNvPr id="201" name="テキスト ボックス 200"/>
        <xdr:cNvSpPr txBox="1"/>
      </xdr:nvSpPr>
      <xdr:spPr>
        <a:xfrm>
          <a:off x="3562428" y="1360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140430</xdr:rowOff>
    </xdr:from>
    <xdr:to>
      <xdr:col>15</xdr:col>
      <xdr:colOff>101600</xdr:colOff>
      <xdr:row>79</xdr:row>
      <xdr:rowOff>70580</xdr:rowOff>
    </xdr:to>
    <xdr:sp macro="" textlink="">
      <xdr:nvSpPr>
        <xdr:cNvPr id="202" name="楕円 201"/>
        <xdr:cNvSpPr/>
      </xdr:nvSpPr>
      <xdr:spPr>
        <a:xfrm>
          <a:off x="2857500" y="135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61707</xdr:rowOff>
    </xdr:from>
    <xdr:ext cx="469744" cy="259045"/>
    <xdr:sp macro="" textlink="">
      <xdr:nvSpPr>
        <xdr:cNvPr id="203" name="テキスト ボックス 202"/>
        <xdr:cNvSpPr txBox="1"/>
      </xdr:nvSpPr>
      <xdr:spPr>
        <a:xfrm>
          <a:off x="2673428" y="1360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140906</xdr:rowOff>
    </xdr:from>
    <xdr:to>
      <xdr:col>10</xdr:col>
      <xdr:colOff>165100</xdr:colOff>
      <xdr:row>79</xdr:row>
      <xdr:rowOff>71056</xdr:rowOff>
    </xdr:to>
    <xdr:sp macro="" textlink="">
      <xdr:nvSpPr>
        <xdr:cNvPr id="204" name="楕円 203"/>
        <xdr:cNvSpPr/>
      </xdr:nvSpPr>
      <xdr:spPr>
        <a:xfrm>
          <a:off x="1968500" y="13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62183</xdr:rowOff>
    </xdr:from>
    <xdr:ext cx="469744" cy="259045"/>
    <xdr:sp macro="" textlink="">
      <xdr:nvSpPr>
        <xdr:cNvPr id="205" name="テキスト ボックス 204"/>
        <xdr:cNvSpPr txBox="1"/>
      </xdr:nvSpPr>
      <xdr:spPr>
        <a:xfrm>
          <a:off x="1784428" y="1360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141593</xdr:rowOff>
    </xdr:from>
    <xdr:to>
      <xdr:col>6</xdr:col>
      <xdr:colOff>38100</xdr:colOff>
      <xdr:row>79</xdr:row>
      <xdr:rowOff>71743</xdr:rowOff>
    </xdr:to>
    <xdr:sp macro="" textlink="">
      <xdr:nvSpPr>
        <xdr:cNvPr id="206" name="楕円 205"/>
        <xdr:cNvSpPr/>
      </xdr:nvSpPr>
      <xdr:spPr>
        <a:xfrm>
          <a:off x="1079500" y="135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62870</xdr:rowOff>
    </xdr:from>
    <xdr:ext cx="469744" cy="259045"/>
    <xdr:sp macro="" textlink="">
      <xdr:nvSpPr>
        <xdr:cNvPr id="207" name="テキスト ボックス 206"/>
        <xdr:cNvSpPr txBox="1"/>
      </xdr:nvSpPr>
      <xdr:spPr>
        <a:xfrm>
          <a:off x="895428" y="136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40360</xdr:rowOff>
    </xdr:from>
    <xdr:to>
      <xdr:col>24</xdr:col>
      <xdr:colOff>63500</xdr:colOff>
      <xdr:row>94</xdr:row>
      <xdr:rowOff>48006</xdr:rowOff>
    </xdr:to>
    <xdr:cxnSp macro="">
      <xdr:nvCxnSpPr>
        <xdr:cNvPr id="237" name="直線コネクタ 236"/>
        <xdr:cNvCxnSpPr/>
      </xdr:nvCxnSpPr>
      <xdr:spPr>
        <a:xfrm flipV="1">
          <a:off x="3797300" y="16156660"/>
          <a:ext cx="8382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48006</xdr:rowOff>
    </xdr:from>
    <xdr:to>
      <xdr:col>19</xdr:col>
      <xdr:colOff>177800</xdr:colOff>
      <xdr:row>94</xdr:row>
      <xdr:rowOff>102654</xdr:rowOff>
    </xdr:to>
    <xdr:cxnSp macro="">
      <xdr:nvCxnSpPr>
        <xdr:cNvPr id="240" name="直線コネクタ 239"/>
        <xdr:cNvCxnSpPr/>
      </xdr:nvCxnSpPr>
      <xdr:spPr>
        <a:xfrm flipV="1">
          <a:off x="2908300" y="16164306"/>
          <a:ext cx="8890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102654</xdr:rowOff>
    </xdr:from>
    <xdr:to>
      <xdr:col>15</xdr:col>
      <xdr:colOff>50800</xdr:colOff>
      <xdr:row>94</xdr:row>
      <xdr:rowOff>126631</xdr:rowOff>
    </xdr:to>
    <xdr:cxnSp macro="">
      <xdr:nvCxnSpPr>
        <xdr:cNvPr id="243" name="直線コネクタ 242"/>
        <xdr:cNvCxnSpPr/>
      </xdr:nvCxnSpPr>
      <xdr:spPr>
        <a:xfrm flipV="1">
          <a:off x="2019300" y="16218954"/>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126631</xdr:rowOff>
    </xdr:from>
    <xdr:to>
      <xdr:col>10</xdr:col>
      <xdr:colOff>114300</xdr:colOff>
      <xdr:row>94</xdr:row>
      <xdr:rowOff>152615</xdr:rowOff>
    </xdr:to>
    <xdr:cxnSp macro="">
      <xdr:nvCxnSpPr>
        <xdr:cNvPr id="246" name="直線コネクタ 245"/>
        <xdr:cNvCxnSpPr/>
      </xdr:nvCxnSpPr>
      <xdr:spPr>
        <a:xfrm flipV="1">
          <a:off x="1130300" y="16242931"/>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161010</xdr:rowOff>
    </xdr:from>
    <xdr:to>
      <xdr:col>24</xdr:col>
      <xdr:colOff>114300</xdr:colOff>
      <xdr:row>94</xdr:row>
      <xdr:rowOff>91160</xdr:rowOff>
    </xdr:to>
    <xdr:sp macro="" textlink="">
      <xdr:nvSpPr>
        <xdr:cNvPr id="256" name="楕円 255"/>
        <xdr:cNvSpPr/>
      </xdr:nvSpPr>
      <xdr:spPr>
        <a:xfrm>
          <a:off x="4584700" y="161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12437</xdr:rowOff>
    </xdr:from>
    <xdr:ext cx="599010" cy="259045"/>
    <xdr:sp macro="" textlink="">
      <xdr:nvSpPr>
        <xdr:cNvPr id="257" name="扶助費該当値テキスト"/>
        <xdr:cNvSpPr txBox="1"/>
      </xdr:nvSpPr>
      <xdr:spPr>
        <a:xfrm>
          <a:off x="4686300" y="1595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168656</xdr:rowOff>
    </xdr:from>
    <xdr:to>
      <xdr:col>20</xdr:col>
      <xdr:colOff>38100</xdr:colOff>
      <xdr:row>94</xdr:row>
      <xdr:rowOff>98806</xdr:rowOff>
    </xdr:to>
    <xdr:sp macro="" textlink="">
      <xdr:nvSpPr>
        <xdr:cNvPr id="258" name="楕円 257"/>
        <xdr:cNvSpPr/>
      </xdr:nvSpPr>
      <xdr:spPr>
        <a:xfrm>
          <a:off x="3746500" y="161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115333</xdr:rowOff>
    </xdr:from>
    <xdr:ext cx="599010" cy="259045"/>
    <xdr:sp macro="" textlink="">
      <xdr:nvSpPr>
        <xdr:cNvPr id="259" name="テキスト ボックス 258"/>
        <xdr:cNvSpPr txBox="1"/>
      </xdr:nvSpPr>
      <xdr:spPr>
        <a:xfrm>
          <a:off x="3497795" y="1588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51854</xdr:rowOff>
    </xdr:from>
    <xdr:to>
      <xdr:col>15</xdr:col>
      <xdr:colOff>101600</xdr:colOff>
      <xdr:row>94</xdr:row>
      <xdr:rowOff>153454</xdr:rowOff>
    </xdr:to>
    <xdr:sp macro="" textlink="">
      <xdr:nvSpPr>
        <xdr:cNvPr id="260" name="楕円 259"/>
        <xdr:cNvSpPr/>
      </xdr:nvSpPr>
      <xdr:spPr>
        <a:xfrm>
          <a:off x="2857500" y="161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169981</xdr:rowOff>
    </xdr:from>
    <xdr:ext cx="599010" cy="259045"/>
    <xdr:sp macro="" textlink="">
      <xdr:nvSpPr>
        <xdr:cNvPr id="261" name="テキスト ボックス 260"/>
        <xdr:cNvSpPr txBox="1"/>
      </xdr:nvSpPr>
      <xdr:spPr>
        <a:xfrm>
          <a:off x="2608795" y="1594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75831</xdr:rowOff>
    </xdr:from>
    <xdr:to>
      <xdr:col>10</xdr:col>
      <xdr:colOff>165100</xdr:colOff>
      <xdr:row>95</xdr:row>
      <xdr:rowOff>5981</xdr:rowOff>
    </xdr:to>
    <xdr:sp macro="" textlink="">
      <xdr:nvSpPr>
        <xdr:cNvPr id="262" name="楕円 261"/>
        <xdr:cNvSpPr/>
      </xdr:nvSpPr>
      <xdr:spPr>
        <a:xfrm>
          <a:off x="1968500" y="161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22508</xdr:rowOff>
    </xdr:from>
    <xdr:ext cx="599010" cy="259045"/>
    <xdr:sp macro="" textlink="">
      <xdr:nvSpPr>
        <xdr:cNvPr id="263" name="テキスト ボックス 262"/>
        <xdr:cNvSpPr txBox="1"/>
      </xdr:nvSpPr>
      <xdr:spPr>
        <a:xfrm>
          <a:off x="1719795" y="1596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101815</xdr:rowOff>
    </xdr:from>
    <xdr:to>
      <xdr:col>6</xdr:col>
      <xdr:colOff>38100</xdr:colOff>
      <xdr:row>95</xdr:row>
      <xdr:rowOff>31965</xdr:rowOff>
    </xdr:to>
    <xdr:sp macro="" textlink="">
      <xdr:nvSpPr>
        <xdr:cNvPr id="264" name="楕円 263"/>
        <xdr:cNvSpPr/>
      </xdr:nvSpPr>
      <xdr:spPr>
        <a:xfrm>
          <a:off x="1079500" y="162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48492</xdr:rowOff>
    </xdr:from>
    <xdr:ext cx="599010" cy="259045"/>
    <xdr:sp macro="" textlink="">
      <xdr:nvSpPr>
        <xdr:cNvPr id="265" name="テキスト ボックス 264"/>
        <xdr:cNvSpPr txBox="1"/>
      </xdr:nvSpPr>
      <xdr:spPr>
        <a:xfrm>
          <a:off x="830795" y="1599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166498</xdr:rowOff>
    </xdr:from>
    <xdr:to>
      <xdr:col>55</xdr:col>
      <xdr:colOff>0</xdr:colOff>
      <xdr:row>38</xdr:row>
      <xdr:rowOff>81955</xdr:rowOff>
    </xdr:to>
    <xdr:cxnSp macro="">
      <xdr:nvCxnSpPr>
        <xdr:cNvPr id="296" name="直線コネクタ 295"/>
        <xdr:cNvCxnSpPr/>
      </xdr:nvCxnSpPr>
      <xdr:spPr>
        <a:xfrm flipV="1">
          <a:off x="9639300" y="6167248"/>
          <a:ext cx="838200" cy="4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81955</xdr:rowOff>
    </xdr:from>
    <xdr:to>
      <xdr:col>50</xdr:col>
      <xdr:colOff>114300</xdr:colOff>
      <xdr:row>38</xdr:row>
      <xdr:rowOff>108891</xdr:rowOff>
    </xdr:to>
    <xdr:cxnSp macro="">
      <xdr:nvCxnSpPr>
        <xdr:cNvPr id="299" name="直線コネクタ 298"/>
        <xdr:cNvCxnSpPr/>
      </xdr:nvCxnSpPr>
      <xdr:spPr>
        <a:xfrm flipV="1">
          <a:off x="8750300" y="6597055"/>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108891</xdr:rowOff>
    </xdr:from>
    <xdr:to>
      <xdr:col>45</xdr:col>
      <xdr:colOff>177800</xdr:colOff>
      <xdr:row>38</xdr:row>
      <xdr:rowOff>128457</xdr:rowOff>
    </xdr:to>
    <xdr:cxnSp macro="">
      <xdr:nvCxnSpPr>
        <xdr:cNvPr id="302" name="直線コネクタ 301"/>
        <xdr:cNvCxnSpPr/>
      </xdr:nvCxnSpPr>
      <xdr:spPr>
        <a:xfrm flipV="1">
          <a:off x="7861300" y="6623991"/>
          <a:ext cx="889000" cy="1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128457</xdr:rowOff>
    </xdr:from>
    <xdr:to>
      <xdr:col>41</xdr:col>
      <xdr:colOff>50800</xdr:colOff>
      <xdr:row>38</xdr:row>
      <xdr:rowOff>130458</xdr:rowOff>
    </xdr:to>
    <xdr:cxnSp macro="">
      <xdr:nvCxnSpPr>
        <xdr:cNvPr id="305" name="直線コネクタ 304"/>
        <xdr:cNvCxnSpPr/>
      </xdr:nvCxnSpPr>
      <xdr:spPr>
        <a:xfrm flipV="1">
          <a:off x="6972300" y="6643557"/>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115698</xdr:rowOff>
    </xdr:from>
    <xdr:to>
      <xdr:col>55</xdr:col>
      <xdr:colOff>50800</xdr:colOff>
      <xdr:row>36</xdr:row>
      <xdr:rowOff>45848</xdr:rowOff>
    </xdr:to>
    <xdr:sp macro="" textlink="">
      <xdr:nvSpPr>
        <xdr:cNvPr id="315" name="楕円 314"/>
        <xdr:cNvSpPr/>
      </xdr:nvSpPr>
      <xdr:spPr>
        <a:xfrm>
          <a:off x="10426700" y="61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94125</xdr:rowOff>
    </xdr:from>
    <xdr:ext cx="599010" cy="259045"/>
    <xdr:sp macro="" textlink="">
      <xdr:nvSpPr>
        <xdr:cNvPr id="316" name="補助費等該当値テキスト"/>
        <xdr:cNvSpPr txBox="1"/>
      </xdr:nvSpPr>
      <xdr:spPr>
        <a:xfrm>
          <a:off x="10528300" y="609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31155</xdr:rowOff>
    </xdr:from>
    <xdr:to>
      <xdr:col>50</xdr:col>
      <xdr:colOff>165100</xdr:colOff>
      <xdr:row>38</xdr:row>
      <xdr:rowOff>132755</xdr:rowOff>
    </xdr:to>
    <xdr:sp macro="" textlink="">
      <xdr:nvSpPr>
        <xdr:cNvPr id="317" name="楕円 316"/>
        <xdr:cNvSpPr/>
      </xdr:nvSpPr>
      <xdr:spPr>
        <a:xfrm>
          <a:off x="9588500" y="65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123882</xdr:rowOff>
    </xdr:from>
    <xdr:ext cx="534377" cy="259045"/>
    <xdr:sp macro="" textlink="">
      <xdr:nvSpPr>
        <xdr:cNvPr id="318" name="テキスト ボックス 317"/>
        <xdr:cNvSpPr txBox="1"/>
      </xdr:nvSpPr>
      <xdr:spPr>
        <a:xfrm>
          <a:off x="9372111" y="66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58091</xdr:rowOff>
    </xdr:from>
    <xdr:to>
      <xdr:col>46</xdr:col>
      <xdr:colOff>38100</xdr:colOff>
      <xdr:row>38</xdr:row>
      <xdr:rowOff>159691</xdr:rowOff>
    </xdr:to>
    <xdr:sp macro="" textlink="">
      <xdr:nvSpPr>
        <xdr:cNvPr id="319" name="楕円 318"/>
        <xdr:cNvSpPr/>
      </xdr:nvSpPr>
      <xdr:spPr>
        <a:xfrm>
          <a:off x="8699500" y="65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150818</xdr:rowOff>
    </xdr:from>
    <xdr:ext cx="534377" cy="259045"/>
    <xdr:sp macro="" textlink="">
      <xdr:nvSpPr>
        <xdr:cNvPr id="320" name="テキスト ボックス 319"/>
        <xdr:cNvSpPr txBox="1"/>
      </xdr:nvSpPr>
      <xdr:spPr>
        <a:xfrm>
          <a:off x="8483111" y="66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77657</xdr:rowOff>
    </xdr:from>
    <xdr:to>
      <xdr:col>41</xdr:col>
      <xdr:colOff>101600</xdr:colOff>
      <xdr:row>39</xdr:row>
      <xdr:rowOff>7807</xdr:rowOff>
    </xdr:to>
    <xdr:sp macro="" textlink="">
      <xdr:nvSpPr>
        <xdr:cNvPr id="321" name="楕円 320"/>
        <xdr:cNvSpPr/>
      </xdr:nvSpPr>
      <xdr:spPr>
        <a:xfrm>
          <a:off x="7810500" y="65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170384</xdr:rowOff>
    </xdr:from>
    <xdr:ext cx="534377" cy="259045"/>
    <xdr:sp macro="" textlink="">
      <xdr:nvSpPr>
        <xdr:cNvPr id="322" name="テキスト ボックス 321"/>
        <xdr:cNvSpPr txBox="1"/>
      </xdr:nvSpPr>
      <xdr:spPr>
        <a:xfrm>
          <a:off x="7594111" y="668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79658</xdr:rowOff>
    </xdr:from>
    <xdr:to>
      <xdr:col>36</xdr:col>
      <xdr:colOff>165100</xdr:colOff>
      <xdr:row>39</xdr:row>
      <xdr:rowOff>9808</xdr:rowOff>
    </xdr:to>
    <xdr:sp macro="" textlink="">
      <xdr:nvSpPr>
        <xdr:cNvPr id="323" name="楕円 322"/>
        <xdr:cNvSpPr/>
      </xdr:nvSpPr>
      <xdr:spPr>
        <a:xfrm>
          <a:off x="6921500" y="65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935</xdr:rowOff>
    </xdr:from>
    <xdr:ext cx="534377" cy="259045"/>
    <xdr:sp macro="" textlink="">
      <xdr:nvSpPr>
        <xdr:cNvPr id="324" name="テキスト ボックス 323"/>
        <xdr:cNvSpPr txBox="1"/>
      </xdr:nvSpPr>
      <xdr:spPr>
        <a:xfrm>
          <a:off x="6705111" y="668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168554</xdr:rowOff>
    </xdr:from>
    <xdr:to>
      <xdr:col>55</xdr:col>
      <xdr:colOff>0</xdr:colOff>
      <xdr:row>57</xdr:row>
      <xdr:rowOff>25660</xdr:rowOff>
    </xdr:to>
    <xdr:cxnSp macro="">
      <xdr:nvCxnSpPr>
        <xdr:cNvPr id="351" name="直線コネクタ 350"/>
        <xdr:cNvCxnSpPr/>
      </xdr:nvCxnSpPr>
      <xdr:spPr>
        <a:xfrm>
          <a:off x="9639300" y="9769754"/>
          <a:ext cx="8382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144944</xdr:rowOff>
    </xdr:from>
    <xdr:to>
      <xdr:col>50</xdr:col>
      <xdr:colOff>114300</xdr:colOff>
      <xdr:row>56</xdr:row>
      <xdr:rowOff>168554</xdr:rowOff>
    </xdr:to>
    <xdr:cxnSp macro="">
      <xdr:nvCxnSpPr>
        <xdr:cNvPr id="354" name="直線コネクタ 353"/>
        <xdr:cNvCxnSpPr/>
      </xdr:nvCxnSpPr>
      <xdr:spPr>
        <a:xfrm>
          <a:off x="8750300" y="9746144"/>
          <a:ext cx="8890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144944</xdr:rowOff>
    </xdr:from>
    <xdr:to>
      <xdr:col>45</xdr:col>
      <xdr:colOff>177800</xdr:colOff>
      <xdr:row>57</xdr:row>
      <xdr:rowOff>17664</xdr:rowOff>
    </xdr:to>
    <xdr:cxnSp macro="">
      <xdr:nvCxnSpPr>
        <xdr:cNvPr id="357" name="直線コネクタ 356"/>
        <xdr:cNvCxnSpPr/>
      </xdr:nvCxnSpPr>
      <xdr:spPr>
        <a:xfrm flipV="1">
          <a:off x="7861300" y="9746144"/>
          <a:ext cx="889000" cy="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139206</xdr:rowOff>
    </xdr:from>
    <xdr:to>
      <xdr:col>41</xdr:col>
      <xdr:colOff>50800</xdr:colOff>
      <xdr:row>57</xdr:row>
      <xdr:rowOff>17664</xdr:rowOff>
    </xdr:to>
    <xdr:cxnSp macro="">
      <xdr:nvCxnSpPr>
        <xdr:cNvPr id="360" name="直線コネクタ 359"/>
        <xdr:cNvCxnSpPr/>
      </xdr:nvCxnSpPr>
      <xdr:spPr>
        <a:xfrm>
          <a:off x="6972300" y="9568956"/>
          <a:ext cx="889000" cy="2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146310</xdr:rowOff>
    </xdr:from>
    <xdr:to>
      <xdr:col>55</xdr:col>
      <xdr:colOff>50800</xdr:colOff>
      <xdr:row>57</xdr:row>
      <xdr:rowOff>76460</xdr:rowOff>
    </xdr:to>
    <xdr:sp macro="" textlink="">
      <xdr:nvSpPr>
        <xdr:cNvPr id="370" name="楕円 369"/>
        <xdr:cNvSpPr/>
      </xdr:nvSpPr>
      <xdr:spPr>
        <a:xfrm>
          <a:off x="10426700" y="9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124737</xdr:rowOff>
    </xdr:from>
    <xdr:ext cx="534377" cy="259045"/>
    <xdr:sp macro="" textlink="">
      <xdr:nvSpPr>
        <xdr:cNvPr id="371" name="普通建設事業費該当値テキスト"/>
        <xdr:cNvSpPr txBox="1"/>
      </xdr:nvSpPr>
      <xdr:spPr>
        <a:xfrm>
          <a:off x="10528300" y="97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117754</xdr:rowOff>
    </xdr:from>
    <xdr:to>
      <xdr:col>50</xdr:col>
      <xdr:colOff>165100</xdr:colOff>
      <xdr:row>57</xdr:row>
      <xdr:rowOff>47904</xdr:rowOff>
    </xdr:to>
    <xdr:sp macro="" textlink="">
      <xdr:nvSpPr>
        <xdr:cNvPr id="372" name="楕円 371"/>
        <xdr:cNvSpPr/>
      </xdr:nvSpPr>
      <xdr:spPr>
        <a:xfrm>
          <a:off x="9588500" y="97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39031</xdr:rowOff>
    </xdr:from>
    <xdr:ext cx="534377" cy="259045"/>
    <xdr:sp macro="" textlink="">
      <xdr:nvSpPr>
        <xdr:cNvPr id="373" name="テキスト ボックス 372"/>
        <xdr:cNvSpPr txBox="1"/>
      </xdr:nvSpPr>
      <xdr:spPr>
        <a:xfrm>
          <a:off x="9372111" y="98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94144</xdr:rowOff>
    </xdr:from>
    <xdr:to>
      <xdr:col>46</xdr:col>
      <xdr:colOff>38100</xdr:colOff>
      <xdr:row>57</xdr:row>
      <xdr:rowOff>24294</xdr:rowOff>
    </xdr:to>
    <xdr:sp macro="" textlink="">
      <xdr:nvSpPr>
        <xdr:cNvPr id="374" name="楕円 373"/>
        <xdr:cNvSpPr/>
      </xdr:nvSpPr>
      <xdr:spPr>
        <a:xfrm>
          <a:off x="8699500" y="96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15421</xdr:rowOff>
    </xdr:from>
    <xdr:ext cx="534377" cy="259045"/>
    <xdr:sp macro="" textlink="">
      <xdr:nvSpPr>
        <xdr:cNvPr id="375" name="テキスト ボックス 374"/>
        <xdr:cNvSpPr txBox="1"/>
      </xdr:nvSpPr>
      <xdr:spPr>
        <a:xfrm>
          <a:off x="8483111" y="97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138314</xdr:rowOff>
    </xdr:from>
    <xdr:to>
      <xdr:col>41</xdr:col>
      <xdr:colOff>101600</xdr:colOff>
      <xdr:row>57</xdr:row>
      <xdr:rowOff>68464</xdr:rowOff>
    </xdr:to>
    <xdr:sp macro="" textlink="">
      <xdr:nvSpPr>
        <xdr:cNvPr id="376" name="楕円 375"/>
        <xdr:cNvSpPr/>
      </xdr:nvSpPr>
      <xdr:spPr>
        <a:xfrm>
          <a:off x="7810500" y="97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59591</xdr:rowOff>
    </xdr:from>
    <xdr:ext cx="534377" cy="259045"/>
    <xdr:sp macro="" textlink="">
      <xdr:nvSpPr>
        <xdr:cNvPr id="377" name="テキスト ボックス 376"/>
        <xdr:cNvSpPr txBox="1"/>
      </xdr:nvSpPr>
      <xdr:spPr>
        <a:xfrm>
          <a:off x="7594111" y="98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88406</xdr:rowOff>
    </xdr:from>
    <xdr:to>
      <xdr:col>36</xdr:col>
      <xdr:colOff>165100</xdr:colOff>
      <xdr:row>56</xdr:row>
      <xdr:rowOff>18556</xdr:rowOff>
    </xdr:to>
    <xdr:sp macro="" textlink="">
      <xdr:nvSpPr>
        <xdr:cNvPr id="378" name="楕円 377"/>
        <xdr:cNvSpPr/>
      </xdr:nvSpPr>
      <xdr:spPr>
        <a:xfrm>
          <a:off x="6921500" y="95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35083</xdr:rowOff>
    </xdr:from>
    <xdr:ext cx="599010" cy="259045"/>
    <xdr:sp macro="" textlink="">
      <xdr:nvSpPr>
        <xdr:cNvPr id="379" name="テキスト ボックス 378"/>
        <xdr:cNvSpPr txBox="1"/>
      </xdr:nvSpPr>
      <xdr:spPr>
        <a:xfrm>
          <a:off x="6672795" y="929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83117</xdr:rowOff>
    </xdr:from>
    <xdr:to>
      <xdr:col>55</xdr:col>
      <xdr:colOff>0</xdr:colOff>
      <xdr:row>78</xdr:row>
      <xdr:rowOff>34086</xdr:rowOff>
    </xdr:to>
    <xdr:cxnSp macro="">
      <xdr:nvCxnSpPr>
        <xdr:cNvPr id="406" name="直線コネクタ 405"/>
        <xdr:cNvCxnSpPr/>
      </xdr:nvCxnSpPr>
      <xdr:spPr>
        <a:xfrm>
          <a:off x="9639300" y="13284767"/>
          <a:ext cx="838200" cy="1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117132</xdr:rowOff>
    </xdr:from>
    <xdr:to>
      <xdr:col>50</xdr:col>
      <xdr:colOff>114300</xdr:colOff>
      <xdr:row>77</xdr:row>
      <xdr:rowOff>83117</xdr:rowOff>
    </xdr:to>
    <xdr:cxnSp macro="">
      <xdr:nvCxnSpPr>
        <xdr:cNvPr id="409" name="直線コネクタ 408"/>
        <xdr:cNvCxnSpPr/>
      </xdr:nvCxnSpPr>
      <xdr:spPr>
        <a:xfrm>
          <a:off x="8750300" y="13147332"/>
          <a:ext cx="8890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117132</xdr:rowOff>
    </xdr:from>
    <xdr:to>
      <xdr:col>45</xdr:col>
      <xdr:colOff>177800</xdr:colOff>
      <xdr:row>77</xdr:row>
      <xdr:rowOff>60733</xdr:rowOff>
    </xdr:to>
    <xdr:cxnSp macro="">
      <xdr:nvCxnSpPr>
        <xdr:cNvPr id="412" name="直線コネクタ 411"/>
        <xdr:cNvCxnSpPr/>
      </xdr:nvCxnSpPr>
      <xdr:spPr>
        <a:xfrm flipV="1">
          <a:off x="7861300" y="13147332"/>
          <a:ext cx="889000" cy="1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6710</xdr:rowOff>
    </xdr:from>
    <xdr:to>
      <xdr:col>41</xdr:col>
      <xdr:colOff>50800</xdr:colOff>
      <xdr:row>77</xdr:row>
      <xdr:rowOff>60733</xdr:rowOff>
    </xdr:to>
    <xdr:cxnSp macro="">
      <xdr:nvCxnSpPr>
        <xdr:cNvPr id="415" name="直線コネクタ 414"/>
        <xdr:cNvCxnSpPr/>
      </xdr:nvCxnSpPr>
      <xdr:spPr>
        <a:xfrm>
          <a:off x="6972300" y="12865460"/>
          <a:ext cx="889000" cy="39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154736</xdr:rowOff>
    </xdr:from>
    <xdr:to>
      <xdr:col>55</xdr:col>
      <xdr:colOff>50800</xdr:colOff>
      <xdr:row>78</xdr:row>
      <xdr:rowOff>84886</xdr:rowOff>
    </xdr:to>
    <xdr:sp macro="" textlink="">
      <xdr:nvSpPr>
        <xdr:cNvPr id="425" name="楕円 424"/>
        <xdr:cNvSpPr/>
      </xdr:nvSpPr>
      <xdr:spPr>
        <a:xfrm>
          <a:off x="10426700" y="13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69663</xdr:rowOff>
    </xdr:from>
    <xdr:ext cx="534377" cy="259045"/>
    <xdr:sp macro="" textlink="">
      <xdr:nvSpPr>
        <xdr:cNvPr id="426" name="普通建設事業費 （ うち新規整備　）該当値テキスト"/>
        <xdr:cNvSpPr txBox="1"/>
      </xdr:nvSpPr>
      <xdr:spPr>
        <a:xfrm>
          <a:off x="10528300" y="132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32317</xdr:rowOff>
    </xdr:from>
    <xdr:to>
      <xdr:col>50</xdr:col>
      <xdr:colOff>165100</xdr:colOff>
      <xdr:row>77</xdr:row>
      <xdr:rowOff>133917</xdr:rowOff>
    </xdr:to>
    <xdr:sp macro="" textlink="">
      <xdr:nvSpPr>
        <xdr:cNvPr id="427" name="楕円 426"/>
        <xdr:cNvSpPr/>
      </xdr:nvSpPr>
      <xdr:spPr>
        <a:xfrm>
          <a:off x="9588500" y="1323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125044</xdr:rowOff>
    </xdr:from>
    <xdr:ext cx="534377" cy="259045"/>
    <xdr:sp macro="" textlink="">
      <xdr:nvSpPr>
        <xdr:cNvPr id="428" name="テキスト ボックス 427"/>
        <xdr:cNvSpPr txBox="1"/>
      </xdr:nvSpPr>
      <xdr:spPr>
        <a:xfrm>
          <a:off x="9372111" y="133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66332</xdr:rowOff>
    </xdr:from>
    <xdr:to>
      <xdr:col>46</xdr:col>
      <xdr:colOff>38100</xdr:colOff>
      <xdr:row>76</xdr:row>
      <xdr:rowOff>167932</xdr:rowOff>
    </xdr:to>
    <xdr:sp macro="" textlink="">
      <xdr:nvSpPr>
        <xdr:cNvPr id="429" name="楕円 428"/>
        <xdr:cNvSpPr/>
      </xdr:nvSpPr>
      <xdr:spPr>
        <a:xfrm>
          <a:off x="8699500" y="130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13009</xdr:rowOff>
    </xdr:from>
    <xdr:ext cx="534377" cy="259045"/>
    <xdr:sp macro="" textlink="">
      <xdr:nvSpPr>
        <xdr:cNvPr id="430" name="テキスト ボックス 429"/>
        <xdr:cNvSpPr txBox="1"/>
      </xdr:nvSpPr>
      <xdr:spPr>
        <a:xfrm>
          <a:off x="8483111" y="128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9933</xdr:rowOff>
    </xdr:from>
    <xdr:to>
      <xdr:col>41</xdr:col>
      <xdr:colOff>101600</xdr:colOff>
      <xdr:row>77</xdr:row>
      <xdr:rowOff>111533</xdr:rowOff>
    </xdr:to>
    <xdr:sp macro="" textlink="">
      <xdr:nvSpPr>
        <xdr:cNvPr id="431" name="楕円 430"/>
        <xdr:cNvSpPr/>
      </xdr:nvSpPr>
      <xdr:spPr>
        <a:xfrm>
          <a:off x="7810500" y="132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128060</xdr:rowOff>
    </xdr:from>
    <xdr:ext cx="534377" cy="259045"/>
    <xdr:sp macro="" textlink="">
      <xdr:nvSpPr>
        <xdr:cNvPr id="432" name="テキスト ボックス 431"/>
        <xdr:cNvSpPr txBox="1"/>
      </xdr:nvSpPr>
      <xdr:spPr>
        <a:xfrm>
          <a:off x="7594111" y="129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127360</xdr:rowOff>
    </xdr:from>
    <xdr:to>
      <xdr:col>36</xdr:col>
      <xdr:colOff>165100</xdr:colOff>
      <xdr:row>75</xdr:row>
      <xdr:rowOff>57510</xdr:rowOff>
    </xdr:to>
    <xdr:sp macro="" textlink="">
      <xdr:nvSpPr>
        <xdr:cNvPr id="433" name="楕円 432"/>
        <xdr:cNvSpPr/>
      </xdr:nvSpPr>
      <xdr:spPr>
        <a:xfrm>
          <a:off x="6921500" y="128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74037</xdr:rowOff>
    </xdr:from>
    <xdr:ext cx="534377" cy="259045"/>
    <xdr:sp macro="" textlink="">
      <xdr:nvSpPr>
        <xdr:cNvPr id="434" name="テキスト ボックス 433"/>
        <xdr:cNvSpPr txBox="1"/>
      </xdr:nvSpPr>
      <xdr:spPr>
        <a:xfrm>
          <a:off x="6705111" y="125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120802</xdr:rowOff>
    </xdr:from>
    <xdr:to>
      <xdr:col>55</xdr:col>
      <xdr:colOff>0</xdr:colOff>
      <xdr:row>97</xdr:row>
      <xdr:rowOff>152175</xdr:rowOff>
    </xdr:to>
    <xdr:cxnSp macro="">
      <xdr:nvCxnSpPr>
        <xdr:cNvPr id="465" name="直線コネクタ 464"/>
        <xdr:cNvCxnSpPr/>
      </xdr:nvCxnSpPr>
      <xdr:spPr>
        <a:xfrm flipV="1">
          <a:off x="9639300" y="16751452"/>
          <a:ext cx="8382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152175</xdr:rowOff>
    </xdr:from>
    <xdr:to>
      <xdr:col>50</xdr:col>
      <xdr:colOff>114300</xdr:colOff>
      <xdr:row>98</xdr:row>
      <xdr:rowOff>103887</xdr:rowOff>
    </xdr:to>
    <xdr:cxnSp macro="">
      <xdr:nvCxnSpPr>
        <xdr:cNvPr id="468" name="直線コネクタ 467"/>
        <xdr:cNvCxnSpPr/>
      </xdr:nvCxnSpPr>
      <xdr:spPr>
        <a:xfrm flipV="1">
          <a:off x="8750300" y="16782825"/>
          <a:ext cx="889000" cy="12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117112</xdr:rowOff>
    </xdr:from>
    <xdr:to>
      <xdr:col>45</xdr:col>
      <xdr:colOff>177800</xdr:colOff>
      <xdr:row>98</xdr:row>
      <xdr:rowOff>103887</xdr:rowOff>
    </xdr:to>
    <xdr:cxnSp macro="">
      <xdr:nvCxnSpPr>
        <xdr:cNvPr id="471" name="直線コネクタ 470"/>
        <xdr:cNvCxnSpPr/>
      </xdr:nvCxnSpPr>
      <xdr:spPr>
        <a:xfrm>
          <a:off x="7861300" y="16747762"/>
          <a:ext cx="889000" cy="1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117112</xdr:rowOff>
    </xdr:from>
    <xdr:to>
      <xdr:col>41</xdr:col>
      <xdr:colOff>50800</xdr:colOff>
      <xdr:row>99</xdr:row>
      <xdr:rowOff>25346</xdr:rowOff>
    </xdr:to>
    <xdr:cxnSp macro="">
      <xdr:nvCxnSpPr>
        <xdr:cNvPr id="474" name="直線コネクタ 473"/>
        <xdr:cNvCxnSpPr/>
      </xdr:nvCxnSpPr>
      <xdr:spPr>
        <a:xfrm flipV="1">
          <a:off x="6972300" y="16747762"/>
          <a:ext cx="889000" cy="2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70002</xdr:rowOff>
    </xdr:from>
    <xdr:to>
      <xdr:col>55</xdr:col>
      <xdr:colOff>50800</xdr:colOff>
      <xdr:row>98</xdr:row>
      <xdr:rowOff>152</xdr:rowOff>
    </xdr:to>
    <xdr:sp macro="" textlink="">
      <xdr:nvSpPr>
        <xdr:cNvPr id="484" name="楕円 483"/>
        <xdr:cNvSpPr/>
      </xdr:nvSpPr>
      <xdr:spPr>
        <a:xfrm>
          <a:off x="10426700" y="167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48429</xdr:rowOff>
    </xdr:from>
    <xdr:ext cx="534377" cy="259045"/>
    <xdr:sp macro="" textlink="">
      <xdr:nvSpPr>
        <xdr:cNvPr id="485" name="普通建設事業費 （ うち更新整備　）該当値テキスト"/>
        <xdr:cNvSpPr txBox="1"/>
      </xdr:nvSpPr>
      <xdr:spPr>
        <a:xfrm>
          <a:off x="10528300" y="1667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101375</xdr:rowOff>
    </xdr:from>
    <xdr:to>
      <xdr:col>50</xdr:col>
      <xdr:colOff>165100</xdr:colOff>
      <xdr:row>98</xdr:row>
      <xdr:rowOff>31525</xdr:rowOff>
    </xdr:to>
    <xdr:sp macro="" textlink="">
      <xdr:nvSpPr>
        <xdr:cNvPr id="486" name="楕円 485"/>
        <xdr:cNvSpPr/>
      </xdr:nvSpPr>
      <xdr:spPr>
        <a:xfrm>
          <a:off x="9588500" y="1673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22652</xdr:rowOff>
    </xdr:from>
    <xdr:ext cx="534377" cy="259045"/>
    <xdr:sp macro="" textlink="">
      <xdr:nvSpPr>
        <xdr:cNvPr id="487" name="テキスト ボックス 486"/>
        <xdr:cNvSpPr txBox="1"/>
      </xdr:nvSpPr>
      <xdr:spPr>
        <a:xfrm>
          <a:off x="9372111" y="1682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53087</xdr:rowOff>
    </xdr:from>
    <xdr:to>
      <xdr:col>46</xdr:col>
      <xdr:colOff>38100</xdr:colOff>
      <xdr:row>98</xdr:row>
      <xdr:rowOff>154687</xdr:rowOff>
    </xdr:to>
    <xdr:sp macro="" textlink="">
      <xdr:nvSpPr>
        <xdr:cNvPr id="488" name="楕円 487"/>
        <xdr:cNvSpPr/>
      </xdr:nvSpPr>
      <xdr:spPr>
        <a:xfrm>
          <a:off x="8699500" y="168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145814</xdr:rowOff>
    </xdr:from>
    <xdr:ext cx="534377" cy="259045"/>
    <xdr:sp macro="" textlink="">
      <xdr:nvSpPr>
        <xdr:cNvPr id="489" name="テキスト ボックス 488"/>
        <xdr:cNvSpPr txBox="1"/>
      </xdr:nvSpPr>
      <xdr:spPr>
        <a:xfrm>
          <a:off x="8483111" y="1694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66312</xdr:rowOff>
    </xdr:from>
    <xdr:to>
      <xdr:col>41</xdr:col>
      <xdr:colOff>101600</xdr:colOff>
      <xdr:row>97</xdr:row>
      <xdr:rowOff>167912</xdr:rowOff>
    </xdr:to>
    <xdr:sp macro="" textlink="">
      <xdr:nvSpPr>
        <xdr:cNvPr id="490" name="楕円 489"/>
        <xdr:cNvSpPr/>
      </xdr:nvSpPr>
      <xdr:spPr>
        <a:xfrm>
          <a:off x="7810500" y="166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159039</xdr:rowOff>
    </xdr:from>
    <xdr:ext cx="534377" cy="259045"/>
    <xdr:sp macro="" textlink="">
      <xdr:nvSpPr>
        <xdr:cNvPr id="491" name="テキスト ボックス 490"/>
        <xdr:cNvSpPr txBox="1"/>
      </xdr:nvSpPr>
      <xdr:spPr>
        <a:xfrm>
          <a:off x="7594111" y="167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145996</xdr:rowOff>
    </xdr:from>
    <xdr:to>
      <xdr:col>36</xdr:col>
      <xdr:colOff>165100</xdr:colOff>
      <xdr:row>99</xdr:row>
      <xdr:rowOff>76146</xdr:rowOff>
    </xdr:to>
    <xdr:sp macro="" textlink="">
      <xdr:nvSpPr>
        <xdr:cNvPr id="492" name="楕円 491"/>
        <xdr:cNvSpPr/>
      </xdr:nvSpPr>
      <xdr:spPr>
        <a:xfrm>
          <a:off x="6921500" y="169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67273</xdr:rowOff>
    </xdr:from>
    <xdr:ext cx="469744" cy="259045"/>
    <xdr:sp macro="" textlink="">
      <xdr:nvSpPr>
        <xdr:cNvPr id="493" name="テキスト ボックス 492"/>
        <xdr:cNvSpPr txBox="1"/>
      </xdr:nvSpPr>
      <xdr:spPr>
        <a:xfrm>
          <a:off x="6737428" y="170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108280</xdr:rowOff>
    </xdr:from>
    <xdr:to>
      <xdr:col>85</xdr:col>
      <xdr:colOff>127000</xdr:colOff>
      <xdr:row>39</xdr:row>
      <xdr:rowOff>31839</xdr:rowOff>
    </xdr:to>
    <xdr:cxnSp macro="">
      <xdr:nvCxnSpPr>
        <xdr:cNvPr id="522" name="直線コネクタ 521"/>
        <xdr:cNvCxnSpPr/>
      </xdr:nvCxnSpPr>
      <xdr:spPr>
        <a:xfrm flipV="1">
          <a:off x="15481300" y="6623380"/>
          <a:ext cx="838200" cy="9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30238</xdr:rowOff>
    </xdr:from>
    <xdr:to>
      <xdr:col>81</xdr:col>
      <xdr:colOff>50800</xdr:colOff>
      <xdr:row>39</xdr:row>
      <xdr:rowOff>31839</xdr:rowOff>
    </xdr:to>
    <xdr:cxnSp macro="">
      <xdr:nvCxnSpPr>
        <xdr:cNvPr id="525" name="直線コネクタ 524"/>
        <xdr:cNvCxnSpPr/>
      </xdr:nvCxnSpPr>
      <xdr:spPr>
        <a:xfrm>
          <a:off x="14592300" y="671678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30238</xdr:rowOff>
    </xdr:from>
    <xdr:to>
      <xdr:col>76</xdr:col>
      <xdr:colOff>114300</xdr:colOff>
      <xdr:row>39</xdr:row>
      <xdr:rowOff>42938</xdr:rowOff>
    </xdr:to>
    <xdr:cxnSp macro="">
      <xdr:nvCxnSpPr>
        <xdr:cNvPr id="528" name="直線コネクタ 527"/>
        <xdr:cNvCxnSpPr/>
      </xdr:nvCxnSpPr>
      <xdr:spPr>
        <a:xfrm flipV="1">
          <a:off x="13703300" y="6716788"/>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33058</xdr:rowOff>
    </xdr:from>
    <xdr:to>
      <xdr:col>71</xdr:col>
      <xdr:colOff>177800</xdr:colOff>
      <xdr:row>39</xdr:row>
      <xdr:rowOff>42938</xdr:rowOff>
    </xdr:to>
    <xdr:cxnSp macro="">
      <xdr:nvCxnSpPr>
        <xdr:cNvPr id="531" name="直線コネクタ 530"/>
        <xdr:cNvCxnSpPr/>
      </xdr:nvCxnSpPr>
      <xdr:spPr>
        <a:xfrm>
          <a:off x="12814300" y="6719608"/>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57480</xdr:rowOff>
    </xdr:from>
    <xdr:to>
      <xdr:col>85</xdr:col>
      <xdr:colOff>177800</xdr:colOff>
      <xdr:row>38</xdr:row>
      <xdr:rowOff>159080</xdr:rowOff>
    </xdr:to>
    <xdr:sp macro="" textlink="">
      <xdr:nvSpPr>
        <xdr:cNvPr id="541" name="楕円 540"/>
        <xdr:cNvSpPr/>
      </xdr:nvSpPr>
      <xdr:spPr>
        <a:xfrm>
          <a:off x="16268700" y="65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152489</xdr:rowOff>
    </xdr:from>
    <xdr:to>
      <xdr:col>81</xdr:col>
      <xdr:colOff>101600</xdr:colOff>
      <xdr:row>39</xdr:row>
      <xdr:rowOff>82639</xdr:rowOff>
    </xdr:to>
    <xdr:sp macro="" textlink="">
      <xdr:nvSpPr>
        <xdr:cNvPr id="543" name="楕円 542"/>
        <xdr:cNvSpPr/>
      </xdr:nvSpPr>
      <xdr:spPr>
        <a:xfrm>
          <a:off x="15430500" y="6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73766</xdr:rowOff>
    </xdr:from>
    <xdr:ext cx="378565" cy="259045"/>
    <xdr:sp macro="" textlink="">
      <xdr:nvSpPr>
        <xdr:cNvPr id="544" name="テキスト ボックス 543"/>
        <xdr:cNvSpPr txBox="1"/>
      </xdr:nvSpPr>
      <xdr:spPr>
        <a:xfrm>
          <a:off x="15292017" y="676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150888</xdr:rowOff>
    </xdr:from>
    <xdr:to>
      <xdr:col>76</xdr:col>
      <xdr:colOff>165100</xdr:colOff>
      <xdr:row>39</xdr:row>
      <xdr:rowOff>81038</xdr:rowOff>
    </xdr:to>
    <xdr:sp macro="" textlink="">
      <xdr:nvSpPr>
        <xdr:cNvPr id="545" name="楕円 544"/>
        <xdr:cNvSpPr/>
      </xdr:nvSpPr>
      <xdr:spPr>
        <a:xfrm>
          <a:off x="14541500" y="66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72165</xdr:rowOff>
    </xdr:from>
    <xdr:ext cx="469744" cy="259045"/>
    <xdr:sp macro="" textlink="">
      <xdr:nvSpPr>
        <xdr:cNvPr id="546" name="テキスト ボックス 545"/>
        <xdr:cNvSpPr txBox="1"/>
      </xdr:nvSpPr>
      <xdr:spPr>
        <a:xfrm>
          <a:off x="14357428" y="675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163588</xdr:rowOff>
    </xdr:from>
    <xdr:to>
      <xdr:col>72</xdr:col>
      <xdr:colOff>38100</xdr:colOff>
      <xdr:row>39</xdr:row>
      <xdr:rowOff>93738</xdr:rowOff>
    </xdr:to>
    <xdr:sp macro="" textlink="">
      <xdr:nvSpPr>
        <xdr:cNvPr id="547" name="楕円 546"/>
        <xdr:cNvSpPr/>
      </xdr:nvSpPr>
      <xdr:spPr>
        <a:xfrm>
          <a:off x="13652500" y="6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84865</xdr:rowOff>
    </xdr:from>
    <xdr:ext cx="378565" cy="259045"/>
    <xdr:sp macro="" textlink="">
      <xdr:nvSpPr>
        <xdr:cNvPr id="548" name="テキスト ボックス 547"/>
        <xdr:cNvSpPr txBox="1"/>
      </xdr:nvSpPr>
      <xdr:spPr>
        <a:xfrm>
          <a:off x="13514017" y="6771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153708</xdr:rowOff>
    </xdr:from>
    <xdr:to>
      <xdr:col>67</xdr:col>
      <xdr:colOff>101600</xdr:colOff>
      <xdr:row>39</xdr:row>
      <xdr:rowOff>83858</xdr:rowOff>
    </xdr:to>
    <xdr:sp macro="" textlink="">
      <xdr:nvSpPr>
        <xdr:cNvPr id="549" name="楕円 548"/>
        <xdr:cNvSpPr/>
      </xdr:nvSpPr>
      <xdr:spPr>
        <a:xfrm>
          <a:off x="12763500" y="66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74985</xdr:rowOff>
    </xdr:from>
    <xdr:ext cx="378565" cy="259045"/>
    <xdr:sp macro="" textlink="">
      <xdr:nvSpPr>
        <xdr:cNvPr id="550" name="テキスト ボックス 549"/>
        <xdr:cNvSpPr txBox="1"/>
      </xdr:nvSpPr>
      <xdr:spPr>
        <a:xfrm>
          <a:off x="12625017" y="6761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166596</xdr:rowOff>
    </xdr:from>
    <xdr:to>
      <xdr:col>85</xdr:col>
      <xdr:colOff>127000</xdr:colOff>
      <xdr:row>78</xdr:row>
      <xdr:rowOff>169418</xdr:rowOff>
    </xdr:to>
    <xdr:cxnSp macro="">
      <xdr:nvCxnSpPr>
        <xdr:cNvPr id="632" name="直線コネクタ 631"/>
        <xdr:cNvCxnSpPr/>
      </xdr:nvCxnSpPr>
      <xdr:spPr>
        <a:xfrm flipV="1">
          <a:off x="15481300" y="13539696"/>
          <a:ext cx="8382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169418</xdr:rowOff>
    </xdr:from>
    <xdr:to>
      <xdr:col>81</xdr:col>
      <xdr:colOff>50800</xdr:colOff>
      <xdr:row>79</xdr:row>
      <xdr:rowOff>12449</xdr:rowOff>
    </xdr:to>
    <xdr:cxnSp macro="">
      <xdr:nvCxnSpPr>
        <xdr:cNvPr id="635" name="直線コネクタ 634"/>
        <xdr:cNvCxnSpPr/>
      </xdr:nvCxnSpPr>
      <xdr:spPr>
        <a:xfrm flipV="1">
          <a:off x="14592300" y="13542518"/>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12449</xdr:rowOff>
    </xdr:from>
    <xdr:to>
      <xdr:col>76</xdr:col>
      <xdr:colOff>114300</xdr:colOff>
      <xdr:row>79</xdr:row>
      <xdr:rowOff>17104</xdr:rowOff>
    </xdr:to>
    <xdr:cxnSp macro="">
      <xdr:nvCxnSpPr>
        <xdr:cNvPr id="638" name="直線コネクタ 637"/>
        <xdr:cNvCxnSpPr/>
      </xdr:nvCxnSpPr>
      <xdr:spPr>
        <a:xfrm flipV="1">
          <a:off x="13703300" y="13556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16213</xdr:rowOff>
    </xdr:from>
    <xdr:to>
      <xdr:col>71</xdr:col>
      <xdr:colOff>177800</xdr:colOff>
      <xdr:row>79</xdr:row>
      <xdr:rowOff>17104</xdr:rowOff>
    </xdr:to>
    <xdr:cxnSp macro="">
      <xdr:nvCxnSpPr>
        <xdr:cNvPr id="641" name="直線コネクタ 640"/>
        <xdr:cNvCxnSpPr/>
      </xdr:nvCxnSpPr>
      <xdr:spPr>
        <a:xfrm>
          <a:off x="12814300" y="1356076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115796</xdr:rowOff>
    </xdr:from>
    <xdr:to>
      <xdr:col>85</xdr:col>
      <xdr:colOff>177800</xdr:colOff>
      <xdr:row>79</xdr:row>
      <xdr:rowOff>45946</xdr:rowOff>
    </xdr:to>
    <xdr:sp macro="" textlink="">
      <xdr:nvSpPr>
        <xdr:cNvPr id="651" name="楕円 650"/>
        <xdr:cNvSpPr/>
      </xdr:nvSpPr>
      <xdr:spPr>
        <a:xfrm>
          <a:off x="16268700" y="134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30723</xdr:rowOff>
    </xdr:from>
    <xdr:ext cx="534377" cy="259045"/>
    <xdr:sp macro="" textlink="">
      <xdr:nvSpPr>
        <xdr:cNvPr id="652" name="公債費該当値テキスト"/>
        <xdr:cNvSpPr txBox="1"/>
      </xdr:nvSpPr>
      <xdr:spPr>
        <a:xfrm>
          <a:off x="16370300" y="1340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118618</xdr:rowOff>
    </xdr:from>
    <xdr:to>
      <xdr:col>81</xdr:col>
      <xdr:colOff>101600</xdr:colOff>
      <xdr:row>79</xdr:row>
      <xdr:rowOff>48768</xdr:rowOff>
    </xdr:to>
    <xdr:sp macro="" textlink="">
      <xdr:nvSpPr>
        <xdr:cNvPr id="653" name="楕円 652"/>
        <xdr:cNvSpPr/>
      </xdr:nvSpPr>
      <xdr:spPr>
        <a:xfrm>
          <a:off x="15430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39895</xdr:rowOff>
    </xdr:from>
    <xdr:ext cx="534377" cy="259045"/>
    <xdr:sp macro="" textlink="">
      <xdr:nvSpPr>
        <xdr:cNvPr id="654" name="テキスト ボックス 653"/>
        <xdr:cNvSpPr txBox="1"/>
      </xdr:nvSpPr>
      <xdr:spPr>
        <a:xfrm>
          <a:off x="15214111" y="135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133099</xdr:rowOff>
    </xdr:from>
    <xdr:to>
      <xdr:col>76</xdr:col>
      <xdr:colOff>165100</xdr:colOff>
      <xdr:row>79</xdr:row>
      <xdr:rowOff>63249</xdr:rowOff>
    </xdr:to>
    <xdr:sp macro="" textlink="">
      <xdr:nvSpPr>
        <xdr:cNvPr id="655" name="楕円 654"/>
        <xdr:cNvSpPr/>
      </xdr:nvSpPr>
      <xdr:spPr>
        <a:xfrm>
          <a:off x="14541500" y="135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54376</xdr:rowOff>
    </xdr:from>
    <xdr:ext cx="534377" cy="259045"/>
    <xdr:sp macro="" textlink="">
      <xdr:nvSpPr>
        <xdr:cNvPr id="656" name="テキスト ボックス 655"/>
        <xdr:cNvSpPr txBox="1"/>
      </xdr:nvSpPr>
      <xdr:spPr>
        <a:xfrm>
          <a:off x="14325111" y="13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137754</xdr:rowOff>
    </xdr:from>
    <xdr:to>
      <xdr:col>72</xdr:col>
      <xdr:colOff>38100</xdr:colOff>
      <xdr:row>79</xdr:row>
      <xdr:rowOff>67904</xdr:rowOff>
    </xdr:to>
    <xdr:sp macro="" textlink="">
      <xdr:nvSpPr>
        <xdr:cNvPr id="657" name="楕円 656"/>
        <xdr:cNvSpPr/>
      </xdr:nvSpPr>
      <xdr:spPr>
        <a:xfrm>
          <a:off x="13652500" y="135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59031</xdr:rowOff>
    </xdr:from>
    <xdr:ext cx="534377" cy="259045"/>
    <xdr:sp macro="" textlink="">
      <xdr:nvSpPr>
        <xdr:cNvPr id="658" name="テキスト ボックス 657"/>
        <xdr:cNvSpPr txBox="1"/>
      </xdr:nvSpPr>
      <xdr:spPr>
        <a:xfrm>
          <a:off x="13436111" y="136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136863</xdr:rowOff>
    </xdr:from>
    <xdr:to>
      <xdr:col>67</xdr:col>
      <xdr:colOff>101600</xdr:colOff>
      <xdr:row>79</xdr:row>
      <xdr:rowOff>67013</xdr:rowOff>
    </xdr:to>
    <xdr:sp macro="" textlink="">
      <xdr:nvSpPr>
        <xdr:cNvPr id="659" name="楕円 658"/>
        <xdr:cNvSpPr/>
      </xdr:nvSpPr>
      <xdr:spPr>
        <a:xfrm>
          <a:off x="12763500" y="135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58140</xdr:rowOff>
    </xdr:from>
    <xdr:ext cx="534377" cy="259045"/>
    <xdr:sp macro="" textlink="">
      <xdr:nvSpPr>
        <xdr:cNvPr id="660" name="テキスト ボックス 659"/>
        <xdr:cNvSpPr txBox="1"/>
      </xdr:nvSpPr>
      <xdr:spPr>
        <a:xfrm>
          <a:off x="12547111" y="136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86274</xdr:rowOff>
    </xdr:from>
    <xdr:to>
      <xdr:col>85</xdr:col>
      <xdr:colOff>127000</xdr:colOff>
      <xdr:row>98</xdr:row>
      <xdr:rowOff>90148</xdr:rowOff>
    </xdr:to>
    <xdr:cxnSp macro="">
      <xdr:nvCxnSpPr>
        <xdr:cNvPr id="687" name="直線コネクタ 686"/>
        <xdr:cNvCxnSpPr/>
      </xdr:nvCxnSpPr>
      <xdr:spPr>
        <a:xfrm flipV="1">
          <a:off x="15481300" y="16888374"/>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90148</xdr:rowOff>
    </xdr:from>
    <xdr:to>
      <xdr:col>81</xdr:col>
      <xdr:colOff>50800</xdr:colOff>
      <xdr:row>98</xdr:row>
      <xdr:rowOff>96259</xdr:rowOff>
    </xdr:to>
    <xdr:cxnSp macro="">
      <xdr:nvCxnSpPr>
        <xdr:cNvPr id="690" name="直線コネクタ 689"/>
        <xdr:cNvCxnSpPr/>
      </xdr:nvCxnSpPr>
      <xdr:spPr>
        <a:xfrm flipV="1">
          <a:off x="14592300" y="16892248"/>
          <a:ext cx="8890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96259</xdr:rowOff>
    </xdr:from>
    <xdr:to>
      <xdr:col>76</xdr:col>
      <xdr:colOff>114300</xdr:colOff>
      <xdr:row>98</xdr:row>
      <xdr:rowOff>102002</xdr:rowOff>
    </xdr:to>
    <xdr:cxnSp macro="">
      <xdr:nvCxnSpPr>
        <xdr:cNvPr id="693" name="直線コネクタ 692"/>
        <xdr:cNvCxnSpPr/>
      </xdr:nvCxnSpPr>
      <xdr:spPr>
        <a:xfrm flipV="1">
          <a:off x="13703300" y="16898359"/>
          <a:ext cx="889000" cy="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102002</xdr:rowOff>
    </xdr:from>
    <xdr:to>
      <xdr:col>71</xdr:col>
      <xdr:colOff>177800</xdr:colOff>
      <xdr:row>98</xdr:row>
      <xdr:rowOff>112311</xdr:rowOff>
    </xdr:to>
    <xdr:cxnSp macro="">
      <xdr:nvCxnSpPr>
        <xdr:cNvPr id="696" name="直線コネクタ 695"/>
        <xdr:cNvCxnSpPr/>
      </xdr:nvCxnSpPr>
      <xdr:spPr>
        <a:xfrm flipV="1">
          <a:off x="12814300" y="16904102"/>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35474</xdr:rowOff>
    </xdr:from>
    <xdr:to>
      <xdr:col>85</xdr:col>
      <xdr:colOff>177800</xdr:colOff>
      <xdr:row>98</xdr:row>
      <xdr:rowOff>137074</xdr:rowOff>
    </xdr:to>
    <xdr:sp macro="" textlink="">
      <xdr:nvSpPr>
        <xdr:cNvPr id="706" name="楕円 705"/>
        <xdr:cNvSpPr/>
      </xdr:nvSpPr>
      <xdr:spPr>
        <a:xfrm>
          <a:off x="16268700" y="168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39348</xdr:rowOff>
    </xdr:from>
    <xdr:to>
      <xdr:col>81</xdr:col>
      <xdr:colOff>101600</xdr:colOff>
      <xdr:row>98</xdr:row>
      <xdr:rowOff>140948</xdr:rowOff>
    </xdr:to>
    <xdr:sp macro="" textlink="">
      <xdr:nvSpPr>
        <xdr:cNvPr id="708" name="楕円 707"/>
        <xdr:cNvSpPr/>
      </xdr:nvSpPr>
      <xdr:spPr>
        <a:xfrm>
          <a:off x="15430500" y="168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132075</xdr:rowOff>
    </xdr:from>
    <xdr:ext cx="534377" cy="259045"/>
    <xdr:sp macro="" textlink="">
      <xdr:nvSpPr>
        <xdr:cNvPr id="709" name="テキスト ボックス 708"/>
        <xdr:cNvSpPr txBox="1"/>
      </xdr:nvSpPr>
      <xdr:spPr>
        <a:xfrm>
          <a:off x="15214111" y="169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45459</xdr:rowOff>
    </xdr:from>
    <xdr:to>
      <xdr:col>76</xdr:col>
      <xdr:colOff>165100</xdr:colOff>
      <xdr:row>98</xdr:row>
      <xdr:rowOff>147059</xdr:rowOff>
    </xdr:to>
    <xdr:sp macro="" textlink="">
      <xdr:nvSpPr>
        <xdr:cNvPr id="710" name="楕円 709"/>
        <xdr:cNvSpPr/>
      </xdr:nvSpPr>
      <xdr:spPr>
        <a:xfrm>
          <a:off x="14541500" y="168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138186</xdr:rowOff>
    </xdr:from>
    <xdr:ext cx="534377" cy="259045"/>
    <xdr:sp macro="" textlink="">
      <xdr:nvSpPr>
        <xdr:cNvPr id="711" name="テキスト ボックス 710"/>
        <xdr:cNvSpPr txBox="1"/>
      </xdr:nvSpPr>
      <xdr:spPr>
        <a:xfrm>
          <a:off x="14325111" y="169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51202</xdr:rowOff>
    </xdr:from>
    <xdr:to>
      <xdr:col>72</xdr:col>
      <xdr:colOff>38100</xdr:colOff>
      <xdr:row>98</xdr:row>
      <xdr:rowOff>152802</xdr:rowOff>
    </xdr:to>
    <xdr:sp macro="" textlink="">
      <xdr:nvSpPr>
        <xdr:cNvPr id="712" name="楕円 711"/>
        <xdr:cNvSpPr/>
      </xdr:nvSpPr>
      <xdr:spPr>
        <a:xfrm>
          <a:off x="13652500" y="168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143929</xdr:rowOff>
    </xdr:from>
    <xdr:ext cx="534377" cy="259045"/>
    <xdr:sp macro="" textlink="">
      <xdr:nvSpPr>
        <xdr:cNvPr id="713" name="テキスト ボックス 712"/>
        <xdr:cNvSpPr txBox="1"/>
      </xdr:nvSpPr>
      <xdr:spPr>
        <a:xfrm>
          <a:off x="13436111" y="169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61511</xdr:rowOff>
    </xdr:from>
    <xdr:to>
      <xdr:col>67</xdr:col>
      <xdr:colOff>101600</xdr:colOff>
      <xdr:row>98</xdr:row>
      <xdr:rowOff>163111</xdr:rowOff>
    </xdr:to>
    <xdr:sp macro="" textlink="">
      <xdr:nvSpPr>
        <xdr:cNvPr id="714" name="楕円 713"/>
        <xdr:cNvSpPr/>
      </xdr:nvSpPr>
      <xdr:spPr>
        <a:xfrm>
          <a:off x="12763500" y="168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154238</xdr:rowOff>
    </xdr:from>
    <xdr:ext cx="534377" cy="259045"/>
    <xdr:sp macro="" textlink="">
      <xdr:nvSpPr>
        <xdr:cNvPr id="715" name="テキスト ボックス 714"/>
        <xdr:cNvSpPr txBox="1"/>
      </xdr:nvSpPr>
      <xdr:spPr>
        <a:xfrm>
          <a:off x="12547111" y="1695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139380</xdr:rowOff>
    </xdr:from>
    <xdr:to>
      <xdr:col>111</xdr:col>
      <xdr:colOff>177800</xdr:colOff>
      <xdr:row>38</xdr:row>
      <xdr:rowOff>139700</xdr:rowOff>
    </xdr:to>
    <xdr:cxnSp macro="">
      <xdr:nvCxnSpPr>
        <xdr:cNvPr id="745" name="直線コネクタ 744"/>
        <xdr:cNvCxnSpPr/>
      </xdr:nvCxnSpPr>
      <xdr:spPr>
        <a:xfrm>
          <a:off x="20434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139380</xdr:rowOff>
    </xdr:from>
    <xdr:to>
      <xdr:col>107</xdr:col>
      <xdr:colOff>50800</xdr:colOff>
      <xdr:row>38</xdr:row>
      <xdr:rowOff>139380</xdr:rowOff>
    </xdr:to>
    <xdr:cxnSp macro="">
      <xdr:nvCxnSpPr>
        <xdr:cNvPr id="748" name="直線コネクタ 747"/>
        <xdr:cNvCxnSpPr/>
      </xdr:nvCxnSpPr>
      <xdr:spPr>
        <a:xfrm>
          <a:off x="19545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139380</xdr:rowOff>
    </xdr:from>
    <xdr:to>
      <xdr:col>102</xdr:col>
      <xdr:colOff>114300</xdr:colOff>
      <xdr:row>38</xdr:row>
      <xdr:rowOff>139380</xdr:rowOff>
    </xdr:to>
    <xdr:cxnSp macro="">
      <xdr:nvCxnSpPr>
        <xdr:cNvPr id="751" name="直線コネクタ 750"/>
        <xdr:cNvCxnSpPr/>
      </xdr:nvCxnSpPr>
      <xdr:spPr>
        <a:xfrm>
          <a:off x="18656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88580</xdr:rowOff>
    </xdr:from>
    <xdr:to>
      <xdr:col>107</xdr:col>
      <xdr:colOff>101600</xdr:colOff>
      <xdr:row>39</xdr:row>
      <xdr:rowOff>18730</xdr:rowOff>
    </xdr:to>
    <xdr:sp macro="" textlink="">
      <xdr:nvSpPr>
        <xdr:cNvPr id="765" name="楕円 764"/>
        <xdr:cNvSpPr/>
      </xdr:nvSpPr>
      <xdr:spPr>
        <a:xfrm>
          <a:off x="20383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9857</xdr:rowOff>
    </xdr:from>
    <xdr:ext cx="249299" cy="259045"/>
    <xdr:sp macro="" textlink="">
      <xdr:nvSpPr>
        <xdr:cNvPr id="766" name="テキスト ボックス 765"/>
        <xdr:cNvSpPr txBox="1"/>
      </xdr:nvSpPr>
      <xdr:spPr>
        <a:xfrm>
          <a:off x="20309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88580</xdr:rowOff>
    </xdr:from>
    <xdr:to>
      <xdr:col>102</xdr:col>
      <xdr:colOff>165100</xdr:colOff>
      <xdr:row>39</xdr:row>
      <xdr:rowOff>18730</xdr:rowOff>
    </xdr:to>
    <xdr:sp macro="" textlink="">
      <xdr:nvSpPr>
        <xdr:cNvPr id="767" name="楕円 766"/>
        <xdr:cNvSpPr/>
      </xdr:nvSpPr>
      <xdr:spPr>
        <a:xfrm>
          <a:off x="19494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9857</xdr:rowOff>
    </xdr:from>
    <xdr:ext cx="249299" cy="259045"/>
    <xdr:sp macro="" textlink="">
      <xdr:nvSpPr>
        <xdr:cNvPr id="768" name="テキスト ボックス 767"/>
        <xdr:cNvSpPr txBox="1"/>
      </xdr:nvSpPr>
      <xdr:spPr>
        <a:xfrm>
          <a:off x="19420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88580</xdr:rowOff>
    </xdr:from>
    <xdr:to>
      <xdr:col>98</xdr:col>
      <xdr:colOff>38100</xdr:colOff>
      <xdr:row>39</xdr:row>
      <xdr:rowOff>18730</xdr:rowOff>
    </xdr:to>
    <xdr:sp macro="" textlink="">
      <xdr:nvSpPr>
        <xdr:cNvPr id="769" name="楕円 768"/>
        <xdr:cNvSpPr/>
      </xdr:nvSpPr>
      <xdr:spPr>
        <a:xfrm>
          <a:off x="18605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9857</xdr:rowOff>
    </xdr:from>
    <xdr:ext cx="249299" cy="259045"/>
    <xdr:sp macro="" textlink="">
      <xdr:nvSpPr>
        <xdr:cNvPr id="770" name="テキスト ボックス 769"/>
        <xdr:cNvSpPr txBox="1"/>
      </xdr:nvSpPr>
      <xdr:spPr>
        <a:xfrm>
          <a:off x="18531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143831</xdr:rowOff>
    </xdr:from>
    <xdr:to>
      <xdr:col>116</xdr:col>
      <xdr:colOff>63500</xdr:colOff>
      <xdr:row>58</xdr:row>
      <xdr:rowOff>149122</xdr:rowOff>
    </xdr:to>
    <xdr:cxnSp macro="">
      <xdr:nvCxnSpPr>
        <xdr:cNvPr id="801" name="直線コネクタ 800"/>
        <xdr:cNvCxnSpPr/>
      </xdr:nvCxnSpPr>
      <xdr:spPr>
        <a:xfrm flipV="1">
          <a:off x="21323300" y="10087931"/>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149122</xdr:rowOff>
    </xdr:from>
    <xdr:to>
      <xdr:col>111</xdr:col>
      <xdr:colOff>177800</xdr:colOff>
      <xdr:row>58</xdr:row>
      <xdr:rowOff>150722</xdr:rowOff>
    </xdr:to>
    <xdr:cxnSp macro="">
      <xdr:nvCxnSpPr>
        <xdr:cNvPr id="804" name="直線コネクタ 803"/>
        <xdr:cNvCxnSpPr/>
      </xdr:nvCxnSpPr>
      <xdr:spPr>
        <a:xfrm flipV="1">
          <a:off x="20434300" y="1009322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150722</xdr:rowOff>
    </xdr:from>
    <xdr:to>
      <xdr:col>107</xdr:col>
      <xdr:colOff>50800</xdr:colOff>
      <xdr:row>58</xdr:row>
      <xdr:rowOff>152633</xdr:rowOff>
    </xdr:to>
    <xdr:cxnSp macro="">
      <xdr:nvCxnSpPr>
        <xdr:cNvPr id="807" name="直線コネクタ 806"/>
        <xdr:cNvCxnSpPr/>
      </xdr:nvCxnSpPr>
      <xdr:spPr>
        <a:xfrm flipV="1">
          <a:off x="19545300" y="10094822"/>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152633</xdr:rowOff>
    </xdr:from>
    <xdr:to>
      <xdr:col>102</xdr:col>
      <xdr:colOff>114300</xdr:colOff>
      <xdr:row>58</xdr:row>
      <xdr:rowOff>154101</xdr:rowOff>
    </xdr:to>
    <xdr:cxnSp macro="">
      <xdr:nvCxnSpPr>
        <xdr:cNvPr id="810" name="直線コネクタ 809"/>
        <xdr:cNvCxnSpPr/>
      </xdr:nvCxnSpPr>
      <xdr:spPr>
        <a:xfrm flipV="1">
          <a:off x="18656300" y="10096733"/>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93031</xdr:rowOff>
    </xdr:from>
    <xdr:to>
      <xdr:col>116</xdr:col>
      <xdr:colOff>114300</xdr:colOff>
      <xdr:row>59</xdr:row>
      <xdr:rowOff>23181</xdr:rowOff>
    </xdr:to>
    <xdr:sp macro="" textlink="">
      <xdr:nvSpPr>
        <xdr:cNvPr id="820" name="楕円 819"/>
        <xdr:cNvSpPr/>
      </xdr:nvSpPr>
      <xdr:spPr>
        <a:xfrm>
          <a:off x="22110700" y="100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52408</xdr:rowOff>
    </xdr:from>
    <xdr:ext cx="469744" cy="259045"/>
    <xdr:sp macro="" textlink="">
      <xdr:nvSpPr>
        <xdr:cNvPr id="821" name="貸付金該当値テキスト"/>
        <xdr:cNvSpPr txBox="1"/>
      </xdr:nvSpPr>
      <xdr:spPr>
        <a:xfrm>
          <a:off x="22212300" y="98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98322</xdr:rowOff>
    </xdr:from>
    <xdr:to>
      <xdr:col>112</xdr:col>
      <xdr:colOff>38100</xdr:colOff>
      <xdr:row>59</xdr:row>
      <xdr:rowOff>28472</xdr:rowOff>
    </xdr:to>
    <xdr:sp macro="" textlink="">
      <xdr:nvSpPr>
        <xdr:cNvPr id="822" name="楕円 821"/>
        <xdr:cNvSpPr/>
      </xdr:nvSpPr>
      <xdr:spPr>
        <a:xfrm>
          <a:off x="21272500" y="1004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44999</xdr:rowOff>
    </xdr:from>
    <xdr:ext cx="469744" cy="259045"/>
    <xdr:sp macro="" textlink="">
      <xdr:nvSpPr>
        <xdr:cNvPr id="823" name="テキスト ボックス 822"/>
        <xdr:cNvSpPr txBox="1"/>
      </xdr:nvSpPr>
      <xdr:spPr>
        <a:xfrm>
          <a:off x="21088428" y="981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99922</xdr:rowOff>
    </xdr:from>
    <xdr:to>
      <xdr:col>107</xdr:col>
      <xdr:colOff>101600</xdr:colOff>
      <xdr:row>59</xdr:row>
      <xdr:rowOff>30072</xdr:rowOff>
    </xdr:to>
    <xdr:sp macro="" textlink="">
      <xdr:nvSpPr>
        <xdr:cNvPr id="824" name="楕円 823"/>
        <xdr:cNvSpPr/>
      </xdr:nvSpPr>
      <xdr:spPr>
        <a:xfrm>
          <a:off x="20383500" y="100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46599</xdr:rowOff>
    </xdr:from>
    <xdr:ext cx="469744" cy="259045"/>
    <xdr:sp macro="" textlink="">
      <xdr:nvSpPr>
        <xdr:cNvPr id="825" name="テキスト ボックス 824"/>
        <xdr:cNvSpPr txBox="1"/>
      </xdr:nvSpPr>
      <xdr:spPr>
        <a:xfrm>
          <a:off x="20199428" y="98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101833</xdr:rowOff>
    </xdr:from>
    <xdr:to>
      <xdr:col>102</xdr:col>
      <xdr:colOff>165100</xdr:colOff>
      <xdr:row>59</xdr:row>
      <xdr:rowOff>31983</xdr:rowOff>
    </xdr:to>
    <xdr:sp macro="" textlink="">
      <xdr:nvSpPr>
        <xdr:cNvPr id="826" name="楕円 825"/>
        <xdr:cNvSpPr/>
      </xdr:nvSpPr>
      <xdr:spPr>
        <a:xfrm>
          <a:off x="19494500" y="100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48510</xdr:rowOff>
    </xdr:from>
    <xdr:ext cx="469744" cy="259045"/>
    <xdr:sp macro="" textlink="">
      <xdr:nvSpPr>
        <xdr:cNvPr id="827" name="テキスト ボックス 826"/>
        <xdr:cNvSpPr txBox="1"/>
      </xdr:nvSpPr>
      <xdr:spPr>
        <a:xfrm>
          <a:off x="19310428" y="982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103301</xdr:rowOff>
    </xdr:from>
    <xdr:to>
      <xdr:col>98</xdr:col>
      <xdr:colOff>38100</xdr:colOff>
      <xdr:row>59</xdr:row>
      <xdr:rowOff>33451</xdr:rowOff>
    </xdr:to>
    <xdr:sp macro="" textlink="">
      <xdr:nvSpPr>
        <xdr:cNvPr id="828" name="楕円 827"/>
        <xdr:cNvSpPr/>
      </xdr:nvSpPr>
      <xdr:spPr>
        <a:xfrm>
          <a:off x="18605500" y="100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49978</xdr:rowOff>
    </xdr:from>
    <xdr:ext cx="469744" cy="259045"/>
    <xdr:sp macro="" textlink="">
      <xdr:nvSpPr>
        <xdr:cNvPr id="829" name="テキスト ボックス 828"/>
        <xdr:cNvSpPr txBox="1"/>
      </xdr:nvSpPr>
      <xdr:spPr>
        <a:xfrm>
          <a:off x="18421428" y="982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41497</xdr:rowOff>
    </xdr:from>
    <xdr:to>
      <xdr:col>116</xdr:col>
      <xdr:colOff>63500</xdr:colOff>
      <xdr:row>76</xdr:row>
      <xdr:rowOff>65787</xdr:rowOff>
    </xdr:to>
    <xdr:cxnSp macro="">
      <xdr:nvCxnSpPr>
        <xdr:cNvPr id="859" name="直線コネクタ 858"/>
        <xdr:cNvCxnSpPr/>
      </xdr:nvCxnSpPr>
      <xdr:spPr>
        <a:xfrm>
          <a:off x="21323300" y="12728797"/>
          <a:ext cx="838200" cy="3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41059</xdr:rowOff>
    </xdr:from>
    <xdr:to>
      <xdr:col>111</xdr:col>
      <xdr:colOff>177800</xdr:colOff>
      <xdr:row>74</xdr:row>
      <xdr:rowOff>41497</xdr:rowOff>
    </xdr:to>
    <xdr:cxnSp macro="">
      <xdr:nvCxnSpPr>
        <xdr:cNvPr id="862" name="直線コネクタ 861"/>
        <xdr:cNvCxnSpPr/>
      </xdr:nvCxnSpPr>
      <xdr:spPr>
        <a:xfrm>
          <a:off x="20434300" y="12728359"/>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155702</xdr:rowOff>
    </xdr:from>
    <xdr:to>
      <xdr:col>107</xdr:col>
      <xdr:colOff>50800</xdr:colOff>
      <xdr:row>74</xdr:row>
      <xdr:rowOff>41059</xdr:rowOff>
    </xdr:to>
    <xdr:cxnSp macro="">
      <xdr:nvCxnSpPr>
        <xdr:cNvPr id="865" name="直線コネクタ 864"/>
        <xdr:cNvCxnSpPr/>
      </xdr:nvCxnSpPr>
      <xdr:spPr>
        <a:xfrm>
          <a:off x="19545300" y="12671552"/>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155702</xdr:rowOff>
    </xdr:from>
    <xdr:to>
      <xdr:col>102</xdr:col>
      <xdr:colOff>114300</xdr:colOff>
      <xdr:row>74</xdr:row>
      <xdr:rowOff>76950</xdr:rowOff>
    </xdr:to>
    <xdr:cxnSp macro="">
      <xdr:nvCxnSpPr>
        <xdr:cNvPr id="868" name="直線コネクタ 867"/>
        <xdr:cNvCxnSpPr/>
      </xdr:nvCxnSpPr>
      <xdr:spPr>
        <a:xfrm flipV="1">
          <a:off x="18656300" y="12671552"/>
          <a:ext cx="8890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14987</xdr:rowOff>
    </xdr:from>
    <xdr:to>
      <xdr:col>116</xdr:col>
      <xdr:colOff>114300</xdr:colOff>
      <xdr:row>76</xdr:row>
      <xdr:rowOff>116587</xdr:rowOff>
    </xdr:to>
    <xdr:sp macro="" textlink="">
      <xdr:nvSpPr>
        <xdr:cNvPr id="878" name="楕円 877"/>
        <xdr:cNvSpPr/>
      </xdr:nvSpPr>
      <xdr:spPr>
        <a:xfrm>
          <a:off x="22110700" y="130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164864</xdr:rowOff>
    </xdr:from>
    <xdr:ext cx="534377" cy="259045"/>
    <xdr:sp macro="" textlink="">
      <xdr:nvSpPr>
        <xdr:cNvPr id="879" name="繰出金該当値テキスト"/>
        <xdr:cNvSpPr txBox="1"/>
      </xdr:nvSpPr>
      <xdr:spPr>
        <a:xfrm>
          <a:off x="22212300" y="130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162147</xdr:rowOff>
    </xdr:from>
    <xdr:to>
      <xdr:col>112</xdr:col>
      <xdr:colOff>38100</xdr:colOff>
      <xdr:row>74</xdr:row>
      <xdr:rowOff>92297</xdr:rowOff>
    </xdr:to>
    <xdr:sp macro="" textlink="">
      <xdr:nvSpPr>
        <xdr:cNvPr id="880" name="楕円 879"/>
        <xdr:cNvSpPr/>
      </xdr:nvSpPr>
      <xdr:spPr>
        <a:xfrm>
          <a:off x="21272500" y="126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108824</xdr:rowOff>
    </xdr:from>
    <xdr:ext cx="534377" cy="259045"/>
    <xdr:sp macro="" textlink="">
      <xdr:nvSpPr>
        <xdr:cNvPr id="881" name="テキスト ボックス 880"/>
        <xdr:cNvSpPr txBox="1"/>
      </xdr:nvSpPr>
      <xdr:spPr>
        <a:xfrm>
          <a:off x="21056111" y="12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161709</xdr:rowOff>
    </xdr:from>
    <xdr:to>
      <xdr:col>107</xdr:col>
      <xdr:colOff>101600</xdr:colOff>
      <xdr:row>74</xdr:row>
      <xdr:rowOff>91859</xdr:rowOff>
    </xdr:to>
    <xdr:sp macro="" textlink="">
      <xdr:nvSpPr>
        <xdr:cNvPr id="882" name="楕円 881"/>
        <xdr:cNvSpPr/>
      </xdr:nvSpPr>
      <xdr:spPr>
        <a:xfrm>
          <a:off x="20383500" y="126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108386</xdr:rowOff>
    </xdr:from>
    <xdr:ext cx="534377" cy="259045"/>
    <xdr:sp macro="" textlink="">
      <xdr:nvSpPr>
        <xdr:cNvPr id="883" name="テキスト ボックス 882"/>
        <xdr:cNvSpPr txBox="1"/>
      </xdr:nvSpPr>
      <xdr:spPr>
        <a:xfrm>
          <a:off x="20167111" y="124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104902</xdr:rowOff>
    </xdr:from>
    <xdr:to>
      <xdr:col>102</xdr:col>
      <xdr:colOff>165100</xdr:colOff>
      <xdr:row>74</xdr:row>
      <xdr:rowOff>35052</xdr:rowOff>
    </xdr:to>
    <xdr:sp macro="" textlink="">
      <xdr:nvSpPr>
        <xdr:cNvPr id="884" name="楕円 883"/>
        <xdr:cNvSpPr/>
      </xdr:nvSpPr>
      <xdr:spPr>
        <a:xfrm>
          <a:off x="19494500" y="126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51579</xdr:rowOff>
    </xdr:from>
    <xdr:ext cx="534377" cy="259045"/>
    <xdr:sp macro="" textlink="">
      <xdr:nvSpPr>
        <xdr:cNvPr id="885" name="テキスト ボックス 884"/>
        <xdr:cNvSpPr txBox="1"/>
      </xdr:nvSpPr>
      <xdr:spPr>
        <a:xfrm>
          <a:off x="19278111" y="123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26150</xdr:rowOff>
    </xdr:from>
    <xdr:to>
      <xdr:col>98</xdr:col>
      <xdr:colOff>38100</xdr:colOff>
      <xdr:row>74</xdr:row>
      <xdr:rowOff>127750</xdr:rowOff>
    </xdr:to>
    <xdr:sp macro="" textlink="">
      <xdr:nvSpPr>
        <xdr:cNvPr id="886" name="楕円 885"/>
        <xdr:cNvSpPr/>
      </xdr:nvSpPr>
      <xdr:spPr>
        <a:xfrm>
          <a:off x="18605500" y="12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118877</xdr:rowOff>
    </xdr:from>
    <xdr:ext cx="534377" cy="259045"/>
    <xdr:sp macro="" textlink="">
      <xdr:nvSpPr>
        <xdr:cNvPr id="887" name="テキスト ボックス 886"/>
        <xdr:cNvSpPr txBox="1"/>
      </xdr:nvSpPr>
      <xdr:spPr>
        <a:xfrm>
          <a:off x="18389111" y="128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・扶助費、貸付金を除くと、住民一人当たりのコストはおおむね類似団体内平均より低い水準である。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が全国平均、類似団体内平均及び佐賀県平均を上回っている要因として、特に児童福祉費が高水準にあることが挙げられ、その背景には当市内に幼稚園が少なく、保育所を利用する人の割合が高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・各性質において前年度と比較し、増加が大きなものの主な要因は以下のとおり。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人件費：会計年度任用職員制度の開始によるもの。　　補助費：下水道事業が公営企業会計へ移行したことにより、繰出金分析が「繰出金」から「補助費」となったこと。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災害復旧事業：</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災害での被害が大きく復旧経費が膨らんだこと。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・各性質別において前年度と比較し、減少が大きなものの主な要因は以下のとおり。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普通建設事業費：小中学校大規模改造整備事業（空調設置）の減。　　繰出金：前述のとおり下水事業への繰出金を「補助費等」で分析するようになったため。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104077</xdr:rowOff>
    </xdr:from>
    <xdr:to>
      <xdr:col>24</xdr:col>
      <xdr:colOff>63500</xdr:colOff>
      <xdr:row>35</xdr:row>
      <xdr:rowOff>132461</xdr:rowOff>
    </xdr:to>
    <xdr:cxnSp macro="">
      <xdr:nvCxnSpPr>
        <xdr:cNvPr id="61" name="直線コネクタ 60"/>
        <xdr:cNvCxnSpPr/>
      </xdr:nvCxnSpPr>
      <xdr:spPr>
        <a:xfrm>
          <a:off x="3797300" y="6104827"/>
          <a:ext cx="8382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104077</xdr:rowOff>
    </xdr:from>
    <xdr:to>
      <xdr:col>19</xdr:col>
      <xdr:colOff>177800</xdr:colOff>
      <xdr:row>35</xdr:row>
      <xdr:rowOff>125793</xdr:rowOff>
    </xdr:to>
    <xdr:cxnSp macro="">
      <xdr:nvCxnSpPr>
        <xdr:cNvPr id="64" name="直線コネクタ 63"/>
        <xdr:cNvCxnSpPr/>
      </xdr:nvCxnSpPr>
      <xdr:spPr>
        <a:xfrm flipV="1">
          <a:off x="2908300" y="610482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109029</xdr:rowOff>
    </xdr:from>
    <xdr:to>
      <xdr:col>15</xdr:col>
      <xdr:colOff>50800</xdr:colOff>
      <xdr:row>35</xdr:row>
      <xdr:rowOff>125793</xdr:rowOff>
    </xdr:to>
    <xdr:cxnSp macro="">
      <xdr:nvCxnSpPr>
        <xdr:cNvPr id="67" name="直線コネクタ 66"/>
        <xdr:cNvCxnSpPr/>
      </xdr:nvCxnSpPr>
      <xdr:spPr>
        <a:xfrm>
          <a:off x="2019300" y="6109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109029</xdr:rowOff>
    </xdr:from>
    <xdr:to>
      <xdr:col>10</xdr:col>
      <xdr:colOff>114300</xdr:colOff>
      <xdr:row>35</xdr:row>
      <xdr:rowOff>137795</xdr:rowOff>
    </xdr:to>
    <xdr:cxnSp macro="">
      <xdr:nvCxnSpPr>
        <xdr:cNvPr id="70" name="直線コネクタ 69"/>
        <xdr:cNvCxnSpPr/>
      </xdr:nvCxnSpPr>
      <xdr:spPr>
        <a:xfrm flipV="1">
          <a:off x="1130300" y="610977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81661</xdr:rowOff>
    </xdr:from>
    <xdr:to>
      <xdr:col>24</xdr:col>
      <xdr:colOff>114300</xdr:colOff>
      <xdr:row>36</xdr:row>
      <xdr:rowOff>11811</xdr:rowOff>
    </xdr:to>
    <xdr:sp macro="" textlink="">
      <xdr:nvSpPr>
        <xdr:cNvPr id="80" name="楕円 79"/>
        <xdr:cNvSpPr/>
      </xdr:nvSpPr>
      <xdr:spPr>
        <a:xfrm>
          <a:off x="45847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104538</xdr:rowOff>
    </xdr:from>
    <xdr:ext cx="469744" cy="259045"/>
    <xdr:sp macro="" textlink="">
      <xdr:nvSpPr>
        <xdr:cNvPr id="81" name="議会費該当値テキスト"/>
        <xdr:cNvSpPr txBox="1"/>
      </xdr:nvSpPr>
      <xdr:spPr>
        <a:xfrm>
          <a:off x="4686300"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53277</xdr:rowOff>
    </xdr:from>
    <xdr:to>
      <xdr:col>20</xdr:col>
      <xdr:colOff>38100</xdr:colOff>
      <xdr:row>35</xdr:row>
      <xdr:rowOff>154877</xdr:rowOff>
    </xdr:to>
    <xdr:sp macro="" textlink="">
      <xdr:nvSpPr>
        <xdr:cNvPr id="82" name="楕円 81"/>
        <xdr:cNvSpPr/>
      </xdr:nvSpPr>
      <xdr:spPr>
        <a:xfrm>
          <a:off x="3746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171404</xdr:rowOff>
    </xdr:from>
    <xdr:ext cx="469744" cy="259045"/>
    <xdr:sp macro="" textlink="">
      <xdr:nvSpPr>
        <xdr:cNvPr id="83" name="テキスト ボックス 82"/>
        <xdr:cNvSpPr txBox="1"/>
      </xdr:nvSpPr>
      <xdr:spPr>
        <a:xfrm>
          <a:off x="3562428" y="582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74993</xdr:rowOff>
    </xdr:from>
    <xdr:to>
      <xdr:col>15</xdr:col>
      <xdr:colOff>101600</xdr:colOff>
      <xdr:row>36</xdr:row>
      <xdr:rowOff>5143</xdr:rowOff>
    </xdr:to>
    <xdr:sp macro="" textlink="">
      <xdr:nvSpPr>
        <xdr:cNvPr id="84" name="楕円 83"/>
        <xdr:cNvSpPr/>
      </xdr:nvSpPr>
      <xdr:spPr>
        <a:xfrm>
          <a:off x="28575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21670</xdr:rowOff>
    </xdr:from>
    <xdr:ext cx="469744" cy="259045"/>
    <xdr:sp macro="" textlink="">
      <xdr:nvSpPr>
        <xdr:cNvPr id="85" name="テキスト ボックス 84"/>
        <xdr:cNvSpPr txBox="1"/>
      </xdr:nvSpPr>
      <xdr:spPr>
        <a:xfrm>
          <a:off x="2673428"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58229</xdr:rowOff>
    </xdr:from>
    <xdr:to>
      <xdr:col>10</xdr:col>
      <xdr:colOff>165100</xdr:colOff>
      <xdr:row>35</xdr:row>
      <xdr:rowOff>159829</xdr:rowOff>
    </xdr:to>
    <xdr:sp macro="" textlink="">
      <xdr:nvSpPr>
        <xdr:cNvPr id="86" name="楕円 85"/>
        <xdr:cNvSpPr/>
      </xdr:nvSpPr>
      <xdr:spPr>
        <a:xfrm>
          <a:off x="1968500" y="60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4906</xdr:rowOff>
    </xdr:from>
    <xdr:ext cx="469744" cy="259045"/>
    <xdr:sp macro="" textlink="">
      <xdr:nvSpPr>
        <xdr:cNvPr id="87" name="テキスト ボックス 86"/>
        <xdr:cNvSpPr txBox="1"/>
      </xdr:nvSpPr>
      <xdr:spPr>
        <a:xfrm>
          <a:off x="1784428" y="583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86995</xdr:rowOff>
    </xdr:from>
    <xdr:to>
      <xdr:col>6</xdr:col>
      <xdr:colOff>38100</xdr:colOff>
      <xdr:row>36</xdr:row>
      <xdr:rowOff>17145</xdr:rowOff>
    </xdr:to>
    <xdr:sp macro="" textlink="">
      <xdr:nvSpPr>
        <xdr:cNvPr id="88" name="楕円 87"/>
        <xdr:cNvSpPr/>
      </xdr:nvSpPr>
      <xdr:spPr>
        <a:xfrm>
          <a:off x="1079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33672</xdr:rowOff>
    </xdr:from>
    <xdr:ext cx="469744" cy="259045"/>
    <xdr:sp macro="" textlink="">
      <xdr:nvSpPr>
        <xdr:cNvPr id="89" name="テキスト ボックス 88"/>
        <xdr:cNvSpPr txBox="1"/>
      </xdr:nvSpPr>
      <xdr:spPr>
        <a:xfrm>
          <a:off x="895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153377</xdr:rowOff>
    </xdr:from>
    <xdr:to>
      <xdr:col>24</xdr:col>
      <xdr:colOff>63500</xdr:colOff>
      <xdr:row>58</xdr:row>
      <xdr:rowOff>139117</xdr:rowOff>
    </xdr:to>
    <xdr:cxnSp macro="">
      <xdr:nvCxnSpPr>
        <xdr:cNvPr id="120" name="直線コネクタ 119"/>
        <xdr:cNvCxnSpPr/>
      </xdr:nvCxnSpPr>
      <xdr:spPr>
        <a:xfrm flipV="1">
          <a:off x="3797300" y="9926027"/>
          <a:ext cx="838200" cy="15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139117</xdr:rowOff>
    </xdr:from>
    <xdr:to>
      <xdr:col>19</xdr:col>
      <xdr:colOff>177800</xdr:colOff>
      <xdr:row>58</xdr:row>
      <xdr:rowOff>158596</xdr:rowOff>
    </xdr:to>
    <xdr:cxnSp macro="">
      <xdr:nvCxnSpPr>
        <xdr:cNvPr id="123" name="直線コネクタ 122"/>
        <xdr:cNvCxnSpPr/>
      </xdr:nvCxnSpPr>
      <xdr:spPr>
        <a:xfrm flipV="1">
          <a:off x="2908300" y="10083217"/>
          <a:ext cx="889000" cy="1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158596</xdr:rowOff>
    </xdr:from>
    <xdr:to>
      <xdr:col>15</xdr:col>
      <xdr:colOff>50800</xdr:colOff>
      <xdr:row>59</xdr:row>
      <xdr:rowOff>74</xdr:rowOff>
    </xdr:to>
    <xdr:cxnSp macro="">
      <xdr:nvCxnSpPr>
        <xdr:cNvPr id="126" name="直線コネクタ 125"/>
        <xdr:cNvCxnSpPr/>
      </xdr:nvCxnSpPr>
      <xdr:spPr>
        <a:xfrm flipV="1">
          <a:off x="2019300" y="10102696"/>
          <a:ext cx="8890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74</xdr:rowOff>
    </xdr:from>
    <xdr:to>
      <xdr:col>10</xdr:col>
      <xdr:colOff>114300</xdr:colOff>
      <xdr:row>59</xdr:row>
      <xdr:rowOff>15491</xdr:rowOff>
    </xdr:to>
    <xdr:cxnSp macro="">
      <xdr:nvCxnSpPr>
        <xdr:cNvPr id="129" name="直線コネクタ 128"/>
        <xdr:cNvCxnSpPr/>
      </xdr:nvCxnSpPr>
      <xdr:spPr>
        <a:xfrm flipV="1">
          <a:off x="1130300" y="10115624"/>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102577</xdr:rowOff>
    </xdr:from>
    <xdr:to>
      <xdr:col>24</xdr:col>
      <xdr:colOff>114300</xdr:colOff>
      <xdr:row>58</xdr:row>
      <xdr:rowOff>32727</xdr:rowOff>
    </xdr:to>
    <xdr:sp macro="" textlink="">
      <xdr:nvSpPr>
        <xdr:cNvPr id="139" name="楕円 138"/>
        <xdr:cNvSpPr/>
      </xdr:nvSpPr>
      <xdr:spPr>
        <a:xfrm>
          <a:off x="4584700" y="98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88317</xdr:rowOff>
    </xdr:from>
    <xdr:to>
      <xdr:col>20</xdr:col>
      <xdr:colOff>38100</xdr:colOff>
      <xdr:row>59</xdr:row>
      <xdr:rowOff>18467</xdr:rowOff>
    </xdr:to>
    <xdr:sp macro="" textlink="">
      <xdr:nvSpPr>
        <xdr:cNvPr id="141" name="楕円 140"/>
        <xdr:cNvSpPr/>
      </xdr:nvSpPr>
      <xdr:spPr>
        <a:xfrm>
          <a:off x="3746500" y="100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9594</xdr:rowOff>
    </xdr:from>
    <xdr:ext cx="534377" cy="259045"/>
    <xdr:sp macro="" textlink="">
      <xdr:nvSpPr>
        <xdr:cNvPr id="142" name="テキスト ボックス 141"/>
        <xdr:cNvSpPr txBox="1"/>
      </xdr:nvSpPr>
      <xdr:spPr>
        <a:xfrm>
          <a:off x="3530111" y="101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107796</xdr:rowOff>
    </xdr:from>
    <xdr:to>
      <xdr:col>15</xdr:col>
      <xdr:colOff>101600</xdr:colOff>
      <xdr:row>59</xdr:row>
      <xdr:rowOff>37946</xdr:rowOff>
    </xdr:to>
    <xdr:sp macro="" textlink="">
      <xdr:nvSpPr>
        <xdr:cNvPr id="143" name="楕円 142"/>
        <xdr:cNvSpPr/>
      </xdr:nvSpPr>
      <xdr:spPr>
        <a:xfrm>
          <a:off x="2857500" y="100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29073</xdr:rowOff>
    </xdr:from>
    <xdr:ext cx="534377" cy="259045"/>
    <xdr:sp macro="" textlink="">
      <xdr:nvSpPr>
        <xdr:cNvPr id="144" name="テキスト ボックス 143"/>
        <xdr:cNvSpPr txBox="1"/>
      </xdr:nvSpPr>
      <xdr:spPr>
        <a:xfrm>
          <a:off x="2641111" y="1014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120724</xdr:rowOff>
    </xdr:from>
    <xdr:to>
      <xdr:col>10</xdr:col>
      <xdr:colOff>165100</xdr:colOff>
      <xdr:row>59</xdr:row>
      <xdr:rowOff>50874</xdr:rowOff>
    </xdr:to>
    <xdr:sp macro="" textlink="">
      <xdr:nvSpPr>
        <xdr:cNvPr id="145" name="楕円 144"/>
        <xdr:cNvSpPr/>
      </xdr:nvSpPr>
      <xdr:spPr>
        <a:xfrm>
          <a:off x="1968500" y="100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42001</xdr:rowOff>
    </xdr:from>
    <xdr:ext cx="534377" cy="259045"/>
    <xdr:sp macro="" textlink="">
      <xdr:nvSpPr>
        <xdr:cNvPr id="146" name="テキスト ボックス 145"/>
        <xdr:cNvSpPr txBox="1"/>
      </xdr:nvSpPr>
      <xdr:spPr>
        <a:xfrm>
          <a:off x="1752111" y="1015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136141</xdr:rowOff>
    </xdr:from>
    <xdr:to>
      <xdr:col>6</xdr:col>
      <xdr:colOff>38100</xdr:colOff>
      <xdr:row>59</xdr:row>
      <xdr:rowOff>66291</xdr:rowOff>
    </xdr:to>
    <xdr:sp macro="" textlink="">
      <xdr:nvSpPr>
        <xdr:cNvPr id="147" name="楕円 146"/>
        <xdr:cNvSpPr/>
      </xdr:nvSpPr>
      <xdr:spPr>
        <a:xfrm>
          <a:off x="1079500" y="100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57418</xdr:rowOff>
    </xdr:from>
    <xdr:ext cx="534377" cy="259045"/>
    <xdr:sp macro="" textlink="">
      <xdr:nvSpPr>
        <xdr:cNvPr id="148" name="テキスト ボックス 147"/>
        <xdr:cNvSpPr txBox="1"/>
      </xdr:nvSpPr>
      <xdr:spPr>
        <a:xfrm>
          <a:off x="863111" y="101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170794</xdr:rowOff>
    </xdr:from>
    <xdr:to>
      <xdr:col>24</xdr:col>
      <xdr:colOff>63500</xdr:colOff>
      <xdr:row>76</xdr:row>
      <xdr:rowOff>4460</xdr:rowOff>
    </xdr:to>
    <xdr:cxnSp macro="">
      <xdr:nvCxnSpPr>
        <xdr:cNvPr id="176" name="直線コネクタ 175"/>
        <xdr:cNvCxnSpPr/>
      </xdr:nvCxnSpPr>
      <xdr:spPr>
        <a:xfrm>
          <a:off x="3797300" y="13029544"/>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170794</xdr:rowOff>
    </xdr:from>
    <xdr:to>
      <xdr:col>19</xdr:col>
      <xdr:colOff>177800</xdr:colOff>
      <xdr:row>76</xdr:row>
      <xdr:rowOff>65112</xdr:rowOff>
    </xdr:to>
    <xdr:cxnSp macro="">
      <xdr:nvCxnSpPr>
        <xdr:cNvPr id="179" name="直線コネクタ 178"/>
        <xdr:cNvCxnSpPr/>
      </xdr:nvCxnSpPr>
      <xdr:spPr>
        <a:xfrm flipV="1">
          <a:off x="2908300" y="13029544"/>
          <a:ext cx="8890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61033</xdr:rowOff>
    </xdr:from>
    <xdr:to>
      <xdr:col>15</xdr:col>
      <xdr:colOff>50800</xdr:colOff>
      <xdr:row>76</xdr:row>
      <xdr:rowOff>65112</xdr:rowOff>
    </xdr:to>
    <xdr:cxnSp macro="">
      <xdr:nvCxnSpPr>
        <xdr:cNvPr id="182" name="直線コネクタ 181"/>
        <xdr:cNvCxnSpPr/>
      </xdr:nvCxnSpPr>
      <xdr:spPr>
        <a:xfrm>
          <a:off x="2019300" y="13091233"/>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61033</xdr:rowOff>
    </xdr:from>
    <xdr:to>
      <xdr:col>10</xdr:col>
      <xdr:colOff>114300</xdr:colOff>
      <xdr:row>76</xdr:row>
      <xdr:rowOff>96774</xdr:rowOff>
    </xdr:to>
    <xdr:cxnSp macro="">
      <xdr:nvCxnSpPr>
        <xdr:cNvPr id="185" name="直線コネクタ 184"/>
        <xdr:cNvCxnSpPr/>
      </xdr:nvCxnSpPr>
      <xdr:spPr>
        <a:xfrm flipV="1">
          <a:off x="1130300" y="13091233"/>
          <a:ext cx="889000" cy="3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125110</xdr:rowOff>
    </xdr:from>
    <xdr:to>
      <xdr:col>24</xdr:col>
      <xdr:colOff>114300</xdr:colOff>
      <xdr:row>76</xdr:row>
      <xdr:rowOff>55260</xdr:rowOff>
    </xdr:to>
    <xdr:sp macro="" textlink="">
      <xdr:nvSpPr>
        <xdr:cNvPr id="195" name="楕円 194"/>
        <xdr:cNvSpPr/>
      </xdr:nvSpPr>
      <xdr:spPr>
        <a:xfrm>
          <a:off x="4584700" y="129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147987</xdr:rowOff>
    </xdr:from>
    <xdr:ext cx="599010" cy="259045"/>
    <xdr:sp macro="" textlink="">
      <xdr:nvSpPr>
        <xdr:cNvPr id="196" name="民生費該当値テキスト"/>
        <xdr:cNvSpPr txBox="1"/>
      </xdr:nvSpPr>
      <xdr:spPr>
        <a:xfrm>
          <a:off x="4686300" y="1283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119994</xdr:rowOff>
    </xdr:from>
    <xdr:to>
      <xdr:col>20</xdr:col>
      <xdr:colOff>38100</xdr:colOff>
      <xdr:row>76</xdr:row>
      <xdr:rowOff>50144</xdr:rowOff>
    </xdr:to>
    <xdr:sp macro="" textlink="">
      <xdr:nvSpPr>
        <xdr:cNvPr id="197" name="楕円 196"/>
        <xdr:cNvSpPr/>
      </xdr:nvSpPr>
      <xdr:spPr>
        <a:xfrm>
          <a:off x="3746500" y="129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66671</xdr:rowOff>
    </xdr:from>
    <xdr:ext cx="599010" cy="259045"/>
    <xdr:sp macro="" textlink="">
      <xdr:nvSpPr>
        <xdr:cNvPr id="198" name="テキスト ボックス 197"/>
        <xdr:cNvSpPr txBox="1"/>
      </xdr:nvSpPr>
      <xdr:spPr>
        <a:xfrm>
          <a:off x="3497795" y="1275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14312</xdr:rowOff>
    </xdr:from>
    <xdr:to>
      <xdr:col>15</xdr:col>
      <xdr:colOff>101600</xdr:colOff>
      <xdr:row>76</xdr:row>
      <xdr:rowOff>115912</xdr:rowOff>
    </xdr:to>
    <xdr:sp macro="" textlink="">
      <xdr:nvSpPr>
        <xdr:cNvPr id="199" name="楕円 198"/>
        <xdr:cNvSpPr/>
      </xdr:nvSpPr>
      <xdr:spPr>
        <a:xfrm>
          <a:off x="2857500" y="130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132439</xdr:rowOff>
    </xdr:from>
    <xdr:ext cx="599010" cy="259045"/>
    <xdr:sp macro="" textlink="">
      <xdr:nvSpPr>
        <xdr:cNvPr id="200" name="テキスト ボックス 199"/>
        <xdr:cNvSpPr txBox="1"/>
      </xdr:nvSpPr>
      <xdr:spPr>
        <a:xfrm>
          <a:off x="2608795" y="1281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10233</xdr:rowOff>
    </xdr:from>
    <xdr:to>
      <xdr:col>10</xdr:col>
      <xdr:colOff>165100</xdr:colOff>
      <xdr:row>76</xdr:row>
      <xdr:rowOff>111833</xdr:rowOff>
    </xdr:to>
    <xdr:sp macro="" textlink="">
      <xdr:nvSpPr>
        <xdr:cNvPr id="201" name="楕円 200"/>
        <xdr:cNvSpPr/>
      </xdr:nvSpPr>
      <xdr:spPr>
        <a:xfrm>
          <a:off x="1968500" y="1304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128361</xdr:rowOff>
    </xdr:from>
    <xdr:ext cx="599010" cy="259045"/>
    <xdr:sp macro="" textlink="">
      <xdr:nvSpPr>
        <xdr:cNvPr id="202" name="テキスト ボックス 201"/>
        <xdr:cNvSpPr txBox="1"/>
      </xdr:nvSpPr>
      <xdr:spPr>
        <a:xfrm>
          <a:off x="1719795" y="1281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45974</xdr:rowOff>
    </xdr:from>
    <xdr:to>
      <xdr:col>6</xdr:col>
      <xdr:colOff>38100</xdr:colOff>
      <xdr:row>76</xdr:row>
      <xdr:rowOff>147574</xdr:rowOff>
    </xdr:to>
    <xdr:sp macro="" textlink="">
      <xdr:nvSpPr>
        <xdr:cNvPr id="203" name="楕円 202"/>
        <xdr:cNvSpPr/>
      </xdr:nvSpPr>
      <xdr:spPr>
        <a:xfrm>
          <a:off x="1079500" y="130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164100</xdr:rowOff>
    </xdr:from>
    <xdr:ext cx="599010" cy="259045"/>
    <xdr:sp macro="" textlink="">
      <xdr:nvSpPr>
        <xdr:cNvPr id="204" name="テキスト ボックス 203"/>
        <xdr:cNvSpPr txBox="1"/>
      </xdr:nvSpPr>
      <xdr:spPr>
        <a:xfrm>
          <a:off x="830795" y="1285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80677</xdr:rowOff>
    </xdr:from>
    <xdr:to>
      <xdr:col>24</xdr:col>
      <xdr:colOff>63500</xdr:colOff>
      <xdr:row>97</xdr:row>
      <xdr:rowOff>106150</xdr:rowOff>
    </xdr:to>
    <xdr:cxnSp macro="">
      <xdr:nvCxnSpPr>
        <xdr:cNvPr id="235" name="直線コネクタ 234"/>
        <xdr:cNvCxnSpPr/>
      </xdr:nvCxnSpPr>
      <xdr:spPr>
        <a:xfrm flipV="1">
          <a:off x="3797300" y="16711327"/>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106150</xdr:rowOff>
    </xdr:from>
    <xdr:to>
      <xdr:col>19</xdr:col>
      <xdr:colOff>177800</xdr:colOff>
      <xdr:row>97</xdr:row>
      <xdr:rowOff>129293</xdr:rowOff>
    </xdr:to>
    <xdr:cxnSp macro="">
      <xdr:nvCxnSpPr>
        <xdr:cNvPr id="238" name="直線コネクタ 237"/>
        <xdr:cNvCxnSpPr/>
      </xdr:nvCxnSpPr>
      <xdr:spPr>
        <a:xfrm flipV="1">
          <a:off x="2908300" y="16736800"/>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129293</xdr:rowOff>
    </xdr:from>
    <xdr:to>
      <xdr:col>15</xdr:col>
      <xdr:colOff>50800</xdr:colOff>
      <xdr:row>97</xdr:row>
      <xdr:rowOff>160404</xdr:rowOff>
    </xdr:to>
    <xdr:cxnSp macro="">
      <xdr:nvCxnSpPr>
        <xdr:cNvPr id="241" name="直線コネクタ 240"/>
        <xdr:cNvCxnSpPr/>
      </xdr:nvCxnSpPr>
      <xdr:spPr>
        <a:xfrm flipV="1">
          <a:off x="2019300" y="16759943"/>
          <a:ext cx="889000" cy="3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142312</xdr:rowOff>
    </xdr:from>
    <xdr:to>
      <xdr:col>10</xdr:col>
      <xdr:colOff>114300</xdr:colOff>
      <xdr:row>97</xdr:row>
      <xdr:rowOff>160404</xdr:rowOff>
    </xdr:to>
    <xdr:cxnSp macro="">
      <xdr:nvCxnSpPr>
        <xdr:cNvPr id="244" name="直線コネクタ 243"/>
        <xdr:cNvCxnSpPr/>
      </xdr:nvCxnSpPr>
      <xdr:spPr>
        <a:xfrm>
          <a:off x="1130300" y="16772962"/>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29877</xdr:rowOff>
    </xdr:from>
    <xdr:to>
      <xdr:col>24</xdr:col>
      <xdr:colOff>114300</xdr:colOff>
      <xdr:row>97</xdr:row>
      <xdr:rowOff>131477</xdr:rowOff>
    </xdr:to>
    <xdr:sp macro="" textlink="">
      <xdr:nvSpPr>
        <xdr:cNvPr id="254" name="楕円 253"/>
        <xdr:cNvSpPr/>
      </xdr:nvSpPr>
      <xdr:spPr>
        <a:xfrm>
          <a:off x="4584700" y="166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116254</xdr:rowOff>
    </xdr:from>
    <xdr:ext cx="534377" cy="259045"/>
    <xdr:sp macro="" textlink="">
      <xdr:nvSpPr>
        <xdr:cNvPr id="255" name="衛生費該当値テキスト"/>
        <xdr:cNvSpPr txBox="1"/>
      </xdr:nvSpPr>
      <xdr:spPr>
        <a:xfrm>
          <a:off x="4686300" y="165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55350</xdr:rowOff>
    </xdr:from>
    <xdr:to>
      <xdr:col>20</xdr:col>
      <xdr:colOff>38100</xdr:colOff>
      <xdr:row>97</xdr:row>
      <xdr:rowOff>156950</xdr:rowOff>
    </xdr:to>
    <xdr:sp macro="" textlink="">
      <xdr:nvSpPr>
        <xdr:cNvPr id="256" name="楕円 255"/>
        <xdr:cNvSpPr/>
      </xdr:nvSpPr>
      <xdr:spPr>
        <a:xfrm>
          <a:off x="3746500" y="166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148077</xdr:rowOff>
    </xdr:from>
    <xdr:ext cx="534377" cy="259045"/>
    <xdr:sp macro="" textlink="">
      <xdr:nvSpPr>
        <xdr:cNvPr id="257" name="テキスト ボックス 256"/>
        <xdr:cNvSpPr txBox="1"/>
      </xdr:nvSpPr>
      <xdr:spPr>
        <a:xfrm>
          <a:off x="3530111" y="1677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78493</xdr:rowOff>
    </xdr:from>
    <xdr:to>
      <xdr:col>15</xdr:col>
      <xdr:colOff>101600</xdr:colOff>
      <xdr:row>98</xdr:row>
      <xdr:rowOff>8643</xdr:rowOff>
    </xdr:to>
    <xdr:sp macro="" textlink="">
      <xdr:nvSpPr>
        <xdr:cNvPr id="258" name="楕円 257"/>
        <xdr:cNvSpPr/>
      </xdr:nvSpPr>
      <xdr:spPr>
        <a:xfrm>
          <a:off x="2857500" y="167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171220</xdr:rowOff>
    </xdr:from>
    <xdr:ext cx="534377" cy="259045"/>
    <xdr:sp macro="" textlink="">
      <xdr:nvSpPr>
        <xdr:cNvPr id="259" name="テキスト ボックス 258"/>
        <xdr:cNvSpPr txBox="1"/>
      </xdr:nvSpPr>
      <xdr:spPr>
        <a:xfrm>
          <a:off x="2641111" y="168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109604</xdr:rowOff>
    </xdr:from>
    <xdr:to>
      <xdr:col>10</xdr:col>
      <xdr:colOff>165100</xdr:colOff>
      <xdr:row>98</xdr:row>
      <xdr:rowOff>39754</xdr:rowOff>
    </xdr:to>
    <xdr:sp macro="" textlink="">
      <xdr:nvSpPr>
        <xdr:cNvPr id="260" name="楕円 259"/>
        <xdr:cNvSpPr/>
      </xdr:nvSpPr>
      <xdr:spPr>
        <a:xfrm>
          <a:off x="1968500" y="167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30881</xdr:rowOff>
    </xdr:from>
    <xdr:ext cx="534377" cy="259045"/>
    <xdr:sp macro="" textlink="">
      <xdr:nvSpPr>
        <xdr:cNvPr id="261" name="テキスト ボックス 260"/>
        <xdr:cNvSpPr txBox="1"/>
      </xdr:nvSpPr>
      <xdr:spPr>
        <a:xfrm>
          <a:off x="1752111" y="168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91512</xdr:rowOff>
    </xdr:from>
    <xdr:to>
      <xdr:col>6</xdr:col>
      <xdr:colOff>38100</xdr:colOff>
      <xdr:row>98</xdr:row>
      <xdr:rowOff>21662</xdr:rowOff>
    </xdr:to>
    <xdr:sp macro="" textlink="">
      <xdr:nvSpPr>
        <xdr:cNvPr id="262" name="楕円 261"/>
        <xdr:cNvSpPr/>
      </xdr:nvSpPr>
      <xdr:spPr>
        <a:xfrm>
          <a:off x="1079500" y="167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12789</xdr:rowOff>
    </xdr:from>
    <xdr:ext cx="534377" cy="259045"/>
    <xdr:sp macro="" textlink="">
      <xdr:nvSpPr>
        <xdr:cNvPr id="263" name="テキスト ボックス 262"/>
        <xdr:cNvSpPr txBox="1"/>
      </xdr:nvSpPr>
      <xdr:spPr>
        <a:xfrm>
          <a:off x="863111" y="168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77978</xdr:rowOff>
    </xdr:from>
    <xdr:to>
      <xdr:col>55</xdr:col>
      <xdr:colOff>0</xdr:colOff>
      <xdr:row>35</xdr:row>
      <xdr:rowOff>123698</xdr:rowOff>
    </xdr:to>
    <xdr:cxnSp macro="">
      <xdr:nvCxnSpPr>
        <xdr:cNvPr id="294" name="直線コネクタ 293"/>
        <xdr:cNvCxnSpPr/>
      </xdr:nvCxnSpPr>
      <xdr:spPr>
        <a:xfrm flipV="1">
          <a:off x="9639300" y="60787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84836</xdr:rowOff>
    </xdr:from>
    <xdr:to>
      <xdr:col>50</xdr:col>
      <xdr:colOff>114300</xdr:colOff>
      <xdr:row>35</xdr:row>
      <xdr:rowOff>123698</xdr:rowOff>
    </xdr:to>
    <xdr:cxnSp macro="">
      <xdr:nvCxnSpPr>
        <xdr:cNvPr id="297" name="直線コネクタ 296"/>
        <xdr:cNvCxnSpPr/>
      </xdr:nvCxnSpPr>
      <xdr:spPr>
        <a:xfrm>
          <a:off x="8750300" y="60855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84836</xdr:rowOff>
    </xdr:from>
    <xdr:to>
      <xdr:col>45</xdr:col>
      <xdr:colOff>177800</xdr:colOff>
      <xdr:row>35</xdr:row>
      <xdr:rowOff>94633</xdr:rowOff>
    </xdr:to>
    <xdr:cxnSp macro="">
      <xdr:nvCxnSpPr>
        <xdr:cNvPr id="300" name="直線コネクタ 299"/>
        <xdr:cNvCxnSpPr/>
      </xdr:nvCxnSpPr>
      <xdr:spPr>
        <a:xfrm flipV="1">
          <a:off x="7861300" y="608558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94633</xdr:rowOff>
    </xdr:from>
    <xdr:to>
      <xdr:col>41</xdr:col>
      <xdr:colOff>50800</xdr:colOff>
      <xdr:row>35</xdr:row>
      <xdr:rowOff>120432</xdr:rowOff>
    </xdr:to>
    <xdr:cxnSp macro="">
      <xdr:nvCxnSpPr>
        <xdr:cNvPr id="303" name="直線コネクタ 302"/>
        <xdr:cNvCxnSpPr/>
      </xdr:nvCxnSpPr>
      <xdr:spPr>
        <a:xfrm flipV="1">
          <a:off x="6972300" y="609538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27178</xdr:rowOff>
    </xdr:from>
    <xdr:to>
      <xdr:col>55</xdr:col>
      <xdr:colOff>50800</xdr:colOff>
      <xdr:row>35</xdr:row>
      <xdr:rowOff>128778</xdr:rowOff>
    </xdr:to>
    <xdr:sp macro="" textlink="">
      <xdr:nvSpPr>
        <xdr:cNvPr id="313" name="楕円 312"/>
        <xdr:cNvSpPr/>
      </xdr:nvSpPr>
      <xdr:spPr>
        <a:xfrm>
          <a:off x="104267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50055</xdr:rowOff>
    </xdr:from>
    <xdr:ext cx="469744" cy="259045"/>
    <xdr:sp macro="" textlink="">
      <xdr:nvSpPr>
        <xdr:cNvPr id="314" name="労働費該当値テキスト"/>
        <xdr:cNvSpPr txBox="1"/>
      </xdr:nvSpPr>
      <xdr:spPr>
        <a:xfrm>
          <a:off x="10528300" y="587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72898</xdr:rowOff>
    </xdr:from>
    <xdr:to>
      <xdr:col>50</xdr:col>
      <xdr:colOff>165100</xdr:colOff>
      <xdr:row>36</xdr:row>
      <xdr:rowOff>3048</xdr:rowOff>
    </xdr:to>
    <xdr:sp macro="" textlink="">
      <xdr:nvSpPr>
        <xdr:cNvPr id="315" name="楕円 314"/>
        <xdr:cNvSpPr/>
      </xdr:nvSpPr>
      <xdr:spPr>
        <a:xfrm>
          <a:off x="958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19575</xdr:rowOff>
    </xdr:from>
    <xdr:ext cx="469744" cy="259045"/>
    <xdr:sp macro="" textlink="">
      <xdr:nvSpPr>
        <xdr:cNvPr id="316" name="テキスト ボックス 315"/>
        <xdr:cNvSpPr txBox="1"/>
      </xdr:nvSpPr>
      <xdr:spPr>
        <a:xfrm>
          <a:off x="9404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34036</xdr:rowOff>
    </xdr:from>
    <xdr:to>
      <xdr:col>46</xdr:col>
      <xdr:colOff>38100</xdr:colOff>
      <xdr:row>35</xdr:row>
      <xdr:rowOff>135636</xdr:rowOff>
    </xdr:to>
    <xdr:sp macro="" textlink="">
      <xdr:nvSpPr>
        <xdr:cNvPr id="317" name="楕円 316"/>
        <xdr:cNvSpPr/>
      </xdr:nvSpPr>
      <xdr:spPr>
        <a:xfrm>
          <a:off x="8699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152163</xdr:rowOff>
    </xdr:from>
    <xdr:ext cx="469744" cy="259045"/>
    <xdr:sp macro="" textlink="">
      <xdr:nvSpPr>
        <xdr:cNvPr id="318" name="テキスト ボックス 317"/>
        <xdr:cNvSpPr txBox="1"/>
      </xdr:nvSpPr>
      <xdr:spPr>
        <a:xfrm>
          <a:off x="8515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43833</xdr:rowOff>
    </xdr:from>
    <xdr:to>
      <xdr:col>41</xdr:col>
      <xdr:colOff>101600</xdr:colOff>
      <xdr:row>35</xdr:row>
      <xdr:rowOff>145433</xdr:rowOff>
    </xdr:to>
    <xdr:sp macro="" textlink="">
      <xdr:nvSpPr>
        <xdr:cNvPr id="319" name="楕円 318"/>
        <xdr:cNvSpPr/>
      </xdr:nvSpPr>
      <xdr:spPr>
        <a:xfrm>
          <a:off x="78105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161960</xdr:rowOff>
    </xdr:from>
    <xdr:ext cx="469744" cy="259045"/>
    <xdr:sp macro="" textlink="">
      <xdr:nvSpPr>
        <xdr:cNvPr id="320" name="テキスト ボックス 319"/>
        <xdr:cNvSpPr txBox="1"/>
      </xdr:nvSpPr>
      <xdr:spPr>
        <a:xfrm>
          <a:off x="7626428" y="581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69632</xdr:rowOff>
    </xdr:from>
    <xdr:to>
      <xdr:col>36</xdr:col>
      <xdr:colOff>165100</xdr:colOff>
      <xdr:row>35</xdr:row>
      <xdr:rowOff>171232</xdr:rowOff>
    </xdr:to>
    <xdr:sp macro="" textlink="">
      <xdr:nvSpPr>
        <xdr:cNvPr id="321" name="楕円 320"/>
        <xdr:cNvSpPr/>
      </xdr:nvSpPr>
      <xdr:spPr>
        <a:xfrm>
          <a:off x="6921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16309</xdr:rowOff>
    </xdr:from>
    <xdr:ext cx="469744" cy="259045"/>
    <xdr:sp macro="" textlink="">
      <xdr:nvSpPr>
        <xdr:cNvPr id="322" name="テキスト ボックス 321"/>
        <xdr:cNvSpPr txBox="1"/>
      </xdr:nvSpPr>
      <xdr:spPr>
        <a:xfrm>
          <a:off x="6737428" y="5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134013</xdr:rowOff>
    </xdr:from>
    <xdr:to>
      <xdr:col>55</xdr:col>
      <xdr:colOff>0</xdr:colOff>
      <xdr:row>58</xdr:row>
      <xdr:rowOff>387</xdr:rowOff>
    </xdr:to>
    <xdr:cxnSp macro="">
      <xdr:nvCxnSpPr>
        <xdr:cNvPr id="349" name="直線コネクタ 348"/>
        <xdr:cNvCxnSpPr/>
      </xdr:nvCxnSpPr>
      <xdr:spPr>
        <a:xfrm flipV="1">
          <a:off x="9639300" y="9906663"/>
          <a:ext cx="838200" cy="3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113045</xdr:rowOff>
    </xdr:from>
    <xdr:to>
      <xdr:col>50</xdr:col>
      <xdr:colOff>114300</xdr:colOff>
      <xdr:row>58</xdr:row>
      <xdr:rowOff>387</xdr:rowOff>
    </xdr:to>
    <xdr:cxnSp macro="">
      <xdr:nvCxnSpPr>
        <xdr:cNvPr id="352" name="直線コネクタ 351"/>
        <xdr:cNvCxnSpPr/>
      </xdr:nvCxnSpPr>
      <xdr:spPr>
        <a:xfrm>
          <a:off x="8750300" y="9885695"/>
          <a:ext cx="889000" cy="5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113045</xdr:rowOff>
    </xdr:from>
    <xdr:to>
      <xdr:col>45</xdr:col>
      <xdr:colOff>177800</xdr:colOff>
      <xdr:row>57</xdr:row>
      <xdr:rowOff>127443</xdr:rowOff>
    </xdr:to>
    <xdr:cxnSp macro="">
      <xdr:nvCxnSpPr>
        <xdr:cNvPr id="355" name="直線コネクタ 354"/>
        <xdr:cNvCxnSpPr/>
      </xdr:nvCxnSpPr>
      <xdr:spPr>
        <a:xfrm flipV="1">
          <a:off x="7861300" y="9885695"/>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74476</xdr:rowOff>
    </xdr:from>
    <xdr:to>
      <xdr:col>41</xdr:col>
      <xdr:colOff>50800</xdr:colOff>
      <xdr:row>57</xdr:row>
      <xdr:rowOff>127443</xdr:rowOff>
    </xdr:to>
    <xdr:cxnSp macro="">
      <xdr:nvCxnSpPr>
        <xdr:cNvPr id="358" name="直線コネクタ 357"/>
        <xdr:cNvCxnSpPr/>
      </xdr:nvCxnSpPr>
      <xdr:spPr>
        <a:xfrm>
          <a:off x="6972300" y="9847126"/>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83213</xdr:rowOff>
    </xdr:from>
    <xdr:to>
      <xdr:col>55</xdr:col>
      <xdr:colOff>50800</xdr:colOff>
      <xdr:row>58</xdr:row>
      <xdr:rowOff>13363</xdr:rowOff>
    </xdr:to>
    <xdr:sp macro="" textlink="">
      <xdr:nvSpPr>
        <xdr:cNvPr id="368" name="楕円 367"/>
        <xdr:cNvSpPr/>
      </xdr:nvSpPr>
      <xdr:spPr>
        <a:xfrm>
          <a:off x="10426700" y="98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106090</xdr:rowOff>
    </xdr:from>
    <xdr:ext cx="534377" cy="259045"/>
    <xdr:sp macro="" textlink="">
      <xdr:nvSpPr>
        <xdr:cNvPr id="369" name="農林水産業費該当値テキスト"/>
        <xdr:cNvSpPr txBox="1"/>
      </xdr:nvSpPr>
      <xdr:spPr>
        <a:xfrm>
          <a:off x="10528300" y="970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121037</xdr:rowOff>
    </xdr:from>
    <xdr:to>
      <xdr:col>50</xdr:col>
      <xdr:colOff>165100</xdr:colOff>
      <xdr:row>58</xdr:row>
      <xdr:rowOff>51187</xdr:rowOff>
    </xdr:to>
    <xdr:sp macro="" textlink="">
      <xdr:nvSpPr>
        <xdr:cNvPr id="370" name="楕円 369"/>
        <xdr:cNvSpPr/>
      </xdr:nvSpPr>
      <xdr:spPr>
        <a:xfrm>
          <a:off x="9588500" y="98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42314</xdr:rowOff>
    </xdr:from>
    <xdr:ext cx="534377" cy="259045"/>
    <xdr:sp macro="" textlink="">
      <xdr:nvSpPr>
        <xdr:cNvPr id="371" name="テキスト ボックス 370"/>
        <xdr:cNvSpPr txBox="1"/>
      </xdr:nvSpPr>
      <xdr:spPr>
        <a:xfrm>
          <a:off x="9372111" y="998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62245</xdr:rowOff>
    </xdr:from>
    <xdr:to>
      <xdr:col>46</xdr:col>
      <xdr:colOff>38100</xdr:colOff>
      <xdr:row>57</xdr:row>
      <xdr:rowOff>163845</xdr:rowOff>
    </xdr:to>
    <xdr:sp macro="" textlink="">
      <xdr:nvSpPr>
        <xdr:cNvPr id="372" name="楕円 371"/>
        <xdr:cNvSpPr/>
      </xdr:nvSpPr>
      <xdr:spPr>
        <a:xfrm>
          <a:off x="86995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8922</xdr:rowOff>
    </xdr:from>
    <xdr:ext cx="534377" cy="259045"/>
    <xdr:sp macro="" textlink="">
      <xdr:nvSpPr>
        <xdr:cNvPr id="373" name="テキスト ボックス 372"/>
        <xdr:cNvSpPr txBox="1"/>
      </xdr:nvSpPr>
      <xdr:spPr>
        <a:xfrm>
          <a:off x="8483111" y="961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76643</xdr:rowOff>
    </xdr:from>
    <xdr:to>
      <xdr:col>41</xdr:col>
      <xdr:colOff>101600</xdr:colOff>
      <xdr:row>58</xdr:row>
      <xdr:rowOff>6793</xdr:rowOff>
    </xdr:to>
    <xdr:sp macro="" textlink="">
      <xdr:nvSpPr>
        <xdr:cNvPr id="374" name="楕円 373"/>
        <xdr:cNvSpPr/>
      </xdr:nvSpPr>
      <xdr:spPr>
        <a:xfrm>
          <a:off x="7810500" y="98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23320</xdr:rowOff>
    </xdr:from>
    <xdr:ext cx="534377" cy="259045"/>
    <xdr:sp macro="" textlink="">
      <xdr:nvSpPr>
        <xdr:cNvPr id="375" name="テキスト ボックス 374"/>
        <xdr:cNvSpPr txBox="1"/>
      </xdr:nvSpPr>
      <xdr:spPr>
        <a:xfrm>
          <a:off x="7594111" y="962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23676</xdr:rowOff>
    </xdr:from>
    <xdr:to>
      <xdr:col>36</xdr:col>
      <xdr:colOff>165100</xdr:colOff>
      <xdr:row>57</xdr:row>
      <xdr:rowOff>125276</xdr:rowOff>
    </xdr:to>
    <xdr:sp macro="" textlink="">
      <xdr:nvSpPr>
        <xdr:cNvPr id="376" name="楕円 375"/>
        <xdr:cNvSpPr/>
      </xdr:nvSpPr>
      <xdr:spPr>
        <a:xfrm>
          <a:off x="6921500" y="97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141803</xdr:rowOff>
    </xdr:from>
    <xdr:ext cx="534377" cy="259045"/>
    <xdr:sp macro="" textlink="">
      <xdr:nvSpPr>
        <xdr:cNvPr id="377" name="テキスト ボックス 376"/>
        <xdr:cNvSpPr txBox="1"/>
      </xdr:nvSpPr>
      <xdr:spPr>
        <a:xfrm>
          <a:off x="6705111" y="95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62050</xdr:rowOff>
    </xdr:from>
    <xdr:to>
      <xdr:col>55</xdr:col>
      <xdr:colOff>0</xdr:colOff>
      <xdr:row>77</xdr:row>
      <xdr:rowOff>124213</xdr:rowOff>
    </xdr:to>
    <xdr:cxnSp macro="">
      <xdr:nvCxnSpPr>
        <xdr:cNvPr id="402" name="直線コネクタ 401"/>
        <xdr:cNvCxnSpPr/>
      </xdr:nvCxnSpPr>
      <xdr:spPr>
        <a:xfrm flipV="1">
          <a:off x="9639300" y="13263700"/>
          <a:ext cx="838200" cy="6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68160</xdr:rowOff>
    </xdr:from>
    <xdr:to>
      <xdr:col>50</xdr:col>
      <xdr:colOff>114300</xdr:colOff>
      <xdr:row>77</xdr:row>
      <xdr:rowOff>124213</xdr:rowOff>
    </xdr:to>
    <xdr:cxnSp macro="">
      <xdr:nvCxnSpPr>
        <xdr:cNvPr id="405" name="直線コネクタ 404"/>
        <xdr:cNvCxnSpPr/>
      </xdr:nvCxnSpPr>
      <xdr:spPr>
        <a:xfrm>
          <a:off x="8750300" y="13269810"/>
          <a:ext cx="8890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68160</xdr:rowOff>
    </xdr:from>
    <xdr:to>
      <xdr:col>45</xdr:col>
      <xdr:colOff>177800</xdr:colOff>
      <xdr:row>77</xdr:row>
      <xdr:rowOff>120372</xdr:rowOff>
    </xdr:to>
    <xdr:cxnSp macro="">
      <xdr:nvCxnSpPr>
        <xdr:cNvPr id="408" name="直線コネクタ 407"/>
        <xdr:cNvCxnSpPr/>
      </xdr:nvCxnSpPr>
      <xdr:spPr>
        <a:xfrm flipV="1">
          <a:off x="7861300" y="13269810"/>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120372</xdr:rowOff>
    </xdr:from>
    <xdr:to>
      <xdr:col>41</xdr:col>
      <xdr:colOff>50800</xdr:colOff>
      <xdr:row>77</xdr:row>
      <xdr:rowOff>139202</xdr:rowOff>
    </xdr:to>
    <xdr:cxnSp macro="">
      <xdr:nvCxnSpPr>
        <xdr:cNvPr id="411" name="直線コネクタ 410"/>
        <xdr:cNvCxnSpPr/>
      </xdr:nvCxnSpPr>
      <xdr:spPr>
        <a:xfrm flipV="1">
          <a:off x="6972300" y="13322022"/>
          <a:ext cx="8890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11250</xdr:rowOff>
    </xdr:from>
    <xdr:to>
      <xdr:col>55</xdr:col>
      <xdr:colOff>50800</xdr:colOff>
      <xdr:row>77</xdr:row>
      <xdr:rowOff>112850</xdr:rowOff>
    </xdr:to>
    <xdr:sp macro="" textlink="">
      <xdr:nvSpPr>
        <xdr:cNvPr id="421" name="楕円 420"/>
        <xdr:cNvSpPr/>
      </xdr:nvSpPr>
      <xdr:spPr>
        <a:xfrm>
          <a:off x="10426700" y="132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2" name="商工費該当値テキスト"/>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73413</xdr:rowOff>
    </xdr:from>
    <xdr:to>
      <xdr:col>50</xdr:col>
      <xdr:colOff>165100</xdr:colOff>
      <xdr:row>78</xdr:row>
      <xdr:rowOff>3563</xdr:rowOff>
    </xdr:to>
    <xdr:sp macro="" textlink="">
      <xdr:nvSpPr>
        <xdr:cNvPr id="423" name="楕円 422"/>
        <xdr:cNvSpPr/>
      </xdr:nvSpPr>
      <xdr:spPr>
        <a:xfrm>
          <a:off x="9588500" y="132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166140</xdr:rowOff>
    </xdr:from>
    <xdr:ext cx="534377" cy="259045"/>
    <xdr:sp macro="" textlink="">
      <xdr:nvSpPr>
        <xdr:cNvPr id="424" name="テキスト ボックス 423"/>
        <xdr:cNvSpPr txBox="1"/>
      </xdr:nvSpPr>
      <xdr:spPr>
        <a:xfrm>
          <a:off x="9372111" y="133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17360</xdr:rowOff>
    </xdr:from>
    <xdr:to>
      <xdr:col>46</xdr:col>
      <xdr:colOff>38100</xdr:colOff>
      <xdr:row>77</xdr:row>
      <xdr:rowOff>118960</xdr:rowOff>
    </xdr:to>
    <xdr:sp macro="" textlink="">
      <xdr:nvSpPr>
        <xdr:cNvPr id="425" name="楕円 424"/>
        <xdr:cNvSpPr/>
      </xdr:nvSpPr>
      <xdr:spPr>
        <a:xfrm>
          <a:off x="8699500" y="132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135487</xdr:rowOff>
    </xdr:from>
    <xdr:ext cx="534377" cy="259045"/>
    <xdr:sp macro="" textlink="">
      <xdr:nvSpPr>
        <xdr:cNvPr id="426" name="テキスト ボックス 425"/>
        <xdr:cNvSpPr txBox="1"/>
      </xdr:nvSpPr>
      <xdr:spPr>
        <a:xfrm>
          <a:off x="8483111" y="129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69572</xdr:rowOff>
    </xdr:from>
    <xdr:to>
      <xdr:col>41</xdr:col>
      <xdr:colOff>101600</xdr:colOff>
      <xdr:row>77</xdr:row>
      <xdr:rowOff>171172</xdr:rowOff>
    </xdr:to>
    <xdr:sp macro="" textlink="">
      <xdr:nvSpPr>
        <xdr:cNvPr id="427" name="楕円 426"/>
        <xdr:cNvSpPr/>
      </xdr:nvSpPr>
      <xdr:spPr>
        <a:xfrm>
          <a:off x="7810500" y="132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162299</xdr:rowOff>
    </xdr:from>
    <xdr:ext cx="534377" cy="259045"/>
    <xdr:sp macro="" textlink="">
      <xdr:nvSpPr>
        <xdr:cNvPr id="428" name="テキスト ボックス 427"/>
        <xdr:cNvSpPr txBox="1"/>
      </xdr:nvSpPr>
      <xdr:spPr>
        <a:xfrm>
          <a:off x="7594111" y="133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88402</xdr:rowOff>
    </xdr:from>
    <xdr:to>
      <xdr:col>36</xdr:col>
      <xdr:colOff>165100</xdr:colOff>
      <xdr:row>78</xdr:row>
      <xdr:rowOff>18552</xdr:rowOff>
    </xdr:to>
    <xdr:sp macro="" textlink="">
      <xdr:nvSpPr>
        <xdr:cNvPr id="429" name="楕円 428"/>
        <xdr:cNvSpPr/>
      </xdr:nvSpPr>
      <xdr:spPr>
        <a:xfrm>
          <a:off x="6921500" y="132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9679</xdr:rowOff>
    </xdr:from>
    <xdr:ext cx="534377" cy="259045"/>
    <xdr:sp macro="" textlink="">
      <xdr:nvSpPr>
        <xdr:cNvPr id="430" name="テキスト ボックス 429"/>
        <xdr:cNvSpPr txBox="1"/>
      </xdr:nvSpPr>
      <xdr:spPr>
        <a:xfrm>
          <a:off x="6705111" y="133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114467</xdr:rowOff>
    </xdr:from>
    <xdr:to>
      <xdr:col>55</xdr:col>
      <xdr:colOff>0</xdr:colOff>
      <xdr:row>96</xdr:row>
      <xdr:rowOff>123752</xdr:rowOff>
    </xdr:to>
    <xdr:cxnSp macro="">
      <xdr:nvCxnSpPr>
        <xdr:cNvPr id="461" name="直線コネクタ 460"/>
        <xdr:cNvCxnSpPr/>
      </xdr:nvCxnSpPr>
      <xdr:spPr>
        <a:xfrm flipV="1">
          <a:off x="9639300" y="16573667"/>
          <a:ext cx="8382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41370</xdr:rowOff>
    </xdr:from>
    <xdr:to>
      <xdr:col>50</xdr:col>
      <xdr:colOff>114300</xdr:colOff>
      <xdr:row>96</xdr:row>
      <xdr:rowOff>123752</xdr:rowOff>
    </xdr:to>
    <xdr:cxnSp macro="">
      <xdr:nvCxnSpPr>
        <xdr:cNvPr id="464" name="直線コネクタ 463"/>
        <xdr:cNvCxnSpPr/>
      </xdr:nvCxnSpPr>
      <xdr:spPr>
        <a:xfrm>
          <a:off x="8750300" y="16500570"/>
          <a:ext cx="889000" cy="8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41370</xdr:rowOff>
    </xdr:from>
    <xdr:to>
      <xdr:col>45</xdr:col>
      <xdr:colOff>177800</xdr:colOff>
      <xdr:row>97</xdr:row>
      <xdr:rowOff>9181</xdr:rowOff>
    </xdr:to>
    <xdr:cxnSp macro="">
      <xdr:nvCxnSpPr>
        <xdr:cNvPr id="467" name="直線コネクタ 466"/>
        <xdr:cNvCxnSpPr/>
      </xdr:nvCxnSpPr>
      <xdr:spPr>
        <a:xfrm flipV="1">
          <a:off x="7861300" y="16500570"/>
          <a:ext cx="889000" cy="13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9181</xdr:rowOff>
    </xdr:from>
    <xdr:to>
      <xdr:col>41</xdr:col>
      <xdr:colOff>50800</xdr:colOff>
      <xdr:row>97</xdr:row>
      <xdr:rowOff>9823</xdr:rowOff>
    </xdr:to>
    <xdr:cxnSp macro="">
      <xdr:nvCxnSpPr>
        <xdr:cNvPr id="470" name="直線コネクタ 469"/>
        <xdr:cNvCxnSpPr/>
      </xdr:nvCxnSpPr>
      <xdr:spPr>
        <a:xfrm flipV="1">
          <a:off x="6972300" y="16639831"/>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63667</xdr:rowOff>
    </xdr:from>
    <xdr:to>
      <xdr:col>55</xdr:col>
      <xdr:colOff>50800</xdr:colOff>
      <xdr:row>96</xdr:row>
      <xdr:rowOff>165267</xdr:rowOff>
    </xdr:to>
    <xdr:sp macro="" textlink="">
      <xdr:nvSpPr>
        <xdr:cNvPr id="480" name="楕円 479"/>
        <xdr:cNvSpPr/>
      </xdr:nvSpPr>
      <xdr:spPr>
        <a:xfrm>
          <a:off x="10426700" y="165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42094</xdr:rowOff>
    </xdr:from>
    <xdr:ext cx="534377" cy="259045"/>
    <xdr:sp macro="" textlink="">
      <xdr:nvSpPr>
        <xdr:cNvPr id="481" name="土木費該当値テキスト"/>
        <xdr:cNvSpPr txBox="1"/>
      </xdr:nvSpPr>
      <xdr:spPr>
        <a:xfrm>
          <a:off x="10528300" y="165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72952</xdr:rowOff>
    </xdr:from>
    <xdr:to>
      <xdr:col>50</xdr:col>
      <xdr:colOff>165100</xdr:colOff>
      <xdr:row>97</xdr:row>
      <xdr:rowOff>3102</xdr:rowOff>
    </xdr:to>
    <xdr:sp macro="" textlink="">
      <xdr:nvSpPr>
        <xdr:cNvPr id="482" name="楕円 481"/>
        <xdr:cNvSpPr/>
      </xdr:nvSpPr>
      <xdr:spPr>
        <a:xfrm>
          <a:off x="9588500" y="165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165679</xdr:rowOff>
    </xdr:from>
    <xdr:ext cx="534377" cy="259045"/>
    <xdr:sp macro="" textlink="">
      <xdr:nvSpPr>
        <xdr:cNvPr id="483" name="テキスト ボックス 482"/>
        <xdr:cNvSpPr txBox="1"/>
      </xdr:nvSpPr>
      <xdr:spPr>
        <a:xfrm>
          <a:off x="9372111" y="16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162020</xdr:rowOff>
    </xdr:from>
    <xdr:to>
      <xdr:col>46</xdr:col>
      <xdr:colOff>38100</xdr:colOff>
      <xdr:row>96</xdr:row>
      <xdr:rowOff>92170</xdr:rowOff>
    </xdr:to>
    <xdr:sp macro="" textlink="">
      <xdr:nvSpPr>
        <xdr:cNvPr id="484" name="楕円 483"/>
        <xdr:cNvSpPr/>
      </xdr:nvSpPr>
      <xdr:spPr>
        <a:xfrm>
          <a:off x="8699500" y="16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83297</xdr:rowOff>
    </xdr:from>
    <xdr:ext cx="534377" cy="259045"/>
    <xdr:sp macro="" textlink="">
      <xdr:nvSpPr>
        <xdr:cNvPr id="485" name="テキスト ボックス 484"/>
        <xdr:cNvSpPr txBox="1"/>
      </xdr:nvSpPr>
      <xdr:spPr>
        <a:xfrm>
          <a:off x="8483111" y="1654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129831</xdr:rowOff>
    </xdr:from>
    <xdr:to>
      <xdr:col>41</xdr:col>
      <xdr:colOff>101600</xdr:colOff>
      <xdr:row>97</xdr:row>
      <xdr:rowOff>59981</xdr:rowOff>
    </xdr:to>
    <xdr:sp macro="" textlink="">
      <xdr:nvSpPr>
        <xdr:cNvPr id="486" name="楕円 485"/>
        <xdr:cNvSpPr/>
      </xdr:nvSpPr>
      <xdr:spPr>
        <a:xfrm>
          <a:off x="7810500" y="165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51108</xdr:rowOff>
    </xdr:from>
    <xdr:ext cx="534377" cy="259045"/>
    <xdr:sp macro="" textlink="">
      <xdr:nvSpPr>
        <xdr:cNvPr id="487" name="テキスト ボックス 486"/>
        <xdr:cNvSpPr txBox="1"/>
      </xdr:nvSpPr>
      <xdr:spPr>
        <a:xfrm>
          <a:off x="7594111" y="166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130473</xdr:rowOff>
    </xdr:from>
    <xdr:to>
      <xdr:col>36</xdr:col>
      <xdr:colOff>165100</xdr:colOff>
      <xdr:row>97</xdr:row>
      <xdr:rowOff>60623</xdr:rowOff>
    </xdr:to>
    <xdr:sp macro="" textlink="">
      <xdr:nvSpPr>
        <xdr:cNvPr id="488" name="楕円 487"/>
        <xdr:cNvSpPr/>
      </xdr:nvSpPr>
      <xdr:spPr>
        <a:xfrm>
          <a:off x="6921500" y="165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51750</xdr:rowOff>
    </xdr:from>
    <xdr:ext cx="534377" cy="259045"/>
    <xdr:sp macro="" textlink="">
      <xdr:nvSpPr>
        <xdr:cNvPr id="489" name="テキスト ボックス 488"/>
        <xdr:cNvSpPr txBox="1"/>
      </xdr:nvSpPr>
      <xdr:spPr>
        <a:xfrm>
          <a:off x="6705111" y="166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163637</xdr:rowOff>
    </xdr:from>
    <xdr:to>
      <xdr:col>85</xdr:col>
      <xdr:colOff>127000</xdr:colOff>
      <xdr:row>38</xdr:row>
      <xdr:rowOff>11145</xdr:rowOff>
    </xdr:to>
    <xdr:cxnSp macro="">
      <xdr:nvCxnSpPr>
        <xdr:cNvPr id="520" name="直線コネクタ 519"/>
        <xdr:cNvCxnSpPr/>
      </xdr:nvCxnSpPr>
      <xdr:spPr>
        <a:xfrm flipV="1">
          <a:off x="15481300" y="6507287"/>
          <a:ext cx="8382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4239</xdr:rowOff>
    </xdr:from>
    <xdr:to>
      <xdr:col>81</xdr:col>
      <xdr:colOff>50800</xdr:colOff>
      <xdr:row>38</xdr:row>
      <xdr:rowOff>11145</xdr:rowOff>
    </xdr:to>
    <xdr:cxnSp macro="">
      <xdr:nvCxnSpPr>
        <xdr:cNvPr id="523" name="直線コネクタ 522"/>
        <xdr:cNvCxnSpPr/>
      </xdr:nvCxnSpPr>
      <xdr:spPr>
        <a:xfrm>
          <a:off x="14592300" y="6519339"/>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4239</xdr:rowOff>
    </xdr:from>
    <xdr:to>
      <xdr:col>76</xdr:col>
      <xdr:colOff>114300</xdr:colOff>
      <xdr:row>38</xdr:row>
      <xdr:rowOff>19032</xdr:rowOff>
    </xdr:to>
    <xdr:cxnSp macro="">
      <xdr:nvCxnSpPr>
        <xdr:cNvPr id="526" name="直線コネクタ 525"/>
        <xdr:cNvCxnSpPr/>
      </xdr:nvCxnSpPr>
      <xdr:spPr>
        <a:xfrm flipV="1">
          <a:off x="13703300" y="6519339"/>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77407</xdr:rowOff>
    </xdr:from>
    <xdr:to>
      <xdr:col>71</xdr:col>
      <xdr:colOff>177800</xdr:colOff>
      <xdr:row>38</xdr:row>
      <xdr:rowOff>19032</xdr:rowOff>
    </xdr:to>
    <xdr:cxnSp macro="">
      <xdr:nvCxnSpPr>
        <xdr:cNvPr id="529" name="直線コネクタ 528"/>
        <xdr:cNvCxnSpPr/>
      </xdr:nvCxnSpPr>
      <xdr:spPr>
        <a:xfrm>
          <a:off x="12814300" y="5735257"/>
          <a:ext cx="889000" cy="79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112838</xdr:rowOff>
    </xdr:from>
    <xdr:to>
      <xdr:col>85</xdr:col>
      <xdr:colOff>177800</xdr:colOff>
      <xdr:row>38</xdr:row>
      <xdr:rowOff>42988</xdr:rowOff>
    </xdr:to>
    <xdr:sp macro="" textlink="">
      <xdr:nvSpPr>
        <xdr:cNvPr id="539" name="楕円 538"/>
        <xdr:cNvSpPr/>
      </xdr:nvSpPr>
      <xdr:spPr>
        <a:xfrm>
          <a:off x="16268700" y="645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27765</xdr:rowOff>
    </xdr:from>
    <xdr:ext cx="534377" cy="259045"/>
    <xdr:sp macro="" textlink="">
      <xdr:nvSpPr>
        <xdr:cNvPr id="540" name="消防費該当値テキスト"/>
        <xdr:cNvSpPr txBox="1"/>
      </xdr:nvSpPr>
      <xdr:spPr>
        <a:xfrm>
          <a:off x="16370300" y="63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131795</xdr:rowOff>
    </xdr:from>
    <xdr:to>
      <xdr:col>81</xdr:col>
      <xdr:colOff>101600</xdr:colOff>
      <xdr:row>38</xdr:row>
      <xdr:rowOff>61945</xdr:rowOff>
    </xdr:to>
    <xdr:sp macro="" textlink="">
      <xdr:nvSpPr>
        <xdr:cNvPr id="541" name="楕円 540"/>
        <xdr:cNvSpPr/>
      </xdr:nvSpPr>
      <xdr:spPr>
        <a:xfrm>
          <a:off x="15430500" y="64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53072</xdr:rowOff>
    </xdr:from>
    <xdr:ext cx="534377" cy="259045"/>
    <xdr:sp macro="" textlink="">
      <xdr:nvSpPr>
        <xdr:cNvPr id="542" name="テキスト ボックス 541"/>
        <xdr:cNvSpPr txBox="1"/>
      </xdr:nvSpPr>
      <xdr:spPr>
        <a:xfrm>
          <a:off x="15214111" y="65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124888</xdr:rowOff>
    </xdr:from>
    <xdr:to>
      <xdr:col>76</xdr:col>
      <xdr:colOff>165100</xdr:colOff>
      <xdr:row>38</xdr:row>
      <xdr:rowOff>55039</xdr:rowOff>
    </xdr:to>
    <xdr:sp macro="" textlink="">
      <xdr:nvSpPr>
        <xdr:cNvPr id="543" name="楕円 542"/>
        <xdr:cNvSpPr/>
      </xdr:nvSpPr>
      <xdr:spPr>
        <a:xfrm>
          <a:off x="14541500" y="64685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46166</xdr:rowOff>
    </xdr:from>
    <xdr:ext cx="534377" cy="259045"/>
    <xdr:sp macro="" textlink="">
      <xdr:nvSpPr>
        <xdr:cNvPr id="544" name="テキスト ボックス 543"/>
        <xdr:cNvSpPr txBox="1"/>
      </xdr:nvSpPr>
      <xdr:spPr>
        <a:xfrm>
          <a:off x="14325111" y="65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139682</xdr:rowOff>
    </xdr:from>
    <xdr:to>
      <xdr:col>72</xdr:col>
      <xdr:colOff>38100</xdr:colOff>
      <xdr:row>38</xdr:row>
      <xdr:rowOff>69831</xdr:rowOff>
    </xdr:to>
    <xdr:sp macro="" textlink="">
      <xdr:nvSpPr>
        <xdr:cNvPr id="545" name="楕円 544"/>
        <xdr:cNvSpPr/>
      </xdr:nvSpPr>
      <xdr:spPr>
        <a:xfrm>
          <a:off x="13652500" y="6483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60959</xdr:rowOff>
    </xdr:from>
    <xdr:ext cx="534377" cy="259045"/>
    <xdr:sp macro="" textlink="">
      <xdr:nvSpPr>
        <xdr:cNvPr id="546" name="テキスト ボックス 545"/>
        <xdr:cNvSpPr txBox="1"/>
      </xdr:nvSpPr>
      <xdr:spPr>
        <a:xfrm>
          <a:off x="13436111" y="65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26607</xdr:rowOff>
    </xdr:from>
    <xdr:to>
      <xdr:col>67</xdr:col>
      <xdr:colOff>101600</xdr:colOff>
      <xdr:row>33</xdr:row>
      <xdr:rowOff>128207</xdr:rowOff>
    </xdr:to>
    <xdr:sp macro="" textlink="">
      <xdr:nvSpPr>
        <xdr:cNvPr id="547" name="楕円 546"/>
        <xdr:cNvSpPr/>
      </xdr:nvSpPr>
      <xdr:spPr>
        <a:xfrm>
          <a:off x="12763500" y="568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144734</xdr:rowOff>
    </xdr:from>
    <xdr:ext cx="534377" cy="259045"/>
    <xdr:sp macro="" textlink="">
      <xdr:nvSpPr>
        <xdr:cNvPr id="548" name="テキスト ボックス 547"/>
        <xdr:cNvSpPr txBox="1"/>
      </xdr:nvSpPr>
      <xdr:spPr>
        <a:xfrm>
          <a:off x="12547111" y="545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144721</xdr:rowOff>
    </xdr:from>
    <xdr:to>
      <xdr:col>85</xdr:col>
      <xdr:colOff>127000</xdr:colOff>
      <xdr:row>56</xdr:row>
      <xdr:rowOff>159527</xdr:rowOff>
    </xdr:to>
    <xdr:cxnSp macro="">
      <xdr:nvCxnSpPr>
        <xdr:cNvPr id="577" name="直線コネクタ 576"/>
        <xdr:cNvCxnSpPr/>
      </xdr:nvCxnSpPr>
      <xdr:spPr>
        <a:xfrm flipV="1">
          <a:off x="15481300" y="9745921"/>
          <a:ext cx="8382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159527</xdr:rowOff>
    </xdr:from>
    <xdr:to>
      <xdr:col>81</xdr:col>
      <xdr:colOff>50800</xdr:colOff>
      <xdr:row>57</xdr:row>
      <xdr:rowOff>103002</xdr:rowOff>
    </xdr:to>
    <xdr:cxnSp macro="">
      <xdr:nvCxnSpPr>
        <xdr:cNvPr id="580" name="直線コネクタ 579"/>
        <xdr:cNvCxnSpPr/>
      </xdr:nvCxnSpPr>
      <xdr:spPr>
        <a:xfrm flipV="1">
          <a:off x="14592300" y="9760727"/>
          <a:ext cx="889000" cy="1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169578</xdr:rowOff>
    </xdr:from>
    <xdr:to>
      <xdr:col>76</xdr:col>
      <xdr:colOff>114300</xdr:colOff>
      <xdr:row>57</xdr:row>
      <xdr:rowOff>103002</xdr:rowOff>
    </xdr:to>
    <xdr:cxnSp macro="">
      <xdr:nvCxnSpPr>
        <xdr:cNvPr id="583" name="直線コネクタ 582"/>
        <xdr:cNvCxnSpPr/>
      </xdr:nvCxnSpPr>
      <xdr:spPr>
        <a:xfrm>
          <a:off x="13703300" y="9770778"/>
          <a:ext cx="889000" cy="10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169578</xdr:rowOff>
    </xdr:from>
    <xdr:to>
      <xdr:col>71</xdr:col>
      <xdr:colOff>177800</xdr:colOff>
      <xdr:row>57</xdr:row>
      <xdr:rowOff>75326</xdr:rowOff>
    </xdr:to>
    <xdr:cxnSp macro="">
      <xdr:nvCxnSpPr>
        <xdr:cNvPr id="586" name="直線コネクタ 585"/>
        <xdr:cNvCxnSpPr/>
      </xdr:nvCxnSpPr>
      <xdr:spPr>
        <a:xfrm flipV="1">
          <a:off x="12814300" y="9770778"/>
          <a:ext cx="889000" cy="7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93921</xdr:rowOff>
    </xdr:from>
    <xdr:to>
      <xdr:col>85</xdr:col>
      <xdr:colOff>177800</xdr:colOff>
      <xdr:row>57</xdr:row>
      <xdr:rowOff>24071</xdr:rowOff>
    </xdr:to>
    <xdr:sp macro="" textlink="">
      <xdr:nvSpPr>
        <xdr:cNvPr id="596" name="楕円 595"/>
        <xdr:cNvSpPr/>
      </xdr:nvSpPr>
      <xdr:spPr>
        <a:xfrm>
          <a:off x="16268700" y="96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72348</xdr:rowOff>
    </xdr:from>
    <xdr:ext cx="534377" cy="259045"/>
    <xdr:sp macro="" textlink="">
      <xdr:nvSpPr>
        <xdr:cNvPr id="597" name="教育費該当値テキスト"/>
        <xdr:cNvSpPr txBox="1"/>
      </xdr:nvSpPr>
      <xdr:spPr>
        <a:xfrm>
          <a:off x="16370300" y="967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108727</xdr:rowOff>
    </xdr:from>
    <xdr:to>
      <xdr:col>81</xdr:col>
      <xdr:colOff>101600</xdr:colOff>
      <xdr:row>57</xdr:row>
      <xdr:rowOff>38877</xdr:rowOff>
    </xdr:to>
    <xdr:sp macro="" textlink="">
      <xdr:nvSpPr>
        <xdr:cNvPr id="598" name="楕円 597"/>
        <xdr:cNvSpPr/>
      </xdr:nvSpPr>
      <xdr:spPr>
        <a:xfrm>
          <a:off x="15430500" y="97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30004</xdr:rowOff>
    </xdr:from>
    <xdr:ext cx="534377" cy="259045"/>
    <xdr:sp macro="" textlink="">
      <xdr:nvSpPr>
        <xdr:cNvPr id="599" name="テキスト ボックス 598"/>
        <xdr:cNvSpPr txBox="1"/>
      </xdr:nvSpPr>
      <xdr:spPr>
        <a:xfrm>
          <a:off x="15214111" y="98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52202</xdr:rowOff>
    </xdr:from>
    <xdr:to>
      <xdr:col>76</xdr:col>
      <xdr:colOff>165100</xdr:colOff>
      <xdr:row>57</xdr:row>
      <xdr:rowOff>153802</xdr:rowOff>
    </xdr:to>
    <xdr:sp macro="" textlink="">
      <xdr:nvSpPr>
        <xdr:cNvPr id="600" name="楕円 599"/>
        <xdr:cNvSpPr/>
      </xdr:nvSpPr>
      <xdr:spPr>
        <a:xfrm>
          <a:off x="14541500" y="98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144929</xdr:rowOff>
    </xdr:from>
    <xdr:ext cx="534377" cy="259045"/>
    <xdr:sp macro="" textlink="">
      <xdr:nvSpPr>
        <xdr:cNvPr id="601" name="テキスト ボックス 600"/>
        <xdr:cNvSpPr txBox="1"/>
      </xdr:nvSpPr>
      <xdr:spPr>
        <a:xfrm>
          <a:off x="14325111" y="99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118778</xdr:rowOff>
    </xdr:from>
    <xdr:to>
      <xdr:col>72</xdr:col>
      <xdr:colOff>38100</xdr:colOff>
      <xdr:row>57</xdr:row>
      <xdr:rowOff>48928</xdr:rowOff>
    </xdr:to>
    <xdr:sp macro="" textlink="">
      <xdr:nvSpPr>
        <xdr:cNvPr id="602" name="楕円 601"/>
        <xdr:cNvSpPr/>
      </xdr:nvSpPr>
      <xdr:spPr>
        <a:xfrm>
          <a:off x="13652500" y="97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40055</xdr:rowOff>
    </xdr:from>
    <xdr:ext cx="534377" cy="259045"/>
    <xdr:sp macro="" textlink="">
      <xdr:nvSpPr>
        <xdr:cNvPr id="603" name="テキスト ボックス 602"/>
        <xdr:cNvSpPr txBox="1"/>
      </xdr:nvSpPr>
      <xdr:spPr>
        <a:xfrm>
          <a:off x="13436111" y="98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24526</xdr:rowOff>
    </xdr:from>
    <xdr:to>
      <xdr:col>67</xdr:col>
      <xdr:colOff>101600</xdr:colOff>
      <xdr:row>57</xdr:row>
      <xdr:rowOff>126126</xdr:rowOff>
    </xdr:to>
    <xdr:sp macro="" textlink="">
      <xdr:nvSpPr>
        <xdr:cNvPr id="604" name="楕円 603"/>
        <xdr:cNvSpPr/>
      </xdr:nvSpPr>
      <xdr:spPr>
        <a:xfrm>
          <a:off x="12763500" y="9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117253</xdr:rowOff>
    </xdr:from>
    <xdr:ext cx="534377" cy="259045"/>
    <xdr:sp macro="" textlink="">
      <xdr:nvSpPr>
        <xdr:cNvPr id="605" name="テキスト ボックス 604"/>
        <xdr:cNvSpPr txBox="1"/>
      </xdr:nvSpPr>
      <xdr:spPr>
        <a:xfrm>
          <a:off x="12547111" y="98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108280</xdr:rowOff>
    </xdr:from>
    <xdr:to>
      <xdr:col>85</xdr:col>
      <xdr:colOff>127000</xdr:colOff>
      <xdr:row>79</xdr:row>
      <xdr:rowOff>31838</xdr:rowOff>
    </xdr:to>
    <xdr:cxnSp macro="">
      <xdr:nvCxnSpPr>
        <xdr:cNvPr id="634" name="直線コネクタ 633"/>
        <xdr:cNvCxnSpPr/>
      </xdr:nvCxnSpPr>
      <xdr:spPr>
        <a:xfrm flipV="1">
          <a:off x="15481300" y="13481380"/>
          <a:ext cx="838200" cy="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30238</xdr:rowOff>
    </xdr:from>
    <xdr:to>
      <xdr:col>81</xdr:col>
      <xdr:colOff>50800</xdr:colOff>
      <xdr:row>79</xdr:row>
      <xdr:rowOff>31838</xdr:rowOff>
    </xdr:to>
    <xdr:cxnSp macro="">
      <xdr:nvCxnSpPr>
        <xdr:cNvPr id="637" name="直線コネクタ 636"/>
        <xdr:cNvCxnSpPr/>
      </xdr:nvCxnSpPr>
      <xdr:spPr>
        <a:xfrm>
          <a:off x="14592300" y="135747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30238</xdr:rowOff>
    </xdr:from>
    <xdr:to>
      <xdr:col>76</xdr:col>
      <xdr:colOff>114300</xdr:colOff>
      <xdr:row>79</xdr:row>
      <xdr:rowOff>42938</xdr:rowOff>
    </xdr:to>
    <xdr:cxnSp macro="">
      <xdr:nvCxnSpPr>
        <xdr:cNvPr id="640" name="直線コネクタ 639"/>
        <xdr:cNvCxnSpPr/>
      </xdr:nvCxnSpPr>
      <xdr:spPr>
        <a:xfrm flipV="1">
          <a:off x="13703300" y="13574788"/>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33058</xdr:rowOff>
    </xdr:from>
    <xdr:to>
      <xdr:col>71</xdr:col>
      <xdr:colOff>177800</xdr:colOff>
      <xdr:row>79</xdr:row>
      <xdr:rowOff>42938</xdr:rowOff>
    </xdr:to>
    <xdr:cxnSp macro="">
      <xdr:nvCxnSpPr>
        <xdr:cNvPr id="643" name="直線コネクタ 642"/>
        <xdr:cNvCxnSpPr/>
      </xdr:nvCxnSpPr>
      <xdr:spPr>
        <a:xfrm>
          <a:off x="12814300" y="13577608"/>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57480</xdr:rowOff>
    </xdr:from>
    <xdr:to>
      <xdr:col>85</xdr:col>
      <xdr:colOff>177800</xdr:colOff>
      <xdr:row>78</xdr:row>
      <xdr:rowOff>159080</xdr:rowOff>
    </xdr:to>
    <xdr:sp macro="" textlink="">
      <xdr:nvSpPr>
        <xdr:cNvPr id="653" name="楕円 652"/>
        <xdr:cNvSpPr/>
      </xdr:nvSpPr>
      <xdr:spPr>
        <a:xfrm>
          <a:off x="16268700" y="134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152488</xdr:rowOff>
    </xdr:from>
    <xdr:to>
      <xdr:col>81</xdr:col>
      <xdr:colOff>101600</xdr:colOff>
      <xdr:row>79</xdr:row>
      <xdr:rowOff>82638</xdr:rowOff>
    </xdr:to>
    <xdr:sp macro="" textlink="">
      <xdr:nvSpPr>
        <xdr:cNvPr id="655" name="楕円 654"/>
        <xdr:cNvSpPr/>
      </xdr:nvSpPr>
      <xdr:spPr>
        <a:xfrm>
          <a:off x="15430500" y="135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73765</xdr:rowOff>
    </xdr:from>
    <xdr:ext cx="378565" cy="259045"/>
    <xdr:sp macro="" textlink="">
      <xdr:nvSpPr>
        <xdr:cNvPr id="656" name="テキスト ボックス 655"/>
        <xdr:cNvSpPr txBox="1"/>
      </xdr:nvSpPr>
      <xdr:spPr>
        <a:xfrm>
          <a:off x="15292017" y="1361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150888</xdr:rowOff>
    </xdr:from>
    <xdr:to>
      <xdr:col>76</xdr:col>
      <xdr:colOff>165100</xdr:colOff>
      <xdr:row>79</xdr:row>
      <xdr:rowOff>81038</xdr:rowOff>
    </xdr:to>
    <xdr:sp macro="" textlink="">
      <xdr:nvSpPr>
        <xdr:cNvPr id="657" name="楕円 656"/>
        <xdr:cNvSpPr/>
      </xdr:nvSpPr>
      <xdr:spPr>
        <a:xfrm>
          <a:off x="14541500" y="13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72165</xdr:rowOff>
    </xdr:from>
    <xdr:ext cx="469744" cy="259045"/>
    <xdr:sp macro="" textlink="">
      <xdr:nvSpPr>
        <xdr:cNvPr id="658" name="テキスト ボックス 657"/>
        <xdr:cNvSpPr txBox="1"/>
      </xdr:nvSpPr>
      <xdr:spPr>
        <a:xfrm>
          <a:off x="14357428" y="136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163588</xdr:rowOff>
    </xdr:from>
    <xdr:to>
      <xdr:col>72</xdr:col>
      <xdr:colOff>38100</xdr:colOff>
      <xdr:row>79</xdr:row>
      <xdr:rowOff>93738</xdr:rowOff>
    </xdr:to>
    <xdr:sp macro="" textlink="">
      <xdr:nvSpPr>
        <xdr:cNvPr id="659" name="楕円 658"/>
        <xdr:cNvSpPr/>
      </xdr:nvSpPr>
      <xdr:spPr>
        <a:xfrm>
          <a:off x="13652500" y="135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84865</xdr:rowOff>
    </xdr:from>
    <xdr:ext cx="378565" cy="259045"/>
    <xdr:sp macro="" textlink="">
      <xdr:nvSpPr>
        <xdr:cNvPr id="660" name="テキスト ボックス 659"/>
        <xdr:cNvSpPr txBox="1"/>
      </xdr:nvSpPr>
      <xdr:spPr>
        <a:xfrm>
          <a:off x="13514017" y="1362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153708</xdr:rowOff>
    </xdr:from>
    <xdr:to>
      <xdr:col>67</xdr:col>
      <xdr:colOff>101600</xdr:colOff>
      <xdr:row>79</xdr:row>
      <xdr:rowOff>83858</xdr:rowOff>
    </xdr:to>
    <xdr:sp macro="" textlink="">
      <xdr:nvSpPr>
        <xdr:cNvPr id="661" name="楕円 660"/>
        <xdr:cNvSpPr/>
      </xdr:nvSpPr>
      <xdr:spPr>
        <a:xfrm>
          <a:off x="12763500" y="135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74985</xdr:rowOff>
    </xdr:from>
    <xdr:ext cx="378565" cy="259045"/>
    <xdr:sp macro="" textlink="">
      <xdr:nvSpPr>
        <xdr:cNvPr id="662" name="テキスト ボックス 661"/>
        <xdr:cNvSpPr txBox="1"/>
      </xdr:nvSpPr>
      <xdr:spPr>
        <a:xfrm>
          <a:off x="12625017" y="1361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166596</xdr:rowOff>
    </xdr:from>
    <xdr:to>
      <xdr:col>85</xdr:col>
      <xdr:colOff>127000</xdr:colOff>
      <xdr:row>98</xdr:row>
      <xdr:rowOff>169418</xdr:rowOff>
    </xdr:to>
    <xdr:cxnSp macro="">
      <xdr:nvCxnSpPr>
        <xdr:cNvPr id="693" name="直線コネクタ 692"/>
        <xdr:cNvCxnSpPr/>
      </xdr:nvCxnSpPr>
      <xdr:spPr>
        <a:xfrm flipV="1">
          <a:off x="15481300" y="16968696"/>
          <a:ext cx="8382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169418</xdr:rowOff>
    </xdr:from>
    <xdr:to>
      <xdr:col>81</xdr:col>
      <xdr:colOff>50800</xdr:colOff>
      <xdr:row>99</xdr:row>
      <xdr:rowOff>12449</xdr:rowOff>
    </xdr:to>
    <xdr:cxnSp macro="">
      <xdr:nvCxnSpPr>
        <xdr:cNvPr id="696" name="直線コネクタ 695"/>
        <xdr:cNvCxnSpPr/>
      </xdr:nvCxnSpPr>
      <xdr:spPr>
        <a:xfrm flipV="1">
          <a:off x="14592300" y="16971518"/>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12449</xdr:rowOff>
    </xdr:from>
    <xdr:to>
      <xdr:col>76</xdr:col>
      <xdr:colOff>114300</xdr:colOff>
      <xdr:row>99</xdr:row>
      <xdr:rowOff>17104</xdr:rowOff>
    </xdr:to>
    <xdr:cxnSp macro="">
      <xdr:nvCxnSpPr>
        <xdr:cNvPr id="699" name="直線コネクタ 698"/>
        <xdr:cNvCxnSpPr/>
      </xdr:nvCxnSpPr>
      <xdr:spPr>
        <a:xfrm flipV="1">
          <a:off x="13703300" y="16985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16213</xdr:rowOff>
    </xdr:from>
    <xdr:to>
      <xdr:col>71</xdr:col>
      <xdr:colOff>177800</xdr:colOff>
      <xdr:row>99</xdr:row>
      <xdr:rowOff>17104</xdr:rowOff>
    </xdr:to>
    <xdr:cxnSp macro="">
      <xdr:nvCxnSpPr>
        <xdr:cNvPr id="702" name="直線コネクタ 701"/>
        <xdr:cNvCxnSpPr/>
      </xdr:nvCxnSpPr>
      <xdr:spPr>
        <a:xfrm>
          <a:off x="12814300" y="1698976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115796</xdr:rowOff>
    </xdr:from>
    <xdr:to>
      <xdr:col>85</xdr:col>
      <xdr:colOff>177800</xdr:colOff>
      <xdr:row>99</xdr:row>
      <xdr:rowOff>45946</xdr:rowOff>
    </xdr:to>
    <xdr:sp macro="" textlink="">
      <xdr:nvSpPr>
        <xdr:cNvPr id="712" name="楕円 711"/>
        <xdr:cNvSpPr/>
      </xdr:nvSpPr>
      <xdr:spPr>
        <a:xfrm>
          <a:off x="16268700" y="169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30723</xdr:rowOff>
    </xdr:from>
    <xdr:ext cx="534377" cy="259045"/>
    <xdr:sp macro="" textlink="">
      <xdr:nvSpPr>
        <xdr:cNvPr id="713" name="公債費該当値テキスト"/>
        <xdr:cNvSpPr txBox="1"/>
      </xdr:nvSpPr>
      <xdr:spPr>
        <a:xfrm>
          <a:off x="16370300" y="1683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118618</xdr:rowOff>
    </xdr:from>
    <xdr:to>
      <xdr:col>81</xdr:col>
      <xdr:colOff>101600</xdr:colOff>
      <xdr:row>99</xdr:row>
      <xdr:rowOff>48768</xdr:rowOff>
    </xdr:to>
    <xdr:sp macro="" textlink="">
      <xdr:nvSpPr>
        <xdr:cNvPr id="714" name="楕円 713"/>
        <xdr:cNvSpPr/>
      </xdr:nvSpPr>
      <xdr:spPr>
        <a:xfrm>
          <a:off x="154305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39895</xdr:rowOff>
    </xdr:from>
    <xdr:ext cx="534377" cy="259045"/>
    <xdr:sp macro="" textlink="">
      <xdr:nvSpPr>
        <xdr:cNvPr id="715" name="テキスト ボックス 714"/>
        <xdr:cNvSpPr txBox="1"/>
      </xdr:nvSpPr>
      <xdr:spPr>
        <a:xfrm>
          <a:off x="15214111"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133099</xdr:rowOff>
    </xdr:from>
    <xdr:to>
      <xdr:col>76</xdr:col>
      <xdr:colOff>165100</xdr:colOff>
      <xdr:row>99</xdr:row>
      <xdr:rowOff>63249</xdr:rowOff>
    </xdr:to>
    <xdr:sp macro="" textlink="">
      <xdr:nvSpPr>
        <xdr:cNvPr id="716" name="楕円 715"/>
        <xdr:cNvSpPr/>
      </xdr:nvSpPr>
      <xdr:spPr>
        <a:xfrm>
          <a:off x="14541500" y="169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54376</xdr:rowOff>
    </xdr:from>
    <xdr:ext cx="534377" cy="259045"/>
    <xdr:sp macro="" textlink="">
      <xdr:nvSpPr>
        <xdr:cNvPr id="717" name="テキスト ボックス 716"/>
        <xdr:cNvSpPr txBox="1"/>
      </xdr:nvSpPr>
      <xdr:spPr>
        <a:xfrm>
          <a:off x="14325111" y="170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137754</xdr:rowOff>
    </xdr:from>
    <xdr:to>
      <xdr:col>72</xdr:col>
      <xdr:colOff>38100</xdr:colOff>
      <xdr:row>99</xdr:row>
      <xdr:rowOff>67904</xdr:rowOff>
    </xdr:to>
    <xdr:sp macro="" textlink="">
      <xdr:nvSpPr>
        <xdr:cNvPr id="718" name="楕円 717"/>
        <xdr:cNvSpPr/>
      </xdr:nvSpPr>
      <xdr:spPr>
        <a:xfrm>
          <a:off x="13652500" y="169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59031</xdr:rowOff>
    </xdr:from>
    <xdr:ext cx="534377" cy="259045"/>
    <xdr:sp macro="" textlink="">
      <xdr:nvSpPr>
        <xdr:cNvPr id="719" name="テキスト ボックス 718"/>
        <xdr:cNvSpPr txBox="1"/>
      </xdr:nvSpPr>
      <xdr:spPr>
        <a:xfrm>
          <a:off x="13436111" y="17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136863</xdr:rowOff>
    </xdr:from>
    <xdr:to>
      <xdr:col>67</xdr:col>
      <xdr:colOff>101600</xdr:colOff>
      <xdr:row>99</xdr:row>
      <xdr:rowOff>67013</xdr:rowOff>
    </xdr:to>
    <xdr:sp macro="" textlink="">
      <xdr:nvSpPr>
        <xdr:cNvPr id="720" name="楕円 719"/>
        <xdr:cNvSpPr/>
      </xdr:nvSpPr>
      <xdr:spPr>
        <a:xfrm>
          <a:off x="12763500" y="169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58140</xdr:rowOff>
    </xdr:from>
    <xdr:ext cx="534377" cy="259045"/>
    <xdr:sp macro="" textlink="">
      <xdr:nvSpPr>
        <xdr:cNvPr id="721" name="テキスト ボックス 720"/>
        <xdr:cNvSpPr txBox="1"/>
      </xdr:nvSpPr>
      <xdr:spPr>
        <a:xfrm>
          <a:off x="12547111" y="170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・民生費、労働費を除くと、住民一人当たりのコストは類似団体内平均と比較して、概ね同等または低い水準にある。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・民生費は他自治体に比べ、老年人口割合が高く、市内に幼稚園が少なく保育所を利用する割合が高いこと、労働費は労働福利厚生資金等貸付金が高い水準の主な要因となっている。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・目的別に前年度と増減比較をすると、ほぼすべての目的で前年度より増となっている。新型コロナウイルス感染拡大に対する特別定額給付金を始めとする各種対策事業の実施や、令和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月豪雨災害からの復旧事業費で経費増となったことが主な要因となっている。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財政調整基金は、財源不足の補填や年度間の財源平準化のために、</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取崩や積立を行っている。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年度末残高は前年度を下回ったが、一般的に適正と言われて</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いる標準財政規模比の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％程度で推移している。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実質単年度収支については、令和元年度に続き令和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年度もマイナ</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スとなり、財政調整基金の取崩し額が大きかったことが影響した。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今後は、財政調整基金の取崩しを最小限にとどめ財政基盤の強化を図る。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年度以降全ての会計で黒字決算となっている。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年度に一般会計からの法定外繰入を実施し、赤字を解消した。その後、県単位での広域運営となったことにより再び黒字に転じている。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今度も、保険税収納率の向上や医療費給付の適正化をすすめ、黒字を維持できるよう努めるとともに、他会計についても健全な事業運営を図る。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18756738</v>
      </c>
      <c r="BO4" s="433"/>
      <c r="BP4" s="433"/>
      <c r="BQ4" s="433"/>
      <c r="BR4" s="433"/>
      <c r="BS4" s="433"/>
      <c r="BT4" s="433"/>
      <c r="BU4" s="434"/>
      <c r="BV4" s="432">
        <v>15145409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3.5</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18348976</v>
      </c>
      <c r="BO5" s="470"/>
      <c r="BP5" s="470"/>
      <c r="BQ5" s="470"/>
      <c r="BR5" s="470"/>
      <c r="BS5" s="470"/>
      <c r="BT5" s="470"/>
      <c r="BU5" s="471"/>
      <c r="BV5" s="469">
        <v>14844285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94.6</v>
      </c>
      <c r="CU5" s="467"/>
      <c r="CV5" s="467"/>
      <c r="CW5" s="467"/>
      <c r="CX5" s="467"/>
      <c r="CY5" s="467"/>
      <c r="CZ5" s="467"/>
      <c r="DA5" s="468"/>
      <c r="DB5" s="466">
        <v>95.9</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407762</v>
      </c>
      <c r="BO6" s="470"/>
      <c r="BP6" s="470"/>
      <c r="BQ6" s="470"/>
      <c r="BR6" s="470"/>
      <c r="BS6" s="470"/>
      <c r="BT6" s="470"/>
      <c r="BU6" s="471"/>
      <c r="BV6" s="469">
        <v>301124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98.5</v>
      </c>
      <c r="CU6" s="507"/>
      <c r="CV6" s="507"/>
      <c r="CW6" s="507"/>
      <c r="CX6" s="507"/>
      <c r="CY6" s="507"/>
      <c r="CZ6" s="507"/>
      <c r="DA6" s="508"/>
      <c r="DB6" s="506">
        <v>100.1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156150</v>
      </c>
      <c r="BO7" s="470"/>
      <c r="BP7" s="470"/>
      <c r="BQ7" s="470"/>
      <c r="BR7" s="470"/>
      <c r="BS7" s="470"/>
      <c r="BT7" s="470"/>
      <c r="BU7" s="471"/>
      <c r="BV7" s="469">
        <v>37791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7258187</v>
      </c>
      <c r="CU7" s="470"/>
      <c r="CV7" s="470"/>
      <c r="CW7" s="470"/>
      <c r="CX7" s="470"/>
      <c r="CY7" s="470"/>
      <c r="CZ7" s="470"/>
      <c r="DA7" s="471"/>
      <c r="DB7" s="469">
        <v>7137323</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101</v>
      </c>
      <c r="AV8" s="502"/>
      <c r="AW8" s="502"/>
      <c r="AX8" s="502"/>
      <c r="AY8" s="503" t="s">
        <v>108</v>
      </c>
      <c r="AZ8" s="504"/>
      <c r="BA8" s="504"/>
      <c r="BB8" s="504"/>
      <c r="BC8" s="504"/>
      <c r="BD8" s="504"/>
      <c r="BE8" s="504"/>
      <c r="BF8" s="504"/>
      <c r="BG8" s="504"/>
      <c r="BH8" s="504"/>
      <c r="BI8" s="504"/>
      <c r="BJ8" s="504"/>
      <c r="BK8" s="504"/>
      <c r="BL8" s="504"/>
      <c r="BM8" s="505"/>
      <c r="BN8" s="469">
        <v>251612</v>
      </c>
      <c r="BO8" s="470"/>
      <c r="BP8" s="470"/>
      <c r="BQ8" s="470"/>
      <c r="BR8" s="470"/>
      <c r="BS8" s="470"/>
      <c r="BT8" s="470"/>
      <c r="BU8" s="471"/>
      <c r="BV8" s="469">
        <v>263333</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0.48</v>
      </c>
      <c r="CU8" s="510"/>
      <c r="CV8" s="510"/>
      <c r="CW8" s="510"/>
      <c r="CX8" s="510"/>
      <c r="CY8" s="510"/>
      <c r="CZ8" s="510"/>
      <c r="DA8" s="511"/>
      <c r="DB8" s="509">
        <v>0.48</v>
      </c>
      <c r="DC8" s="510"/>
      <c r="DD8" s="510"/>
      <c r="DE8" s="510"/>
      <c r="DF8" s="510"/>
      <c r="DG8" s="510"/>
      <c r="DH8" s="510"/>
      <c r="DI8" s="511"/>
      <c r="DJ8" s="186"/>
      <c r="DK8" s="186"/>
      <c r="DL8" s="186"/>
      <c r="DM8" s="186"/>
      <c r="DN8" s="186"/>
      <c r="DO8" s="186"/>
    </row>
    <row r="9" spans="1:119" ht="18.75" customHeight="1" thickBot="1">
      <c r="A9" s="187"/>
      <c r="B9" s="463" t="s">
        <v>110</v>
      </c>
      <c r="C9" s="464"/>
      <c r="D9" s="464"/>
      <c r="E9" s="464"/>
      <c r="F9" s="464"/>
      <c r="G9" s="464"/>
      <c r="H9" s="464"/>
      <c r="I9" s="464"/>
      <c r="J9" s="464"/>
      <c r="K9" s="512"/>
      <c r="L9" s="513" t="s">
        <v>111</v>
      </c>
      <c r="M9" s="514"/>
      <c r="N9" s="514"/>
      <c r="O9" s="514"/>
      <c r="P9" s="514"/>
      <c r="Q9" s="515"/>
      <c r="R9" s="516">
        <v>27892</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101</v>
      </c>
      <c r="AV9" s="502"/>
      <c r="AW9" s="502"/>
      <c r="AX9" s="502"/>
      <c r="AY9" s="503" t="s">
        <v>114</v>
      </c>
      <c r="AZ9" s="504"/>
      <c r="BA9" s="504"/>
      <c r="BB9" s="504"/>
      <c r="BC9" s="504"/>
      <c r="BD9" s="504"/>
      <c r="BE9" s="504"/>
      <c r="BF9" s="504"/>
      <c r="BG9" s="504"/>
      <c r="BH9" s="504"/>
      <c r="BI9" s="504"/>
      <c r="BJ9" s="504"/>
      <c r="BK9" s="504"/>
      <c r="BL9" s="504"/>
      <c r="BM9" s="505"/>
      <c r="BN9" s="469">
        <v>-11190</v>
      </c>
      <c r="BO9" s="470"/>
      <c r="BP9" s="470"/>
      <c r="BQ9" s="470"/>
      <c r="BR9" s="470"/>
      <c r="BS9" s="470"/>
      <c r="BT9" s="470"/>
      <c r="BU9" s="471"/>
      <c r="BV9" s="469">
        <v>-89470</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10.3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116</v>
      </c>
      <c r="M10" s="499"/>
      <c r="N10" s="499"/>
      <c r="O10" s="499"/>
      <c r="P10" s="499"/>
      <c r="Q10" s="500"/>
      <c r="R10" s="520">
        <v>29684</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101</v>
      </c>
      <c r="AV10" s="502"/>
      <c r="AW10" s="502"/>
      <c r="AX10" s="502"/>
      <c r="AY10" s="503" t="s">
        <v>118</v>
      </c>
      <c r="AZ10" s="504"/>
      <c r="BA10" s="504"/>
      <c r="BB10" s="504"/>
      <c r="BC10" s="504"/>
      <c r="BD10" s="504"/>
      <c r="BE10" s="504"/>
      <c r="BF10" s="504"/>
      <c r="BG10" s="504"/>
      <c r="BH10" s="504"/>
      <c r="BI10" s="504"/>
      <c r="BJ10" s="504"/>
      <c r="BK10" s="504"/>
      <c r="BL10" s="504"/>
      <c r="BM10" s="505"/>
      <c r="BN10" s="469">
        <v>219603</v>
      </c>
      <c r="BO10" s="470"/>
      <c r="BP10" s="470"/>
      <c r="BQ10" s="470"/>
      <c r="BR10" s="470"/>
      <c r="BS10" s="470"/>
      <c r="BT10" s="470"/>
      <c r="BU10" s="471"/>
      <c r="BV10" s="469">
        <v>186312</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101</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c r="A12" s="187"/>
      <c r="B12" s="529" t="s">
        <v>127</v>
      </c>
      <c r="C12" s="530"/>
      <c r="D12" s="530"/>
      <c r="E12" s="530"/>
      <c r="F12" s="530"/>
      <c r="G12" s="530"/>
      <c r="H12" s="530"/>
      <c r="I12" s="530"/>
      <c r="J12" s="530"/>
      <c r="K12" s="531"/>
      <c r="L12" s="538" t="s">
        <v>128</v>
      </c>
      <c r="M12" s="539"/>
      <c r="N12" s="539"/>
      <c r="O12" s="539"/>
      <c r="P12" s="539"/>
      <c r="Q12" s="540"/>
      <c r="R12" s="541">
        <v>28606</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132</v>
      </c>
      <c r="AV12" s="502"/>
      <c r="AW12" s="502"/>
      <c r="AX12" s="502"/>
      <c r="AY12" s="503" t="s">
        <v>133</v>
      </c>
      <c r="AZ12" s="504"/>
      <c r="BA12" s="504"/>
      <c r="BB12" s="504"/>
      <c r="BC12" s="504"/>
      <c r="BD12" s="504"/>
      <c r="BE12" s="504"/>
      <c r="BF12" s="504"/>
      <c r="BG12" s="504"/>
      <c r="BH12" s="504"/>
      <c r="BI12" s="504"/>
      <c r="BJ12" s="504"/>
      <c r="BK12" s="504"/>
      <c r="BL12" s="504"/>
      <c r="BM12" s="505"/>
      <c r="BN12" s="469">
        <v>401000</v>
      </c>
      <c r="BO12" s="470"/>
      <c r="BP12" s="470"/>
      <c r="BQ12" s="470"/>
      <c r="BR12" s="470"/>
      <c r="BS12" s="470"/>
      <c r="BT12" s="470"/>
      <c r="BU12" s="471"/>
      <c r="BV12" s="469">
        <v>428000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125</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135</v>
      </c>
      <c r="N13" s="561"/>
      <c r="O13" s="561"/>
      <c r="P13" s="561"/>
      <c r="Q13" s="562"/>
      <c r="R13" s="553">
        <v>28446</v>
      </c>
      <c r="S13" s="554"/>
      <c r="T13" s="554"/>
      <c r="U13" s="554"/>
      <c r="V13" s="555"/>
      <c r="W13" s="485" t="s">
        <v>136</v>
      </c>
      <c r="X13" s="486"/>
      <c r="Y13" s="486"/>
      <c r="Z13" s="486"/>
      <c r="AA13" s="486"/>
      <c r="AB13" s="476"/>
      <c r="AC13" s="520">
        <v>2220</v>
      </c>
      <c r="AD13" s="521"/>
      <c r="AE13" s="521"/>
      <c r="AF13" s="521"/>
      <c r="AG13" s="563"/>
      <c r="AH13" s="520">
        <v>1956</v>
      </c>
      <c r="AI13" s="521"/>
      <c r="AJ13" s="521"/>
      <c r="AK13" s="521"/>
      <c r="AL13" s="522"/>
      <c r="AM13" s="498" t="s">
        <v>137</v>
      </c>
      <c r="AN13" s="499"/>
      <c r="AO13" s="499"/>
      <c r="AP13" s="499"/>
      <c r="AQ13" s="499"/>
      <c r="AR13" s="499"/>
      <c r="AS13" s="499"/>
      <c r="AT13" s="500"/>
      <c r="AU13" s="501" t="s">
        <v>132</v>
      </c>
      <c r="AV13" s="502"/>
      <c r="AW13" s="502"/>
      <c r="AX13" s="502"/>
      <c r="AY13" s="503" t="s">
        <v>138</v>
      </c>
      <c r="AZ13" s="504"/>
      <c r="BA13" s="504"/>
      <c r="BB13" s="504"/>
      <c r="BC13" s="504"/>
      <c r="BD13" s="504"/>
      <c r="BE13" s="504"/>
      <c r="BF13" s="504"/>
      <c r="BG13" s="504"/>
      <c r="BH13" s="504"/>
      <c r="BI13" s="504"/>
      <c r="BJ13" s="504"/>
      <c r="BK13" s="504"/>
      <c r="BL13" s="504"/>
      <c r="BM13" s="505"/>
      <c r="BN13" s="469">
        <v>-192587</v>
      </c>
      <c r="BO13" s="470"/>
      <c r="BP13" s="470"/>
      <c r="BQ13" s="470"/>
      <c r="BR13" s="470"/>
      <c r="BS13" s="470"/>
      <c r="BT13" s="470"/>
      <c r="BU13" s="471"/>
      <c r="BV13" s="469">
        <v>-331158</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8.6</v>
      </c>
      <c r="CU13" s="467"/>
      <c r="CV13" s="467"/>
      <c r="CW13" s="467"/>
      <c r="CX13" s="467"/>
      <c r="CY13" s="467"/>
      <c r="CZ13" s="467"/>
      <c r="DA13" s="468"/>
      <c r="DB13" s="466">
        <v>7.9</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140</v>
      </c>
      <c r="M14" s="551"/>
      <c r="N14" s="551"/>
      <c r="O14" s="551"/>
      <c r="P14" s="551"/>
      <c r="Q14" s="552"/>
      <c r="R14" s="553">
        <v>28964</v>
      </c>
      <c r="S14" s="554"/>
      <c r="T14" s="554"/>
      <c r="U14" s="554"/>
      <c r="V14" s="555"/>
      <c r="W14" s="459"/>
      <c r="X14" s="460"/>
      <c r="Y14" s="460"/>
      <c r="Z14" s="460"/>
      <c r="AA14" s="460"/>
      <c r="AB14" s="449"/>
      <c r="AC14" s="556">
        <v>14.2</v>
      </c>
      <c r="AD14" s="557"/>
      <c r="AE14" s="557"/>
      <c r="AF14" s="557"/>
      <c r="AG14" s="558"/>
      <c r="AH14" s="556">
        <v>13.3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v>94.1</v>
      </c>
      <c r="CU14" s="568"/>
      <c r="CV14" s="568"/>
      <c r="CW14" s="568"/>
      <c r="CX14" s="568"/>
      <c r="CY14" s="568"/>
      <c r="CZ14" s="568"/>
      <c r="DA14" s="569"/>
      <c r="DB14" s="567">
        <v>97.8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142</v>
      </c>
      <c r="N15" s="561"/>
      <c r="O15" s="561"/>
      <c r="P15" s="561"/>
      <c r="Q15" s="562"/>
      <c r="R15" s="553">
        <v>28805</v>
      </c>
      <c r="S15" s="554"/>
      <c r="T15" s="554"/>
      <c r="U15" s="554"/>
      <c r="V15" s="555"/>
      <c r="W15" s="485" t="s">
        <v>143</v>
      </c>
      <c r="X15" s="486"/>
      <c r="Y15" s="486"/>
      <c r="Z15" s="486"/>
      <c r="AA15" s="486"/>
      <c r="AB15" s="476"/>
      <c r="AC15" s="520">
        <v>4007</v>
      </c>
      <c r="AD15" s="521"/>
      <c r="AE15" s="521"/>
      <c r="AF15" s="521"/>
      <c r="AG15" s="563"/>
      <c r="AH15" s="520">
        <v>3814</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3036656</v>
      </c>
      <c r="BO15" s="433"/>
      <c r="BP15" s="433"/>
      <c r="BQ15" s="433"/>
      <c r="BR15" s="433"/>
      <c r="BS15" s="433"/>
      <c r="BT15" s="433"/>
      <c r="BU15" s="434"/>
      <c r="BV15" s="432">
        <v>2913486</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25.7</v>
      </c>
      <c r="AD16" s="557"/>
      <c r="AE16" s="557"/>
      <c r="AF16" s="557"/>
      <c r="AG16" s="558"/>
      <c r="AH16" s="556">
        <v>26</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6202439</v>
      </c>
      <c r="BO16" s="470"/>
      <c r="BP16" s="470"/>
      <c r="BQ16" s="470"/>
      <c r="BR16" s="470"/>
      <c r="BS16" s="470"/>
      <c r="BT16" s="470"/>
      <c r="BU16" s="471"/>
      <c r="BV16" s="469">
        <v>6091270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9378</v>
      </c>
      <c r="AD17" s="521"/>
      <c r="AE17" s="521"/>
      <c r="AF17" s="521"/>
      <c r="AG17" s="563"/>
      <c r="AH17" s="520">
        <v>8886</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3800207</v>
      </c>
      <c r="BO17" s="470"/>
      <c r="BP17" s="470"/>
      <c r="BQ17" s="470"/>
      <c r="BR17" s="470"/>
      <c r="BS17" s="470"/>
      <c r="BT17" s="470"/>
      <c r="BU17" s="471"/>
      <c r="BV17" s="469">
        <v>3671460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153</v>
      </c>
      <c r="C18" s="512"/>
      <c r="D18" s="512"/>
      <c r="E18" s="584"/>
      <c r="F18" s="584"/>
      <c r="G18" s="584"/>
      <c r="H18" s="584"/>
      <c r="I18" s="584"/>
      <c r="J18" s="584"/>
      <c r="K18" s="584"/>
      <c r="L18" s="585">
        <v>112.12</v>
      </c>
      <c r="M18" s="585"/>
      <c r="N18" s="585"/>
      <c r="O18" s="585"/>
      <c r="P18" s="585"/>
      <c r="Q18" s="585"/>
      <c r="R18" s="586"/>
      <c r="S18" s="586"/>
      <c r="T18" s="586"/>
      <c r="U18" s="586"/>
      <c r="V18" s="587"/>
      <c r="W18" s="487"/>
      <c r="X18" s="488"/>
      <c r="Y18" s="488"/>
      <c r="Z18" s="488"/>
      <c r="AA18" s="488"/>
      <c r="AB18" s="479"/>
      <c r="AC18" s="588">
        <v>60.1</v>
      </c>
      <c r="AD18" s="589"/>
      <c r="AE18" s="589"/>
      <c r="AF18" s="589"/>
      <c r="AG18" s="590"/>
      <c r="AH18" s="588">
        <v>60.6</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6957563</v>
      </c>
      <c r="BO18" s="470"/>
      <c r="BP18" s="470"/>
      <c r="BQ18" s="470"/>
      <c r="BR18" s="470"/>
      <c r="BS18" s="470"/>
      <c r="BT18" s="470"/>
      <c r="BU18" s="471"/>
      <c r="BV18" s="469">
        <v>6961826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155</v>
      </c>
      <c r="C19" s="512"/>
      <c r="D19" s="512"/>
      <c r="E19" s="584"/>
      <c r="F19" s="584"/>
      <c r="G19" s="584"/>
      <c r="H19" s="584"/>
      <c r="I19" s="584"/>
      <c r="J19" s="584"/>
      <c r="K19" s="584"/>
      <c r="L19" s="592">
        <v>249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9222064</v>
      </c>
      <c r="BO19" s="470"/>
      <c r="BP19" s="470"/>
      <c r="BQ19" s="470"/>
      <c r="BR19" s="470"/>
      <c r="BS19" s="470"/>
      <c r="BT19" s="470"/>
      <c r="BU19" s="471"/>
      <c r="BV19" s="469">
        <v>8697651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157</v>
      </c>
      <c r="C20" s="512"/>
      <c r="D20" s="512"/>
      <c r="E20" s="584"/>
      <c r="F20" s="584"/>
      <c r="G20" s="584"/>
      <c r="H20" s="584"/>
      <c r="I20" s="584"/>
      <c r="J20" s="584"/>
      <c r="K20" s="584"/>
      <c r="L20" s="592">
        <v>10046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11368607</v>
      </c>
      <c r="BO23" s="470"/>
      <c r="BP23" s="470"/>
      <c r="BQ23" s="470"/>
      <c r="BR23" s="470"/>
      <c r="BS23" s="470"/>
      <c r="BT23" s="470"/>
      <c r="BU23" s="471"/>
      <c r="BV23" s="469">
        <v>11204896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166</v>
      </c>
      <c r="F24" s="499"/>
      <c r="G24" s="499"/>
      <c r="H24" s="499"/>
      <c r="I24" s="499"/>
      <c r="J24" s="499"/>
      <c r="K24" s="500"/>
      <c r="L24" s="520">
        <v>1</v>
      </c>
      <c r="M24" s="521"/>
      <c r="N24" s="521"/>
      <c r="O24" s="521"/>
      <c r="P24" s="563"/>
      <c r="Q24" s="520">
        <v>7860</v>
      </c>
      <c r="R24" s="521"/>
      <c r="S24" s="521"/>
      <c r="T24" s="521"/>
      <c r="U24" s="521"/>
      <c r="V24" s="563"/>
      <c r="W24" s="622"/>
      <c r="X24" s="610"/>
      <c r="Y24" s="611"/>
      <c r="Z24" s="519" t="s">
        <v>167</v>
      </c>
      <c r="AA24" s="499"/>
      <c r="AB24" s="499"/>
      <c r="AC24" s="499"/>
      <c r="AD24" s="499"/>
      <c r="AE24" s="499"/>
      <c r="AF24" s="499"/>
      <c r="AG24" s="500"/>
      <c r="AH24" s="520">
        <v>195</v>
      </c>
      <c r="AI24" s="521"/>
      <c r="AJ24" s="521"/>
      <c r="AK24" s="521"/>
      <c r="AL24" s="563"/>
      <c r="AM24" s="520">
        <v>624195</v>
      </c>
      <c r="AN24" s="521"/>
      <c r="AO24" s="521"/>
      <c r="AP24" s="521"/>
      <c r="AQ24" s="521"/>
      <c r="AR24" s="563"/>
      <c r="AS24" s="520">
        <v>3201</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10016909</v>
      </c>
      <c r="BO24" s="470"/>
      <c r="BP24" s="470"/>
      <c r="BQ24" s="470"/>
      <c r="BR24" s="470"/>
      <c r="BS24" s="470"/>
      <c r="BT24" s="470"/>
      <c r="BU24" s="471"/>
      <c r="BV24" s="469">
        <v>9897134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169</v>
      </c>
      <c r="F25" s="499"/>
      <c r="G25" s="499"/>
      <c r="H25" s="499"/>
      <c r="I25" s="499"/>
      <c r="J25" s="499"/>
      <c r="K25" s="500"/>
      <c r="L25" s="520">
        <v>1</v>
      </c>
      <c r="M25" s="521"/>
      <c r="N25" s="521"/>
      <c r="O25" s="521"/>
      <c r="P25" s="563"/>
      <c r="Q25" s="520">
        <v>6350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171</v>
      </c>
      <c r="AN25" s="521"/>
      <c r="AO25" s="521"/>
      <c r="AP25" s="521"/>
      <c r="AQ25" s="521"/>
      <c r="AR25" s="563"/>
      <c r="AS25" s="520" t="s">
        <v>171</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2213711</v>
      </c>
      <c r="BO25" s="433"/>
      <c r="BP25" s="433"/>
      <c r="BQ25" s="433"/>
      <c r="BR25" s="433"/>
      <c r="BS25" s="433"/>
      <c r="BT25" s="433"/>
      <c r="BU25" s="434"/>
      <c r="BV25" s="432">
        <v>2249392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173</v>
      </c>
      <c r="F26" s="499"/>
      <c r="G26" s="499"/>
      <c r="H26" s="499"/>
      <c r="I26" s="499"/>
      <c r="J26" s="499"/>
      <c r="K26" s="500"/>
      <c r="L26" s="520">
        <v>1</v>
      </c>
      <c r="M26" s="521"/>
      <c r="N26" s="521"/>
      <c r="O26" s="521"/>
      <c r="P26" s="563"/>
      <c r="Q26" s="520">
        <v>5960</v>
      </c>
      <c r="R26" s="521"/>
      <c r="S26" s="521"/>
      <c r="T26" s="521"/>
      <c r="U26" s="521"/>
      <c r="V26" s="563"/>
      <c r="W26" s="622"/>
      <c r="X26" s="610"/>
      <c r="Y26" s="611"/>
      <c r="Z26" s="519" t="s">
        <v>174</v>
      </c>
      <c r="AA26" s="632"/>
      <c r="AB26" s="632"/>
      <c r="AC26" s="632"/>
      <c r="AD26" s="632"/>
      <c r="AE26" s="632"/>
      <c r="AF26" s="632"/>
      <c r="AG26" s="633"/>
      <c r="AH26" s="520" t="s">
        <v>171</v>
      </c>
      <c r="AI26" s="521"/>
      <c r="AJ26" s="521"/>
      <c r="AK26" s="521"/>
      <c r="AL26" s="563"/>
      <c r="AM26" s="520" t="s">
        <v>171</v>
      </c>
      <c r="AN26" s="521"/>
      <c r="AO26" s="521"/>
      <c r="AP26" s="521"/>
      <c r="AQ26" s="521"/>
      <c r="AR26" s="563"/>
      <c r="AS26" s="520" t="s">
        <v>171</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171</v>
      </c>
      <c r="BO26" s="470"/>
      <c r="BP26" s="470"/>
      <c r="BQ26" s="470"/>
      <c r="BR26" s="470"/>
      <c r="BS26" s="470"/>
      <c r="BT26" s="470"/>
      <c r="BU26" s="471"/>
      <c r="BV26" s="469" t="s">
        <v>125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176</v>
      </c>
      <c r="F27" s="499"/>
      <c r="G27" s="499"/>
      <c r="H27" s="499"/>
      <c r="I27" s="499"/>
      <c r="J27" s="499"/>
      <c r="K27" s="500"/>
      <c r="L27" s="520">
        <v>1</v>
      </c>
      <c r="M27" s="521"/>
      <c r="N27" s="521"/>
      <c r="O27" s="521"/>
      <c r="P27" s="563"/>
      <c r="Q27" s="520">
        <v>4200</v>
      </c>
      <c r="R27" s="521"/>
      <c r="S27" s="521"/>
      <c r="T27" s="521"/>
      <c r="U27" s="521"/>
      <c r="V27" s="563"/>
      <c r="W27" s="622"/>
      <c r="X27" s="610"/>
      <c r="Y27" s="611"/>
      <c r="Z27" s="519" t="s">
        <v>177</v>
      </c>
      <c r="AA27" s="499"/>
      <c r="AB27" s="499"/>
      <c r="AC27" s="499"/>
      <c r="AD27" s="499"/>
      <c r="AE27" s="499"/>
      <c r="AF27" s="499"/>
      <c r="AG27" s="500"/>
      <c r="AH27" s="520">
        <v>4</v>
      </c>
      <c r="AI27" s="521"/>
      <c r="AJ27" s="521"/>
      <c r="AK27" s="521"/>
      <c r="AL27" s="563"/>
      <c r="AM27" s="520">
        <v>14428</v>
      </c>
      <c r="AN27" s="521"/>
      <c r="AO27" s="521"/>
      <c r="AP27" s="521"/>
      <c r="AQ27" s="521"/>
      <c r="AR27" s="563"/>
      <c r="AS27" s="520">
        <v>3607</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309963</v>
      </c>
      <c r="BO27" s="646"/>
      <c r="BP27" s="646"/>
      <c r="BQ27" s="646"/>
      <c r="BR27" s="646"/>
      <c r="BS27" s="646"/>
      <c r="BT27" s="646"/>
      <c r="BU27" s="647"/>
      <c r="BV27" s="645">
        <v>309826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179</v>
      </c>
      <c r="F28" s="499"/>
      <c r="G28" s="499"/>
      <c r="H28" s="499"/>
      <c r="I28" s="499"/>
      <c r="J28" s="499"/>
      <c r="K28" s="500"/>
      <c r="L28" s="520">
        <v>1</v>
      </c>
      <c r="M28" s="521"/>
      <c r="N28" s="521"/>
      <c r="O28" s="521"/>
      <c r="P28" s="563"/>
      <c r="Q28" s="520">
        <v>3540</v>
      </c>
      <c r="R28" s="521"/>
      <c r="S28" s="521"/>
      <c r="T28" s="521"/>
      <c r="U28" s="521"/>
      <c r="V28" s="563"/>
      <c r="W28" s="622"/>
      <c r="X28" s="610"/>
      <c r="Y28" s="611"/>
      <c r="Z28" s="519" t="s">
        <v>180</v>
      </c>
      <c r="AA28" s="499"/>
      <c r="AB28" s="499"/>
      <c r="AC28" s="499"/>
      <c r="AD28" s="499"/>
      <c r="AE28" s="499"/>
      <c r="AF28" s="499"/>
      <c r="AG28" s="500"/>
      <c r="AH28" s="520" t="s">
        <v>171</v>
      </c>
      <c r="AI28" s="521"/>
      <c r="AJ28" s="521"/>
      <c r="AK28" s="521"/>
      <c r="AL28" s="563"/>
      <c r="AM28" s="520" t="s">
        <v>171</v>
      </c>
      <c r="AN28" s="521"/>
      <c r="AO28" s="521"/>
      <c r="AP28" s="521"/>
      <c r="AQ28" s="521"/>
      <c r="AR28" s="563"/>
      <c r="AS28" s="520" t="s">
        <v>171</v>
      </c>
      <c r="AT28" s="521"/>
      <c r="AU28" s="521"/>
      <c r="AV28" s="521"/>
      <c r="AW28" s="521"/>
      <c r="AX28" s="522"/>
      <c r="AY28" s="648" t="s">
        <v>181</v>
      </c>
      <c r="AZ28" s="649"/>
      <c r="BA28" s="649"/>
      <c r="BB28" s="650"/>
      <c r="BC28" s="429" t="s">
        <v>47</v>
      </c>
      <c r="BD28" s="430"/>
      <c r="BE28" s="430"/>
      <c r="BF28" s="430"/>
      <c r="BG28" s="430"/>
      <c r="BH28" s="430"/>
      <c r="BI28" s="430"/>
      <c r="BJ28" s="430"/>
      <c r="BK28" s="430"/>
      <c r="BL28" s="430"/>
      <c r="BM28" s="431"/>
      <c r="BN28" s="432">
        <v>903971</v>
      </c>
      <c r="BO28" s="433"/>
      <c r="BP28" s="433"/>
      <c r="BQ28" s="433"/>
      <c r="BR28" s="433"/>
      <c r="BS28" s="433"/>
      <c r="BT28" s="433"/>
      <c r="BU28" s="434"/>
      <c r="BV28" s="432">
        <v>1085368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182</v>
      </c>
      <c r="F29" s="499"/>
      <c r="G29" s="499"/>
      <c r="H29" s="499"/>
      <c r="I29" s="499"/>
      <c r="J29" s="499"/>
      <c r="K29" s="500"/>
      <c r="L29" s="520">
        <v>14</v>
      </c>
      <c r="M29" s="521"/>
      <c r="N29" s="521"/>
      <c r="O29" s="521"/>
      <c r="P29" s="563"/>
      <c r="Q29" s="520">
        <v>3340</v>
      </c>
      <c r="R29" s="521"/>
      <c r="S29" s="521"/>
      <c r="T29" s="521"/>
      <c r="U29" s="521"/>
      <c r="V29" s="563"/>
      <c r="W29" s="623"/>
      <c r="X29" s="624"/>
      <c r="Y29" s="625"/>
      <c r="Z29" s="519" t="s">
        <v>183</v>
      </c>
      <c r="AA29" s="499"/>
      <c r="AB29" s="499"/>
      <c r="AC29" s="499"/>
      <c r="AD29" s="499"/>
      <c r="AE29" s="499"/>
      <c r="AF29" s="499"/>
      <c r="AG29" s="500"/>
      <c r="AH29" s="520">
        <v>199</v>
      </c>
      <c r="AI29" s="521"/>
      <c r="AJ29" s="521"/>
      <c r="AK29" s="521"/>
      <c r="AL29" s="563"/>
      <c r="AM29" s="520">
        <v>638623</v>
      </c>
      <c r="AN29" s="521"/>
      <c r="AO29" s="521"/>
      <c r="AP29" s="521"/>
      <c r="AQ29" s="521"/>
      <c r="AR29" s="563"/>
      <c r="AS29" s="520">
        <v>3209</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184927</v>
      </c>
      <c r="BO29" s="470"/>
      <c r="BP29" s="470"/>
      <c r="BQ29" s="470"/>
      <c r="BR29" s="470"/>
      <c r="BS29" s="470"/>
      <c r="BT29" s="470"/>
      <c r="BU29" s="471"/>
      <c r="BV29" s="469">
        <v>186278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1828887</v>
      </c>
      <c r="BO30" s="646"/>
      <c r="BP30" s="646"/>
      <c r="BQ30" s="646"/>
      <c r="BR30" s="646"/>
      <c r="BS30" s="646"/>
      <c r="BT30" s="646"/>
      <c r="BU30" s="647"/>
      <c r="BV30" s="645">
        <v>1637088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194</v>
      </c>
      <c r="V33" s="493"/>
      <c r="W33" s="458" t="s">
        <v>193</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鹿島・藤津地区衛生施設組合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11</v>
      </c>
      <c r="CP34" s="658"/>
      <c r="CQ34" s="659" t="str">
        <f>IF('各会計、関係団体の財政状況及び健全化判断比率'!BS7="","",'各会計、関係団体の財政状況及び健全化判断比率'!BS7)</f>
        <v>鹿島市土地開発公社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杵藤地区広域市町村圏組合</v>
      </c>
      <c r="BZ35" s="659"/>
      <c r="CA35" s="659"/>
      <c r="CB35" s="659"/>
      <c r="CC35" s="659"/>
      <c r="CD35" s="659"/>
      <c r="CE35" s="659"/>
      <c r="CF35" s="659"/>
      <c r="CG35" s="659"/>
      <c r="CH35" s="659"/>
      <c r="CI35" s="659"/>
      <c r="CJ35" s="659"/>
      <c r="CK35" s="659"/>
      <c r="CL35" s="659"/>
      <c r="CM35" s="659"/>
      <c r="CN35" s="214"/>
      <c r="CO35" s="658">
        <f t="shared" ref="CO35:CO43" si="3">IF(CQ35="","",CO34+1)</f>
        <v>12</v>
      </c>
      <c r="CP35" s="658"/>
      <c r="CQ35" s="659" t="str">
        <f>IF('各会計、関係団体の財政状況及び健全化判断比率'!BS8="","",'各会計、関係団体の財政状況及び健全化判断比率'!BS8)</f>
        <v>鹿島市体育協会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佐賀県後期高齢者医療広域連合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佐賀県市町総合事務組合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佐賀県西部広域環境組合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3zgoNaP0jJ4iHh6PevfXU9dHwvIqJCSLY+XRIa2/8/+50T+oXXRYFtp8ScJ2acN0ZBz7YaSL3P8Bovp38fDYUQ==" saltValue="nNEtrDq1phmqVCDeiK5T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50" t="s">
        <v>558</v>
      </c>
      <c r="D34" s="1250"/>
      <c r="E34" s="1251"/>
      <c r="F34" s="32">
        <v>8.7799999999999994</v>
      </c>
      <c r="G34" s="33">
        <v>8.83</v>
      </c>
      <c r="H34" s="33">
        <v>8.2100000000000009</v>
      </c>
      <c r="I34" s="33">
        <v>9.92</v>
      </c>
      <c r="J34" s="34">
        <v>11.15</v>
      </c>
      <c r="K34" s="22"/>
      <c r="L34" s="22"/>
      <c r="M34" s="22"/>
      <c r="N34" s="22"/>
      <c r="O34" s="22"/>
      <c r="P34" s="22"/>
    </row>
    <row r="35" spans="1:16" ht="39" customHeight="1">
      <c r="A35" s="22"/>
      <c r="B35" s="35"/>
      <c r="C35" s="1244" t="s">
        <v>559</v>
      </c>
      <c r="D35" s="1245"/>
      <c r="E35" s="1246"/>
      <c r="F35" s="36">
        <v>4.2699999999999996</v>
      </c>
      <c r="G35" s="37">
        <v>3.37</v>
      </c>
      <c r="H35" s="37">
        <v>4.9400000000000004</v>
      </c>
      <c r="I35" s="37">
        <v>3.68</v>
      </c>
      <c r="J35" s="38">
        <v>3.46</v>
      </c>
      <c r="K35" s="22"/>
      <c r="L35" s="22"/>
      <c r="M35" s="22"/>
      <c r="N35" s="22"/>
      <c r="O35" s="22"/>
      <c r="P35" s="22"/>
    </row>
    <row r="36" spans="1:16" ht="39" customHeight="1">
      <c r="A36" s="22"/>
      <c r="B36" s="35"/>
      <c r="C36" s="1244" t="s">
        <v>560</v>
      </c>
      <c r="D36" s="1245"/>
      <c r="E36" s="1246"/>
      <c r="F36" s="36" t="s">
        <v>509</v>
      </c>
      <c r="G36" s="37" t="s">
        <v>509</v>
      </c>
      <c r="H36" s="37" t="s">
        <v>509</v>
      </c>
      <c r="I36" s="37" t="s">
        <v>509</v>
      </c>
      <c r="J36" s="38">
        <v>2.29</v>
      </c>
      <c r="K36" s="22"/>
      <c r="L36" s="22"/>
      <c r="M36" s="22"/>
      <c r="N36" s="22"/>
      <c r="O36" s="22"/>
      <c r="P36" s="22"/>
    </row>
    <row r="37" spans="1:16" ht="39" customHeight="1">
      <c r="A37" s="22"/>
      <c r="B37" s="35"/>
      <c r="C37" s="1244" t="s">
        <v>561</v>
      </c>
      <c r="D37" s="1245"/>
      <c r="E37" s="1246"/>
      <c r="F37" s="36" t="s">
        <v>562</v>
      </c>
      <c r="G37" s="37">
        <v>0.66</v>
      </c>
      <c r="H37" s="37">
        <v>1.23</v>
      </c>
      <c r="I37" s="37">
        <v>0.3</v>
      </c>
      <c r="J37" s="38">
        <v>0.61</v>
      </c>
      <c r="K37" s="22"/>
      <c r="L37" s="22"/>
      <c r="M37" s="22"/>
      <c r="N37" s="22"/>
      <c r="O37" s="22"/>
      <c r="P37" s="22"/>
    </row>
    <row r="38" spans="1:16" ht="39" customHeight="1">
      <c r="A38" s="22"/>
      <c r="B38" s="35"/>
      <c r="C38" s="1244" t="s">
        <v>563</v>
      </c>
      <c r="D38" s="1245"/>
      <c r="E38" s="1246"/>
      <c r="F38" s="36">
        <v>0.01</v>
      </c>
      <c r="G38" s="37">
        <v>0.02</v>
      </c>
      <c r="H38" s="37">
        <v>0.02</v>
      </c>
      <c r="I38" s="37">
        <v>0</v>
      </c>
      <c r="J38" s="38">
        <v>0.01</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564</v>
      </c>
      <c r="D42" s="1245"/>
      <c r="E42" s="1246"/>
      <c r="F42" s="36" t="s">
        <v>509</v>
      </c>
      <c r="G42" s="37" t="s">
        <v>509</v>
      </c>
      <c r="H42" s="37" t="s">
        <v>509</v>
      </c>
      <c r="I42" s="37" t="s">
        <v>509</v>
      </c>
      <c r="J42" s="38" t="s">
        <v>509</v>
      </c>
      <c r="K42" s="22"/>
      <c r="L42" s="22"/>
      <c r="M42" s="22"/>
      <c r="N42" s="22"/>
      <c r="O42" s="22"/>
      <c r="P42" s="22"/>
    </row>
    <row r="43" spans="1:16" ht="39" customHeight="1" thickBot="1">
      <c r="A43" s="22"/>
      <c r="B43" s="40"/>
      <c r="C43" s="1247" t="s">
        <v>565</v>
      </c>
      <c r="D43" s="1248"/>
      <c r="E43" s="1249"/>
      <c r="F43" s="41">
        <v>1.32</v>
      </c>
      <c r="G43" s="42">
        <v>1.33</v>
      </c>
      <c r="H43" s="42">
        <v>0.96</v>
      </c>
      <c r="I43" s="42">
        <v>0.61</v>
      </c>
      <c r="J43" s="43" t="s">
        <v>509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Eo6gwrKnu3FS+QgGvm3amXC/peSxVh8nfuuA2yvq+iG+LQIX+VkjYG3zg4tOuz1Sa2hmzTq6CFhsI4YlBchdg==" saltValue="MhLksrfe3aSJinMa6/CI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2" zoomScale="70" zoomScaleNormal="70"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52" t="s">
        <v>10</v>
      </c>
      <c r="C45" s="1253"/>
      <c r="D45" s="58"/>
      <c r="E45" s="1258" t="s">
        <v>11</v>
      </c>
      <c r="F45" s="1258"/>
      <c r="G45" s="1258"/>
      <c r="H45" s="1258"/>
      <c r="I45" s="1258"/>
      <c r="J45" s="1259"/>
      <c r="K45" s="59">
        <v>764</v>
      </c>
      <c r="L45" s="60">
        <v>747</v>
      </c>
      <c r="M45" s="60">
        <v>777</v>
      </c>
      <c r="N45" s="60">
        <v>895</v>
      </c>
      <c r="O45" s="61">
        <v>909</v>
      </c>
      <c r="P45" s="48"/>
      <c r="Q45" s="48"/>
      <c r="R45" s="48"/>
      <c r="S45" s="48"/>
      <c r="T45" s="48"/>
      <c r="U45" s="48"/>
    </row>
    <row r="46" spans="1:21" ht="30.75" customHeight="1">
      <c r="A46" s="48"/>
      <c r="B46" s="1254"/>
      <c r="C46" s="1255"/>
      <c r="D46" s="62"/>
      <c r="E46" s="1260" t="s">
        <v>12</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c r="A47" s="48"/>
      <c r="B47" s="1254"/>
      <c r="C47" s="1255"/>
      <c r="D47" s="62"/>
      <c r="E47" s="1260" t="s">
        <v>13</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c r="A48" s="48"/>
      <c r="B48" s="1254"/>
      <c r="C48" s="1255"/>
      <c r="D48" s="62"/>
      <c r="E48" s="1260" t="s">
        <v>14</v>
      </c>
      <c r="F48" s="1260"/>
      <c r="G48" s="1260"/>
      <c r="H48" s="1260"/>
      <c r="I48" s="1260"/>
      <c r="J48" s="1261"/>
      <c r="K48" s="63">
        <v>519</v>
      </c>
      <c r="L48" s="64">
        <v>467</v>
      </c>
      <c r="M48" s="64">
        <v>484</v>
      </c>
      <c r="N48" s="64">
        <v>482</v>
      </c>
      <c r="O48" s="65">
        <v>324</v>
      </c>
      <c r="P48" s="48"/>
      <c r="Q48" s="48"/>
      <c r="R48" s="48"/>
      <c r="S48" s="48"/>
      <c r="T48" s="48"/>
      <c r="U48" s="48"/>
    </row>
    <row r="49" spans="1:21" ht="30.75" customHeight="1">
      <c r="A49" s="48"/>
      <c r="B49" s="1254"/>
      <c r="C49" s="1255"/>
      <c r="D49" s="62"/>
      <c r="E49" s="1260" t="s">
        <v>15</v>
      </c>
      <c r="F49" s="1260"/>
      <c r="G49" s="1260"/>
      <c r="H49" s="1260"/>
      <c r="I49" s="1260"/>
      <c r="J49" s="1261"/>
      <c r="K49" s="63">
        <v>30</v>
      </c>
      <c r="L49" s="64">
        <v>56</v>
      </c>
      <c r="M49" s="64">
        <v>112</v>
      </c>
      <c r="N49" s="64">
        <v>116</v>
      </c>
      <c r="O49" s="65">
        <v>121</v>
      </c>
      <c r="P49" s="48"/>
      <c r="Q49" s="48"/>
      <c r="R49" s="48"/>
      <c r="S49" s="48"/>
      <c r="T49" s="48"/>
      <c r="U49" s="48"/>
    </row>
    <row r="50" spans="1:21" ht="30.75" customHeight="1">
      <c r="A50" s="48"/>
      <c r="B50" s="1254"/>
      <c r="C50" s="1255"/>
      <c r="D50" s="62"/>
      <c r="E50" s="1260" t="s">
        <v>16</v>
      </c>
      <c r="F50" s="1260"/>
      <c r="G50" s="1260"/>
      <c r="H50" s="1260"/>
      <c r="I50" s="1260"/>
      <c r="J50" s="1261"/>
      <c r="K50" s="63">
        <v>0</v>
      </c>
      <c r="L50" s="64">
        <v>0</v>
      </c>
      <c r="M50" s="64">
        <v>0</v>
      </c>
      <c r="N50" s="64">
        <v>0</v>
      </c>
      <c r="O50" s="65">
        <v>0</v>
      </c>
      <c r="P50" s="48"/>
      <c r="Q50" s="48"/>
      <c r="R50" s="48"/>
      <c r="S50" s="48"/>
      <c r="T50" s="48"/>
      <c r="U50" s="48"/>
    </row>
    <row r="51" spans="1:21" ht="30.75" customHeight="1">
      <c r="A51" s="48"/>
      <c r="B51" s="1256"/>
      <c r="C51" s="1257"/>
      <c r="D51" s="66"/>
      <c r="E51" s="1260" t="s">
        <v>17</v>
      </c>
      <c r="F51" s="1260"/>
      <c r="G51" s="1260"/>
      <c r="H51" s="1260"/>
      <c r="I51" s="1260"/>
      <c r="J51" s="1261"/>
      <c r="K51" s="63" t="s">
        <v>509</v>
      </c>
      <c r="L51" s="64">
        <v>0</v>
      </c>
      <c r="M51" s="64">
        <v>0</v>
      </c>
      <c r="N51" s="64">
        <v>0</v>
      </c>
      <c r="O51" s="65">
        <v>0</v>
      </c>
      <c r="P51" s="48"/>
      <c r="Q51" s="48"/>
      <c r="R51" s="48"/>
      <c r="S51" s="48"/>
      <c r="T51" s="48"/>
      <c r="U51" s="48"/>
    </row>
    <row r="52" spans="1:21" ht="30.75" customHeight="1">
      <c r="A52" s="48"/>
      <c r="B52" s="1262" t="s">
        <v>18</v>
      </c>
      <c r="C52" s="1263"/>
      <c r="D52" s="66"/>
      <c r="E52" s="1260" t="s">
        <v>19</v>
      </c>
      <c r="F52" s="1260"/>
      <c r="G52" s="1260"/>
      <c r="H52" s="1260"/>
      <c r="I52" s="1260"/>
      <c r="J52" s="1261"/>
      <c r="K52" s="63">
        <v>909</v>
      </c>
      <c r="L52" s="64">
        <v>905</v>
      </c>
      <c r="M52" s="64">
        <v>869</v>
      </c>
      <c r="N52" s="64">
        <v>879</v>
      </c>
      <c r="O52" s="65">
        <v>836</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404</v>
      </c>
      <c r="L53" s="69">
        <v>365</v>
      </c>
      <c r="M53" s="69">
        <v>504</v>
      </c>
      <c r="N53" s="69">
        <v>614</v>
      </c>
      <c r="O53" s="70">
        <v>518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68" t="s">
        <v>24</v>
      </c>
      <c r="C57" s="1269"/>
      <c r="D57" s="1272" t="s">
        <v>25</v>
      </c>
      <c r="E57" s="1273"/>
      <c r="F57" s="1273"/>
      <c r="G57" s="1273"/>
      <c r="H57" s="1273"/>
      <c r="I57" s="1273"/>
      <c r="J57" s="1274"/>
      <c r="K57" s="83"/>
      <c r="L57" s="84"/>
      <c r="M57" s="84"/>
      <c r="N57" s="84"/>
      <c r="O57" s="85"/>
    </row>
    <row r="58" spans="1:21" ht="31.5" customHeight="1" thickBot="1">
      <c r="B58" s="1270"/>
      <c r="C58" s="1271"/>
      <c r="D58" s="1275" t="s">
        <v>26</v>
      </c>
      <c r="E58" s="1276"/>
      <c r="F58" s="1276"/>
      <c r="G58" s="1276"/>
      <c r="H58" s="1276"/>
      <c r="I58" s="1276"/>
      <c r="J58" s="127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H7oyBygBHh4SWO8HVXhBogEcUlL9txcgrudBQX93dt7Rul8Tl+MseNEgxjb2gNfe3XDXU2UlK3hwQMExZ9+uA==" saltValue="hZPxNeMFY8+H39iUyBv4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I46" sqref="I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550</v>
      </c>
      <c r="J40" s="100" t="s">
        <v>551</v>
      </c>
      <c r="K40" s="100" t="s">
        <v>552</v>
      </c>
      <c r="L40" s="100" t="s">
        <v>553</v>
      </c>
      <c r="M40" s="101" t="s">
        <v>554</v>
      </c>
    </row>
    <row r="41" spans="2:13" ht="27.75" customHeight="1">
      <c r="B41" s="1278" t="s">
        <v>29</v>
      </c>
      <c r="C41" s="1279"/>
      <c r="D41" s="102"/>
      <c r="E41" s="1284" t="s">
        <v>30</v>
      </c>
      <c r="F41" s="1284"/>
      <c r="G41" s="1284"/>
      <c r="H41" s="1285"/>
      <c r="I41" s="103">
        <v>10487</v>
      </c>
      <c r="J41" s="104">
        <v>10789</v>
      </c>
      <c r="K41" s="104">
        <v>10922</v>
      </c>
      <c r="L41" s="104">
        <v>11205</v>
      </c>
      <c r="M41" s="105">
        <v>11369</v>
      </c>
    </row>
    <row r="42" spans="2:13" ht="27.75" customHeight="1">
      <c r="B42" s="1280"/>
      <c r="C42" s="1281"/>
      <c r="D42" s="106"/>
      <c r="E42" s="1286" t="s">
        <v>31</v>
      </c>
      <c r="F42" s="1286"/>
      <c r="G42" s="1286"/>
      <c r="H42" s="1287"/>
      <c r="I42" s="107" t="s">
        <v>509</v>
      </c>
      <c r="J42" s="108" t="s">
        <v>509</v>
      </c>
      <c r="K42" s="108">
        <v>482</v>
      </c>
      <c r="L42" s="108">
        <v>468</v>
      </c>
      <c r="M42" s="109">
        <v>453</v>
      </c>
    </row>
    <row r="43" spans="2:13" ht="27.75" customHeight="1">
      <c r="B43" s="1280"/>
      <c r="C43" s="1281"/>
      <c r="D43" s="106"/>
      <c r="E43" s="1286" t="s">
        <v>32</v>
      </c>
      <c r="F43" s="1286"/>
      <c r="G43" s="1286"/>
      <c r="H43" s="1287"/>
      <c r="I43" s="107">
        <v>5450</v>
      </c>
      <c r="J43" s="108">
        <v>5035</v>
      </c>
      <c r="K43" s="108">
        <v>5172</v>
      </c>
      <c r="L43" s="108">
        <v>4923</v>
      </c>
      <c r="M43" s="109">
        <v>5113</v>
      </c>
    </row>
    <row r="44" spans="2:13" ht="27.75" customHeight="1">
      <c r="B44" s="1280"/>
      <c r="C44" s="1281"/>
      <c r="D44" s="106"/>
      <c r="E44" s="1286" t="s">
        <v>33</v>
      </c>
      <c r="F44" s="1286"/>
      <c r="G44" s="1286"/>
      <c r="H44" s="1287"/>
      <c r="I44" s="107">
        <v>1693</v>
      </c>
      <c r="J44" s="108">
        <v>1643</v>
      </c>
      <c r="K44" s="108">
        <v>1592</v>
      </c>
      <c r="L44" s="108">
        <v>1445</v>
      </c>
      <c r="M44" s="109">
        <v>1295</v>
      </c>
    </row>
    <row r="45" spans="2:13" ht="27.75" customHeight="1">
      <c r="B45" s="1280"/>
      <c r="C45" s="1281"/>
      <c r="D45" s="106"/>
      <c r="E45" s="1286" t="s">
        <v>34</v>
      </c>
      <c r="F45" s="1286"/>
      <c r="G45" s="1286"/>
      <c r="H45" s="1287"/>
      <c r="I45" s="107">
        <v>1926</v>
      </c>
      <c r="J45" s="108">
        <v>1898</v>
      </c>
      <c r="K45" s="108">
        <v>1853</v>
      </c>
      <c r="L45" s="108">
        <v>1897</v>
      </c>
      <c r="M45" s="109">
        <v>1792</v>
      </c>
    </row>
    <row r="46" spans="2:13" ht="27.75" customHeight="1">
      <c r="B46" s="1280"/>
      <c r="C46" s="1281"/>
      <c r="D46" s="110"/>
      <c r="E46" s="1286" t="s">
        <v>35</v>
      </c>
      <c r="F46" s="1286"/>
      <c r="G46" s="1286"/>
      <c r="H46" s="1287"/>
      <c r="I46" s="107" t="s">
        <v>509</v>
      </c>
      <c r="J46" s="108" t="s">
        <v>509</v>
      </c>
      <c r="K46" s="108" t="s">
        <v>509</v>
      </c>
      <c r="L46" s="108" t="s">
        <v>509</v>
      </c>
      <c r="M46" s="109" t="s">
        <v>509</v>
      </c>
    </row>
    <row r="47" spans="2:13" ht="27.75" customHeight="1">
      <c r="B47" s="1280"/>
      <c r="C47" s="1281"/>
      <c r="D47" s="111"/>
      <c r="E47" s="1288" t="s">
        <v>36</v>
      </c>
      <c r="F47" s="1289"/>
      <c r="G47" s="1289"/>
      <c r="H47" s="1290"/>
      <c r="I47" s="107" t="s">
        <v>509</v>
      </c>
      <c r="J47" s="108" t="s">
        <v>509</v>
      </c>
      <c r="K47" s="108" t="s">
        <v>509</v>
      </c>
      <c r="L47" s="108" t="s">
        <v>509</v>
      </c>
      <c r="M47" s="109" t="s">
        <v>509</v>
      </c>
    </row>
    <row r="48" spans="2:13" ht="27.75" customHeight="1">
      <c r="B48" s="1280"/>
      <c r="C48" s="1281"/>
      <c r="D48" s="106"/>
      <c r="E48" s="1286" t="s">
        <v>37</v>
      </c>
      <c r="F48" s="1286"/>
      <c r="G48" s="1286"/>
      <c r="H48" s="1287"/>
      <c r="I48" s="107" t="s">
        <v>509</v>
      </c>
      <c r="J48" s="108" t="s">
        <v>509</v>
      </c>
      <c r="K48" s="108" t="s">
        <v>509</v>
      </c>
      <c r="L48" s="108" t="s">
        <v>509</v>
      </c>
      <c r="M48" s="109" t="s">
        <v>509</v>
      </c>
    </row>
    <row r="49" spans="2:13" ht="27.75" customHeight="1">
      <c r="B49" s="1282"/>
      <c r="C49" s="1283"/>
      <c r="D49" s="106"/>
      <c r="E49" s="1286" t="s">
        <v>38</v>
      </c>
      <c r="F49" s="1286"/>
      <c r="G49" s="1286"/>
      <c r="H49" s="1287"/>
      <c r="I49" s="107" t="s">
        <v>509</v>
      </c>
      <c r="J49" s="108" t="s">
        <v>509</v>
      </c>
      <c r="K49" s="108" t="s">
        <v>509</v>
      </c>
      <c r="L49" s="108" t="s">
        <v>509</v>
      </c>
      <c r="M49" s="109" t="s">
        <v>509</v>
      </c>
    </row>
    <row r="50" spans="2:13" ht="27.75" customHeight="1">
      <c r="B50" s="1291" t="s">
        <v>39</v>
      </c>
      <c r="C50" s="1292"/>
      <c r="D50" s="112"/>
      <c r="E50" s="1286" t="s">
        <v>40</v>
      </c>
      <c r="F50" s="1286"/>
      <c r="G50" s="1286"/>
      <c r="H50" s="1287"/>
      <c r="I50" s="107">
        <v>3252</v>
      </c>
      <c r="J50" s="108">
        <v>3159</v>
      </c>
      <c r="K50" s="108">
        <v>3244</v>
      </c>
      <c r="L50" s="108">
        <v>3223</v>
      </c>
      <c r="M50" s="109">
        <v>3234</v>
      </c>
    </row>
    <row r="51" spans="2:13" ht="27.75" customHeight="1">
      <c r="B51" s="1280"/>
      <c r="C51" s="1281"/>
      <c r="D51" s="106"/>
      <c r="E51" s="1286" t="s">
        <v>41</v>
      </c>
      <c r="F51" s="1286"/>
      <c r="G51" s="1286"/>
      <c r="H51" s="1287"/>
      <c r="I51" s="107">
        <v>28</v>
      </c>
      <c r="J51" s="108">
        <v>22</v>
      </c>
      <c r="K51" s="108">
        <v>521</v>
      </c>
      <c r="L51" s="108">
        <v>530</v>
      </c>
      <c r="M51" s="109">
        <v>519</v>
      </c>
    </row>
    <row r="52" spans="2:13" ht="27.75" customHeight="1">
      <c r="B52" s="1282"/>
      <c r="C52" s="1283"/>
      <c r="D52" s="106"/>
      <c r="E52" s="1286" t="s">
        <v>42</v>
      </c>
      <c r="F52" s="1286"/>
      <c r="G52" s="1286"/>
      <c r="H52" s="1287"/>
      <c r="I52" s="107">
        <v>10500</v>
      </c>
      <c r="J52" s="108">
        <v>10161</v>
      </c>
      <c r="K52" s="108">
        <v>10154</v>
      </c>
      <c r="L52" s="108">
        <v>10058</v>
      </c>
      <c r="M52" s="109">
        <v>10221</v>
      </c>
    </row>
    <row r="53" spans="2:13" ht="27.75" customHeight="1" thickBot="1">
      <c r="B53" s="1293" t="s">
        <v>43</v>
      </c>
      <c r="C53" s="1294"/>
      <c r="D53" s="113"/>
      <c r="E53" s="1295" t="s">
        <v>44</v>
      </c>
      <c r="F53" s="1295"/>
      <c r="G53" s="1295"/>
      <c r="H53" s="1296"/>
      <c r="I53" s="114">
        <v>5777</v>
      </c>
      <c r="J53" s="115">
        <v>6023</v>
      </c>
      <c r="K53" s="115">
        <v>6102</v>
      </c>
      <c r="L53" s="115">
        <v>6127</v>
      </c>
      <c r="M53" s="116">
        <v>6047</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dRttWS9G5UgUrYhm3cS4QkXU99b1XFKJGiXJkNIjf6UjQdVbEFONa8e1PYbhGKNY4S0AK8oPKbO/i2SMM6oeA==" saltValue="FporDrGk3cE0ruX+VEWy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G58" sqref="G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552</v>
      </c>
      <c r="G54" s="125" t="s">
        <v>553</v>
      </c>
      <c r="H54" s="126" t="s">
        <v>554</v>
      </c>
    </row>
    <row r="55" spans="2:8" ht="52.5" customHeight="1">
      <c r="B55" s="127"/>
      <c r="C55" s="1305" t="s">
        <v>47</v>
      </c>
      <c r="D55" s="1305"/>
      <c r="E55" s="1306"/>
      <c r="F55" s="128">
        <v>1327</v>
      </c>
      <c r="G55" s="128">
        <v>1085</v>
      </c>
      <c r="H55" s="129">
        <v>904</v>
      </c>
    </row>
    <row r="56" spans="2:8" ht="52.5" customHeight="1">
      <c r="B56" s="130"/>
      <c r="C56" s="1307" t="s">
        <v>48</v>
      </c>
      <c r="D56" s="1307"/>
      <c r="E56" s="1308"/>
      <c r="F56" s="131">
        <v>191</v>
      </c>
      <c r="G56" s="131">
        <v>186</v>
      </c>
      <c r="H56" s="132">
        <v>185</v>
      </c>
    </row>
    <row r="57" spans="2:8" ht="53.25" customHeight="1">
      <c r="B57" s="130"/>
      <c r="C57" s="1309" t="s">
        <v>49</v>
      </c>
      <c r="D57" s="1309"/>
      <c r="E57" s="1310"/>
      <c r="F57" s="133">
        <v>1414</v>
      </c>
      <c r="G57" s="133">
        <v>1637</v>
      </c>
      <c r="H57" s="134">
        <v>1829</v>
      </c>
    </row>
    <row r="58" spans="2:8" ht="45.75" customHeight="1">
      <c r="B58" s="135"/>
      <c r="C58" s="1297" t="s">
        <v>580</v>
      </c>
      <c r="D58" s="1298"/>
      <c r="E58" s="1299"/>
      <c r="F58" s="136">
        <v>475</v>
      </c>
      <c r="G58" s="136">
        <v>706</v>
      </c>
      <c r="H58" s="137">
        <v>841</v>
      </c>
    </row>
    <row r="59" spans="2:8" ht="45.75" customHeight="1">
      <c r="B59" s="135"/>
      <c r="C59" s="1297" t="s">
        <v>581</v>
      </c>
      <c r="D59" s="1298"/>
      <c r="E59" s="1299"/>
      <c r="F59" s="136">
        <v>643</v>
      </c>
      <c r="G59" s="136">
        <v>623</v>
      </c>
      <c r="H59" s="137">
        <v>661</v>
      </c>
    </row>
    <row r="60" spans="2:8" ht="45.75" customHeight="1">
      <c r="B60" s="135"/>
      <c r="C60" s="1297" t="s">
        <v>582</v>
      </c>
      <c r="D60" s="1298"/>
      <c r="E60" s="1299"/>
      <c r="F60" s="136">
        <v>232</v>
      </c>
      <c r="G60" s="136">
        <v>232</v>
      </c>
      <c r="H60" s="137">
        <v>233</v>
      </c>
    </row>
    <row r="61" spans="2:8" ht="45.75" customHeight="1">
      <c r="B61" s="135"/>
      <c r="C61" s="1297" t="s">
        <v>583</v>
      </c>
      <c r="D61" s="1298"/>
      <c r="E61" s="1299"/>
      <c r="F61" s="136">
        <v>22</v>
      </c>
      <c r="G61" s="136">
        <v>22</v>
      </c>
      <c r="H61" s="137">
        <v>32</v>
      </c>
    </row>
    <row r="62" spans="2:8" ht="45.75" customHeight="1" thickBot="1">
      <c r="B62" s="138"/>
      <c r="C62" s="1300" t="s">
        <v>584</v>
      </c>
      <c r="D62" s="1301"/>
      <c r="E62" s="1302"/>
      <c r="F62" s="139">
        <v>19</v>
      </c>
      <c r="G62" s="139">
        <v>25</v>
      </c>
      <c r="H62" s="140">
        <v>27</v>
      </c>
    </row>
    <row r="63" spans="2:8" ht="52.5" customHeight="1" thickBot="1">
      <c r="B63" s="141"/>
      <c r="C63" s="1303" t="s">
        <v>50</v>
      </c>
      <c r="D63" s="1303"/>
      <c r="E63" s="1304"/>
      <c r="F63" s="142">
        <v>2932</v>
      </c>
      <c r="G63" s="142">
        <v>2909</v>
      </c>
      <c r="H63" s="143">
        <v>2918</v>
      </c>
    </row>
    <row r="64" spans="2:8" ht="15" customHeight="1"/>
  </sheetData>
  <sheetProtection algorithmName="SHA-512" hashValue="4Mepv3OAnYeNSC17ecfs30MI0q0CTc5Azcv1dOe6Zs2oNp02WxLXWZEJNiYQLsu4Wo9EkbUpV43tKo+i9jhpMw==" saltValue="DB8BUhwQwLkTnFgyxgvB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40" zoomScale="85" zoomScaleNormal="85"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586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587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588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589</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550</v>
      </c>
      <c r="BQ50" s="1324"/>
      <c r="BR50" s="1324"/>
      <c r="BS50" s="1324"/>
      <c r="BT50" s="1324"/>
      <c r="BU50" s="1324"/>
      <c r="BV50" s="1324"/>
      <c r="BW50" s="1324"/>
      <c r="BX50" s="1324" t="s">
        <v>551</v>
      </c>
      <c r="BY50" s="1324"/>
      <c r="BZ50" s="1324"/>
      <c r="CA50" s="1324"/>
      <c r="CB50" s="1324"/>
      <c r="CC50" s="1324"/>
      <c r="CD50" s="1324"/>
      <c r="CE50" s="1324"/>
      <c r="CF50" s="1324" t="s">
        <v>552</v>
      </c>
      <c r="CG50" s="1324"/>
      <c r="CH50" s="1324"/>
      <c r="CI50" s="1324"/>
      <c r="CJ50" s="1324"/>
      <c r="CK50" s="1324"/>
      <c r="CL50" s="1324"/>
      <c r="CM50" s="1324"/>
      <c r="CN50" s="1324" t="s">
        <v>553</v>
      </c>
      <c r="CO50" s="1324"/>
      <c r="CP50" s="1324"/>
      <c r="CQ50" s="1324"/>
      <c r="CR50" s="1324"/>
      <c r="CS50" s="1324"/>
      <c r="CT50" s="1324"/>
      <c r="CU50" s="1324"/>
      <c r="CV50" s="1324" t="s">
        <v>554</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590</v>
      </c>
      <c r="AO51" s="1327"/>
      <c r="AP51" s="1327"/>
      <c r="AQ51" s="1327"/>
      <c r="AR51" s="1327"/>
      <c r="AS51" s="1327"/>
      <c r="AT51" s="1327"/>
      <c r="AU51" s="1327"/>
      <c r="AV51" s="1327"/>
      <c r="AW51" s="1327"/>
      <c r="AX51" s="1327"/>
      <c r="AY51" s="1327"/>
      <c r="AZ51" s="1327"/>
      <c r="BA51" s="1327"/>
      <c r="BB51" s="1327" t="s">
        <v>591</v>
      </c>
      <c r="BC51" s="1327"/>
      <c r="BD51" s="1327"/>
      <c r="BE51" s="1327"/>
      <c r="BF51" s="1327"/>
      <c r="BG51" s="1327"/>
      <c r="BH51" s="1327"/>
      <c r="BI51" s="1327"/>
      <c r="BJ51" s="1327"/>
      <c r="BK51" s="1327"/>
      <c r="BL51" s="1327"/>
      <c r="BM51" s="1327"/>
      <c r="BN51" s="1327"/>
      <c r="BO51" s="1327"/>
      <c r="BP51" s="1325">
        <v>92.6</v>
      </c>
      <c r="BQ51" s="1325"/>
      <c r="BR51" s="1325"/>
      <c r="BS51" s="1325"/>
      <c r="BT51" s="1325"/>
      <c r="BU51" s="1325"/>
      <c r="BV51" s="1325"/>
      <c r="BW51" s="1325"/>
      <c r="BX51" s="1325">
        <v>97.2</v>
      </c>
      <c r="BY51" s="1325"/>
      <c r="BZ51" s="1325"/>
      <c r="CA51" s="1325"/>
      <c r="CB51" s="1325"/>
      <c r="CC51" s="1325"/>
      <c r="CD51" s="1325"/>
      <c r="CE51" s="1325"/>
      <c r="CF51" s="1325">
        <v>97.2</v>
      </c>
      <c r="CG51" s="1325"/>
      <c r="CH51" s="1325"/>
      <c r="CI51" s="1325"/>
      <c r="CJ51" s="1325"/>
      <c r="CK51" s="1325"/>
      <c r="CL51" s="1325"/>
      <c r="CM51" s="1325"/>
      <c r="CN51" s="1325">
        <v>97.8</v>
      </c>
      <c r="CO51" s="1325"/>
      <c r="CP51" s="1325"/>
      <c r="CQ51" s="1325"/>
      <c r="CR51" s="1325"/>
      <c r="CS51" s="1325"/>
      <c r="CT51" s="1325"/>
      <c r="CU51" s="1325"/>
      <c r="CV51" s="1325">
        <v>94.1</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592</v>
      </c>
      <c r="BC53" s="1327"/>
      <c r="BD53" s="1327"/>
      <c r="BE53" s="1327"/>
      <c r="BF53" s="1327"/>
      <c r="BG53" s="1327"/>
      <c r="BH53" s="1327"/>
      <c r="BI53" s="1327"/>
      <c r="BJ53" s="1327"/>
      <c r="BK53" s="1327"/>
      <c r="BL53" s="1327"/>
      <c r="BM53" s="1327"/>
      <c r="BN53" s="1327"/>
      <c r="BO53" s="1327"/>
      <c r="BP53" s="1325">
        <v>56.1</v>
      </c>
      <c r="BQ53" s="1325"/>
      <c r="BR53" s="1325"/>
      <c r="BS53" s="1325"/>
      <c r="BT53" s="1325"/>
      <c r="BU53" s="1325"/>
      <c r="BV53" s="1325"/>
      <c r="BW53" s="1325"/>
      <c r="BX53" s="1325">
        <v>57.8</v>
      </c>
      <c r="BY53" s="1325"/>
      <c r="BZ53" s="1325"/>
      <c r="CA53" s="1325"/>
      <c r="CB53" s="1325"/>
      <c r="CC53" s="1325"/>
      <c r="CD53" s="1325"/>
      <c r="CE53" s="1325"/>
      <c r="CF53" s="1325">
        <v>59.5</v>
      </c>
      <c r="CG53" s="1325"/>
      <c r="CH53" s="1325"/>
      <c r="CI53" s="1325"/>
      <c r="CJ53" s="1325"/>
      <c r="CK53" s="1325"/>
      <c r="CL53" s="1325"/>
      <c r="CM53" s="1325"/>
      <c r="CN53" s="1325">
        <v>60.6</v>
      </c>
      <c r="CO53" s="1325"/>
      <c r="CP53" s="1325"/>
      <c r="CQ53" s="1325"/>
      <c r="CR53" s="1325"/>
      <c r="CS53" s="1325"/>
      <c r="CT53" s="1325"/>
      <c r="CU53" s="1325"/>
      <c r="CV53" s="1325">
        <v>61.9</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593</v>
      </c>
      <c r="AO55" s="1324"/>
      <c r="AP55" s="1324"/>
      <c r="AQ55" s="1324"/>
      <c r="AR55" s="1324"/>
      <c r="AS55" s="1324"/>
      <c r="AT55" s="1324"/>
      <c r="AU55" s="1324"/>
      <c r="AV55" s="1324"/>
      <c r="AW55" s="1324"/>
      <c r="AX55" s="1324"/>
      <c r="AY55" s="1324"/>
      <c r="AZ55" s="1324"/>
      <c r="BA55" s="1324"/>
      <c r="BB55" s="1327" t="s">
        <v>591</v>
      </c>
      <c r="BC55" s="1327"/>
      <c r="BD55" s="1327"/>
      <c r="BE55" s="1327"/>
      <c r="BF55" s="1327"/>
      <c r="BG55" s="1327"/>
      <c r="BH55" s="1327"/>
      <c r="BI55" s="1327"/>
      <c r="BJ55" s="1327"/>
      <c r="BK55" s="1327"/>
      <c r="BL55" s="1327"/>
      <c r="BM55" s="1327"/>
      <c r="BN55" s="1327"/>
      <c r="BO55" s="1327"/>
      <c r="BP55" s="1325">
        <v>54.6</v>
      </c>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592</v>
      </c>
      <c r="BC57" s="1327"/>
      <c r="BD57" s="1327"/>
      <c r="BE57" s="1327"/>
      <c r="BF57" s="1327"/>
      <c r="BG57" s="1327"/>
      <c r="BH57" s="1327"/>
      <c r="BI57" s="1327"/>
      <c r="BJ57" s="1327"/>
      <c r="BK57" s="1327"/>
      <c r="BL57" s="1327"/>
      <c r="BM57" s="1327"/>
      <c r="BN57" s="1327"/>
      <c r="BO57" s="1327"/>
      <c r="BP57" s="1325">
        <v>58.3</v>
      </c>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594</v>
      </c>
    </row>
    <row r="64" spans="1:109">
      <c r="B64" s="397"/>
      <c r="G64" s="404"/>
      <c r="I64" s="417"/>
      <c r="J64" s="417"/>
      <c r="K64" s="417"/>
      <c r="L64" s="417"/>
      <c r="M64" s="417"/>
      <c r="N64" s="418"/>
      <c r="AM64" s="404"/>
      <c r="AN64" s="404" t="s">
        <v>587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595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589</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550</v>
      </c>
      <c r="BQ72" s="1324"/>
      <c r="BR72" s="1324"/>
      <c r="BS72" s="1324"/>
      <c r="BT72" s="1324"/>
      <c r="BU72" s="1324"/>
      <c r="BV72" s="1324"/>
      <c r="BW72" s="1324"/>
      <c r="BX72" s="1324" t="s">
        <v>551</v>
      </c>
      <c r="BY72" s="1324"/>
      <c r="BZ72" s="1324"/>
      <c r="CA72" s="1324"/>
      <c r="CB72" s="1324"/>
      <c r="CC72" s="1324"/>
      <c r="CD72" s="1324"/>
      <c r="CE72" s="1324"/>
      <c r="CF72" s="1324" t="s">
        <v>552</v>
      </c>
      <c r="CG72" s="1324"/>
      <c r="CH72" s="1324"/>
      <c r="CI72" s="1324"/>
      <c r="CJ72" s="1324"/>
      <c r="CK72" s="1324"/>
      <c r="CL72" s="1324"/>
      <c r="CM72" s="1324"/>
      <c r="CN72" s="1324" t="s">
        <v>553</v>
      </c>
      <c r="CO72" s="1324"/>
      <c r="CP72" s="1324"/>
      <c r="CQ72" s="1324"/>
      <c r="CR72" s="1324"/>
      <c r="CS72" s="1324"/>
      <c r="CT72" s="1324"/>
      <c r="CU72" s="1324"/>
      <c r="CV72" s="1324" t="s">
        <v>554</v>
      </c>
      <c r="CW72" s="1324"/>
      <c r="CX72" s="1324"/>
      <c r="CY72" s="1324"/>
      <c r="CZ72" s="1324"/>
      <c r="DA72" s="1324"/>
      <c r="DB72" s="1324"/>
      <c r="DC72" s="1324"/>
    </row>
    <row r="73" spans="2:107">
      <c r="B73" s="397"/>
      <c r="G73" s="1330"/>
      <c r="H73" s="1330"/>
      <c r="I73" s="1330"/>
      <c r="J73" s="1330"/>
      <c r="K73" s="1331"/>
      <c r="L73" s="1331"/>
      <c r="M73" s="1331"/>
      <c r="N73" s="1331"/>
      <c r="AM73" s="406"/>
      <c r="AN73" s="1327" t="s">
        <v>590</v>
      </c>
      <c r="AO73" s="1327"/>
      <c r="AP73" s="1327"/>
      <c r="AQ73" s="1327"/>
      <c r="AR73" s="1327"/>
      <c r="AS73" s="1327"/>
      <c r="AT73" s="1327"/>
      <c r="AU73" s="1327"/>
      <c r="AV73" s="1327"/>
      <c r="AW73" s="1327"/>
      <c r="AX73" s="1327"/>
      <c r="AY73" s="1327"/>
      <c r="AZ73" s="1327"/>
      <c r="BA73" s="1327"/>
      <c r="BB73" s="1327" t="s">
        <v>591</v>
      </c>
      <c r="BC73" s="1327"/>
      <c r="BD73" s="1327"/>
      <c r="BE73" s="1327"/>
      <c r="BF73" s="1327"/>
      <c r="BG73" s="1327"/>
      <c r="BH73" s="1327"/>
      <c r="BI73" s="1327"/>
      <c r="BJ73" s="1327"/>
      <c r="BK73" s="1327"/>
      <c r="BL73" s="1327"/>
      <c r="BM73" s="1327"/>
      <c r="BN73" s="1327"/>
      <c r="BO73" s="1327"/>
      <c r="BP73" s="1325">
        <v>92.6</v>
      </c>
      <c r="BQ73" s="1325"/>
      <c r="BR73" s="1325"/>
      <c r="BS73" s="1325"/>
      <c r="BT73" s="1325"/>
      <c r="BU73" s="1325"/>
      <c r="BV73" s="1325"/>
      <c r="BW73" s="1325"/>
      <c r="BX73" s="1325">
        <v>97.2</v>
      </c>
      <c r="BY73" s="1325"/>
      <c r="BZ73" s="1325"/>
      <c r="CA73" s="1325"/>
      <c r="CB73" s="1325"/>
      <c r="CC73" s="1325"/>
      <c r="CD73" s="1325"/>
      <c r="CE73" s="1325"/>
      <c r="CF73" s="1325">
        <v>97.2</v>
      </c>
      <c r="CG73" s="1325"/>
      <c r="CH73" s="1325"/>
      <c r="CI73" s="1325"/>
      <c r="CJ73" s="1325"/>
      <c r="CK73" s="1325"/>
      <c r="CL73" s="1325"/>
      <c r="CM73" s="1325"/>
      <c r="CN73" s="1325">
        <v>97.8</v>
      </c>
      <c r="CO73" s="1325"/>
      <c r="CP73" s="1325"/>
      <c r="CQ73" s="1325"/>
      <c r="CR73" s="1325"/>
      <c r="CS73" s="1325"/>
      <c r="CT73" s="1325"/>
      <c r="CU73" s="1325"/>
      <c r="CV73" s="1325">
        <v>94.1</v>
      </c>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596</v>
      </c>
      <c r="BC75" s="1327"/>
      <c r="BD75" s="1327"/>
      <c r="BE75" s="1327"/>
      <c r="BF75" s="1327"/>
      <c r="BG75" s="1327"/>
      <c r="BH75" s="1327"/>
      <c r="BI75" s="1327"/>
      <c r="BJ75" s="1327"/>
      <c r="BK75" s="1327"/>
      <c r="BL75" s="1327"/>
      <c r="BM75" s="1327"/>
      <c r="BN75" s="1327"/>
      <c r="BO75" s="1327"/>
      <c r="BP75" s="1325">
        <v>7</v>
      </c>
      <c r="BQ75" s="1325"/>
      <c r="BR75" s="1325"/>
      <c r="BS75" s="1325"/>
      <c r="BT75" s="1325"/>
      <c r="BU75" s="1325"/>
      <c r="BV75" s="1325"/>
      <c r="BW75" s="1325"/>
      <c r="BX75" s="1325">
        <v>6.3</v>
      </c>
      <c r="BY75" s="1325"/>
      <c r="BZ75" s="1325"/>
      <c r="CA75" s="1325"/>
      <c r="CB75" s="1325"/>
      <c r="CC75" s="1325"/>
      <c r="CD75" s="1325"/>
      <c r="CE75" s="1325"/>
      <c r="CF75" s="1325">
        <v>6.8</v>
      </c>
      <c r="CG75" s="1325"/>
      <c r="CH75" s="1325"/>
      <c r="CI75" s="1325"/>
      <c r="CJ75" s="1325"/>
      <c r="CK75" s="1325"/>
      <c r="CL75" s="1325"/>
      <c r="CM75" s="1325"/>
      <c r="CN75" s="1325">
        <v>7.9</v>
      </c>
      <c r="CO75" s="1325"/>
      <c r="CP75" s="1325"/>
      <c r="CQ75" s="1325"/>
      <c r="CR75" s="1325"/>
      <c r="CS75" s="1325"/>
      <c r="CT75" s="1325"/>
      <c r="CU75" s="1325"/>
      <c r="CV75" s="1325">
        <v>8.6</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593</v>
      </c>
      <c r="AO77" s="1324"/>
      <c r="AP77" s="1324"/>
      <c r="AQ77" s="1324"/>
      <c r="AR77" s="1324"/>
      <c r="AS77" s="1324"/>
      <c r="AT77" s="1324"/>
      <c r="AU77" s="1324"/>
      <c r="AV77" s="1324"/>
      <c r="AW77" s="1324"/>
      <c r="AX77" s="1324"/>
      <c r="AY77" s="1324"/>
      <c r="AZ77" s="1324"/>
      <c r="BA77" s="1324"/>
      <c r="BB77" s="1327" t="s">
        <v>591</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596</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9B0xv6AZV7PukJQSg0Pr6CIV8iTnpqdeVLE0w8/87wwpf1ZL9+nH9MjEym+amjqUcmM4G6aKxM5IjgHq/B1h4w==" saltValue="p/Qby8RaUW4zsHUizow9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E110" sqref="AE11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497</v>
      </c>
    </row>
  </sheetData>
  <sheetProtection algorithmName="SHA-512" hashValue="ibIDCpCSSmk/huNmn1Cp1g7UQVhPygBR38Db80GLJhYdsgRZjrlU+mhzKJzj6IYTQCR0n3+O60GB7+cHnCjtrw==" saltValue="p5WxyX202OA+ht3t2Di1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B22" sqref="BB22:BC22"/>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497</v>
      </c>
    </row>
  </sheetData>
  <sheetProtection algorithmName="SHA-512" hashValue="alRdhGpf4gFV/NCyzTjY2py5rtpQWAaCK7Noanx5jQ70m1vvG6QW/bvF+QG26WhCvyZ7ac1JeDENeL3XJtVSWQ==" saltValue="Pl6SA07EEeL997WokbyVG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547</v>
      </c>
      <c r="G2" s="157"/>
      <c r="H2" s="158"/>
    </row>
    <row r="3" spans="1:8">
      <c r="A3" s="154" t="s">
        <v>540</v>
      </c>
      <c r="B3" s="159"/>
      <c r="C3" s="160"/>
      <c r="D3" s="161">
        <v>112608</v>
      </c>
      <c r="E3" s="162"/>
      <c r="F3" s="163">
        <v>83280</v>
      </c>
      <c r="G3" s="164"/>
      <c r="H3" s="165"/>
    </row>
    <row r="4" spans="1:8">
      <c r="A4" s="166"/>
      <c r="B4" s="167"/>
      <c r="C4" s="168"/>
      <c r="D4" s="169">
        <v>72603</v>
      </c>
      <c r="E4" s="170"/>
      <c r="F4" s="171">
        <v>43123</v>
      </c>
      <c r="G4" s="172"/>
      <c r="H4" s="173"/>
    </row>
    <row r="5" spans="1:8">
      <c r="A5" s="154" t="s">
        <v>542</v>
      </c>
      <c r="B5" s="159"/>
      <c r="C5" s="160"/>
      <c r="D5" s="161">
        <v>64192</v>
      </c>
      <c r="E5" s="162"/>
      <c r="F5" s="163">
        <v>88968</v>
      </c>
      <c r="G5" s="164"/>
      <c r="H5" s="165"/>
    </row>
    <row r="6" spans="1:8">
      <c r="A6" s="166"/>
      <c r="B6" s="167"/>
      <c r="C6" s="168"/>
      <c r="D6" s="169">
        <v>22012</v>
      </c>
      <c r="E6" s="170"/>
      <c r="F6" s="171">
        <v>45482</v>
      </c>
      <c r="G6" s="172"/>
      <c r="H6" s="173"/>
    </row>
    <row r="7" spans="1:8">
      <c r="A7" s="154" t="s">
        <v>543</v>
      </c>
      <c r="B7" s="159"/>
      <c r="C7" s="160"/>
      <c r="D7" s="161">
        <v>73853</v>
      </c>
      <c r="E7" s="162"/>
      <c r="F7" s="163">
        <v>85173</v>
      </c>
      <c r="G7" s="164"/>
      <c r="H7" s="165"/>
    </row>
    <row r="8" spans="1:8">
      <c r="A8" s="166"/>
      <c r="B8" s="167"/>
      <c r="C8" s="168"/>
      <c r="D8" s="169">
        <v>24716</v>
      </c>
      <c r="E8" s="170"/>
      <c r="F8" s="171">
        <v>43913</v>
      </c>
      <c r="G8" s="172"/>
      <c r="H8" s="173"/>
    </row>
    <row r="9" spans="1:8">
      <c r="A9" s="154" t="s">
        <v>544</v>
      </c>
      <c r="B9" s="159"/>
      <c r="C9" s="160"/>
      <c r="D9" s="161">
        <v>68689</v>
      </c>
      <c r="E9" s="162"/>
      <c r="F9" s="163">
        <v>94081</v>
      </c>
      <c r="G9" s="164"/>
      <c r="H9" s="165"/>
    </row>
    <row r="10" spans="1:8">
      <c r="A10" s="166"/>
      <c r="B10" s="167"/>
      <c r="C10" s="168"/>
      <c r="D10" s="169">
        <v>30208</v>
      </c>
      <c r="E10" s="170"/>
      <c r="F10" s="171">
        <v>48949</v>
      </c>
      <c r="G10" s="172"/>
      <c r="H10" s="173"/>
    </row>
    <row r="11" spans="1:8">
      <c r="A11" s="154" t="s">
        <v>545</v>
      </c>
      <c r="B11" s="159"/>
      <c r="C11" s="160"/>
      <c r="D11" s="161">
        <v>62443</v>
      </c>
      <c r="E11" s="162"/>
      <c r="F11" s="163">
        <v>92632</v>
      </c>
      <c r="G11" s="164"/>
      <c r="H11" s="165"/>
    </row>
    <row r="12" spans="1:8">
      <c r="A12" s="166"/>
      <c r="B12" s="167"/>
      <c r="C12" s="174"/>
      <c r="D12" s="169">
        <v>21343</v>
      </c>
      <c r="E12" s="170"/>
      <c r="F12" s="171">
        <v>47978</v>
      </c>
      <c r="G12" s="172"/>
      <c r="H12" s="173"/>
    </row>
    <row r="13" spans="1:8">
      <c r="A13" s="154"/>
      <c r="B13" s="159"/>
      <c r="C13" s="175"/>
      <c r="D13" s="176">
        <v>76357</v>
      </c>
      <c r="E13" s="177"/>
      <c r="F13" s="178">
        <v>88827</v>
      </c>
      <c r="G13" s="179"/>
      <c r="H13" s="165"/>
    </row>
    <row r="14" spans="1:8">
      <c r="A14" s="166"/>
      <c r="B14" s="167"/>
      <c r="C14" s="168"/>
      <c r="D14" s="169">
        <v>34176</v>
      </c>
      <c r="E14" s="170"/>
      <c r="F14" s="171">
        <v>45889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4.28</v>
      </c>
      <c r="C19" s="180">
        <f>ROUND(VALUE(SUBSTITUTE(実質収支比率等に係る経年分析!G$48,"▲","-")),2)</f>
        <v>3.37</v>
      </c>
      <c r="D19" s="180">
        <f>ROUND(VALUE(SUBSTITUTE(実質収支比率等に係る経年分析!H$48,"▲","-")),2)</f>
        <v>4.9400000000000004</v>
      </c>
      <c r="E19" s="180">
        <f>ROUND(VALUE(SUBSTITUTE(実質収支比率等に係る経年分析!I$48,"▲","-")),2)</f>
        <v>3.69</v>
      </c>
      <c r="F19" s="180">
        <f>ROUND(VALUE(SUBSTITUTE(実質収支比率等に係る経年分析!J$48,"▲","-")),2)</f>
        <v>3.47</v>
      </c>
    </row>
    <row r="20" spans="1:11">
      <c r="A20" s="180" t="s">
        <v>54</v>
      </c>
      <c r="B20" s="180">
        <f>ROUND(VALUE(SUBSTITUTE(実質収支比率等に係る経年分析!F$47,"▲","-")),2)</f>
        <v>20.91</v>
      </c>
      <c r="C20" s="180">
        <f>ROUND(VALUE(SUBSTITUTE(実質収支比率等に係る経年分析!G$47,"▲","-")),2)</f>
        <v>20.190000000000001</v>
      </c>
      <c r="D20" s="180">
        <f>ROUND(VALUE(SUBSTITUTE(実質収支比率等に係る経年分析!H$47,"▲","-")),2)</f>
        <v>18.59</v>
      </c>
      <c r="E20" s="180">
        <f>ROUND(VALUE(SUBSTITUTE(実質収支比率等に係る経年分析!I$47,"▲","-")),2)</f>
        <v>15.21</v>
      </c>
      <c r="F20" s="180">
        <f>ROUND(VALUE(SUBSTITUTE(実質収支比率等に係る経年分析!J$47,"▲","-")),2)</f>
        <v>12.45</v>
      </c>
    </row>
    <row r="21" spans="1:11">
      <c r="A21" s="180" t="s">
        <v>55</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-1.81</v>
      </c>
      <c r="D21" s="180">
        <f>IF(ISNUMBER(VALUE(SUBSTITUTE(実質収支比率等に係る経年分析!H$49,"▲","-"))),ROUND(VALUE(SUBSTITUTE(実質収支比率等に係る経年分析!H$49,"▲","-")),2),NA())</f>
        <v>0.13</v>
      </c>
      <c r="E21" s="180">
        <f>IF(ISNUMBER(VALUE(SUBSTITUTE(実質収支比率等に係る経年分析!I$49,"▲","-"))),ROUND(VALUE(SUBSTITUTE(実質収支比率等に係る経年分析!I$49,"▲","-")),2),NA())</f>
        <v>-4.6399999999999997</v>
      </c>
      <c r="F21" s="180">
        <f>IF(ISNUMBER(VALUE(SUBSTITUTE(実質収支比率等に係る経年分析!J$49,"▲","-"))),ROUND(VALUE(SUBSTITUTE(実質収支比率等に係る経年分析!J$49,"▲","-")),2),NA())</f>
        <v>-2.65</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1.79</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4.2699999999999996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4.9400000000000004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8.7799999999999994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8.2100000000000009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11.15</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909</v>
      </c>
      <c r="E42" s="182"/>
      <c r="F42" s="182"/>
      <c r="G42" s="182">
        <f>'実質公債費比率（分子）の構造'!L$52</f>
        <v>905</v>
      </c>
      <c r="H42" s="182"/>
      <c r="I42" s="182"/>
      <c r="J42" s="182">
        <f>'実質公債費比率（分子）の構造'!M$52</f>
        <v>869</v>
      </c>
      <c r="K42" s="182"/>
      <c r="L42" s="182"/>
      <c r="M42" s="182">
        <f>'実質公債費比率（分子）の構造'!N$52</f>
        <v>879</v>
      </c>
      <c r="N42" s="182"/>
      <c r="O42" s="182"/>
      <c r="P42" s="182">
        <f>'実質公債費比率（分子）の構造'!O$52</f>
        <v>836</v>
      </c>
    </row>
    <row r="43" spans="1:16">
      <c r="A43" s="182" t="s">
        <v>63</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65</v>
      </c>
      <c r="B45" s="182">
        <f>'実質公債費比率（分子）の構造'!K$49</f>
        <v>30</v>
      </c>
      <c r="C45" s="182"/>
      <c r="D45" s="182"/>
      <c r="E45" s="182">
        <f>'実質公債費比率（分子）の構造'!L$49</f>
        <v>56</v>
      </c>
      <c r="F45" s="182"/>
      <c r="G45" s="182"/>
      <c r="H45" s="182">
        <f>'実質公債費比率（分子）の構造'!M$49</f>
        <v>112</v>
      </c>
      <c r="I45" s="182"/>
      <c r="J45" s="182"/>
      <c r="K45" s="182">
        <f>'実質公債費比率（分子）の構造'!N$49</f>
        <v>116</v>
      </c>
      <c r="L45" s="182"/>
      <c r="M45" s="182"/>
      <c r="N45" s="182">
        <f>'実質公債費比率（分子）の構造'!O$49</f>
        <v>121</v>
      </c>
      <c r="O45" s="182"/>
      <c r="P45" s="182"/>
    </row>
    <row r="46" spans="1:16">
      <c r="A46" s="182" t="s">
        <v>66</v>
      </c>
      <c r="B46" s="182">
        <f>'実質公債費比率（分子）の構造'!K$48</f>
        <v>519</v>
      </c>
      <c r="C46" s="182"/>
      <c r="D46" s="182"/>
      <c r="E46" s="182">
        <f>'実質公債費比率（分子）の構造'!L$48</f>
        <v>467</v>
      </c>
      <c r="F46" s="182"/>
      <c r="G46" s="182"/>
      <c r="H46" s="182">
        <f>'実質公債費比率（分子）の構造'!M$48</f>
        <v>484</v>
      </c>
      <c r="I46" s="182"/>
      <c r="J46" s="182"/>
      <c r="K46" s="182">
        <f>'実質公債費比率（分子）の構造'!N$48</f>
        <v>482</v>
      </c>
      <c r="L46" s="182"/>
      <c r="M46" s="182"/>
      <c r="N46" s="182">
        <f>'実質公債費比率（分子）の構造'!O$48</f>
        <v>324</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764</v>
      </c>
      <c r="C49" s="182"/>
      <c r="D49" s="182"/>
      <c r="E49" s="182">
        <f>'実質公債費比率（分子）の構造'!L$45</f>
        <v>747</v>
      </c>
      <c r="F49" s="182"/>
      <c r="G49" s="182"/>
      <c r="H49" s="182">
        <f>'実質公債費比率（分子）の構造'!M$45</f>
        <v>777</v>
      </c>
      <c r="I49" s="182"/>
      <c r="J49" s="182"/>
      <c r="K49" s="182">
        <f>'実質公債費比率（分子）の構造'!N$45</f>
        <v>895</v>
      </c>
      <c r="L49" s="182"/>
      <c r="M49" s="182"/>
      <c r="N49" s="182">
        <f>'実質公債費比率（分子）の構造'!O$45</f>
        <v>909</v>
      </c>
      <c r="O49" s="182"/>
      <c r="P49" s="182"/>
    </row>
    <row r="50" spans="1:16">
      <c r="A50" s="182" t="s">
        <v>70</v>
      </c>
      <c r="B50" s="182" t="e">
        <f>NA()</f>
        <v>#N/A</v>
      </c>
      <c r="C50" s="182">
        <f>IF(ISNUMBER('実質公債費比率（分子）の構造'!K$53),'実質公債費比率（分子）の構造'!K$53,NA())</f>
        <v>404</v>
      </c>
      <c r="D50" s="182" t="e">
        <f>NA()</f>
        <v>#N/A</v>
      </c>
      <c r="E50" s="182" t="e">
        <f>NA()</f>
        <v>#N/A</v>
      </c>
      <c r="F50" s="182">
        <f>IF(ISNUMBER('実質公債費比率（分子）の構造'!L$53),'実質公債費比率（分子）の構造'!L$53,NA())</f>
        <v>365</v>
      </c>
      <c r="G50" s="182" t="e">
        <f>NA()</f>
        <v>#N/A</v>
      </c>
      <c r="H50" s="182" t="e">
        <f>NA()</f>
        <v>#N/A</v>
      </c>
      <c r="I50" s="182">
        <f>IF(ISNUMBER('実質公債費比率（分子）の構造'!M$53),'実質公債費比率（分子）の構造'!M$53,NA())</f>
        <v>504</v>
      </c>
      <c r="J50" s="182" t="e">
        <f>NA()</f>
        <v>#N/A</v>
      </c>
      <c r="K50" s="182" t="e">
        <f>NA()</f>
        <v>#N/A</v>
      </c>
      <c r="L50" s="182">
        <f>IF(ISNUMBER('実質公債費比率（分子）の構造'!N$53),'実質公債費比率（分子）の構造'!N$53,NA())</f>
        <v>614</v>
      </c>
      <c r="M50" s="182" t="e">
        <f>NA()</f>
        <v>#N/A</v>
      </c>
      <c r="N50" s="182" t="e">
        <f>NA()</f>
        <v>#N/A</v>
      </c>
      <c r="O50" s="182">
        <f>IF(ISNUMBER('実質公債費比率（分子）の構造'!O$53),'実質公債費比率（分子）の構造'!O$53,NA())</f>
        <v>518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10500</v>
      </c>
      <c r="E56" s="181"/>
      <c r="F56" s="181"/>
      <c r="G56" s="181">
        <f>'将来負担比率（分子）の構造'!J$52</f>
        <v>10161</v>
      </c>
      <c r="H56" s="181"/>
      <c r="I56" s="181"/>
      <c r="J56" s="181">
        <f>'将来負担比率（分子）の構造'!K$52</f>
        <v>10154</v>
      </c>
      <c r="K56" s="181"/>
      <c r="L56" s="181"/>
      <c r="M56" s="181">
        <f>'将来負担比率（分子）の構造'!L$52</f>
        <v>10058</v>
      </c>
      <c r="N56" s="181"/>
      <c r="O56" s="181"/>
      <c r="P56" s="181">
        <f>'将来負担比率（分子）の構造'!M$52</f>
        <v>10221</v>
      </c>
    </row>
    <row r="57" spans="1:16">
      <c r="A57" s="181" t="s">
        <v>41</v>
      </c>
      <c r="B57" s="181"/>
      <c r="C57" s="181"/>
      <c r="D57" s="181">
        <f>'将来負担比率（分子）の構造'!I$51</f>
        <v>28</v>
      </c>
      <c r="E57" s="181"/>
      <c r="F57" s="181"/>
      <c r="G57" s="181">
        <f>'将来負担比率（分子）の構造'!J$51</f>
        <v>22</v>
      </c>
      <c r="H57" s="181"/>
      <c r="I57" s="181"/>
      <c r="J57" s="181">
        <f>'将来負担比率（分子）の構造'!K$51</f>
        <v>521</v>
      </c>
      <c r="K57" s="181"/>
      <c r="L57" s="181"/>
      <c r="M57" s="181">
        <f>'将来負担比率（分子）の構造'!L$51</f>
        <v>530</v>
      </c>
      <c r="N57" s="181"/>
      <c r="O57" s="181"/>
      <c r="P57" s="181">
        <f>'将来負担比率（分子）の構造'!M$51</f>
        <v>519</v>
      </c>
    </row>
    <row r="58" spans="1:16">
      <c r="A58" s="181" t="s">
        <v>40</v>
      </c>
      <c r="B58" s="181"/>
      <c r="C58" s="181"/>
      <c r="D58" s="181">
        <f>'将来負担比率（分子）の構造'!I$50</f>
        <v>3252</v>
      </c>
      <c r="E58" s="181"/>
      <c r="F58" s="181"/>
      <c r="G58" s="181">
        <f>'将来負担比率（分子）の構造'!J$50</f>
        <v>3159</v>
      </c>
      <c r="H58" s="181"/>
      <c r="I58" s="181"/>
      <c r="J58" s="181">
        <f>'将来負担比率（分子）の構造'!K$50</f>
        <v>3244</v>
      </c>
      <c r="K58" s="181"/>
      <c r="L58" s="181"/>
      <c r="M58" s="181">
        <f>'将来負担比率（分子）の構造'!L$50</f>
        <v>3223</v>
      </c>
      <c r="N58" s="181"/>
      <c r="O58" s="181"/>
      <c r="P58" s="181">
        <f>'将来負担比率（分子）の構造'!M$50</f>
        <v>3234</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1926</v>
      </c>
      <c r="C62" s="181"/>
      <c r="D62" s="181"/>
      <c r="E62" s="181">
        <f>'将来負担比率（分子）の構造'!J$45</f>
        <v>1898</v>
      </c>
      <c r="F62" s="181"/>
      <c r="G62" s="181"/>
      <c r="H62" s="181">
        <f>'将来負担比率（分子）の構造'!K$45</f>
        <v>1853</v>
      </c>
      <c r="I62" s="181"/>
      <c r="J62" s="181"/>
      <c r="K62" s="181">
        <f>'将来負担比率（分子）の構造'!L$45</f>
        <v>1897</v>
      </c>
      <c r="L62" s="181"/>
      <c r="M62" s="181"/>
      <c r="N62" s="181">
        <f>'将来負担比率（分子）の構造'!M$45</f>
        <v>1792</v>
      </c>
      <c r="O62" s="181"/>
      <c r="P62" s="181"/>
    </row>
    <row r="63" spans="1:16">
      <c r="A63" s="181" t="s">
        <v>33</v>
      </c>
      <c r="B63" s="181">
        <f>'将来負担比率（分子）の構造'!I$44</f>
        <v>1693</v>
      </c>
      <c r="C63" s="181"/>
      <c r="D63" s="181"/>
      <c r="E63" s="181">
        <f>'将来負担比率（分子）の構造'!J$44</f>
        <v>1643</v>
      </c>
      <c r="F63" s="181"/>
      <c r="G63" s="181"/>
      <c r="H63" s="181">
        <f>'将来負担比率（分子）の構造'!K$44</f>
        <v>1592</v>
      </c>
      <c r="I63" s="181"/>
      <c r="J63" s="181"/>
      <c r="K63" s="181">
        <f>'将来負担比率（分子）の構造'!L$44</f>
        <v>1445</v>
      </c>
      <c r="L63" s="181"/>
      <c r="M63" s="181"/>
      <c r="N63" s="181">
        <f>'将来負担比率（分子）の構造'!M$44</f>
        <v>1295</v>
      </c>
      <c r="O63" s="181"/>
      <c r="P63" s="181"/>
    </row>
    <row r="64" spans="1:16">
      <c r="A64" s="181" t="s">
        <v>32</v>
      </c>
      <c r="B64" s="181">
        <f>'将来負担比率（分子）の構造'!I$43</f>
        <v>5450</v>
      </c>
      <c r="C64" s="181"/>
      <c r="D64" s="181"/>
      <c r="E64" s="181">
        <f>'将来負担比率（分子）の構造'!J$43</f>
        <v>5035</v>
      </c>
      <c r="F64" s="181"/>
      <c r="G64" s="181"/>
      <c r="H64" s="181">
        <f>'将来負担比率（分子）の構造'!K$43</f>
        <v>5172</v>
      </c>
      <c r="I64" s="181"/>
      <c r="J64" s="181"/>
      <c r="K64" s="181">
        <f>'将来負担比率（分子）の構造'!L$43</f>
        <v>4923</v>
      </c>
      <c r="L64" s="181"/>
      <c r="M64" s="181"/>
      <c r="N64" s="181">
        <f>'将来負担比率（分子）の構造'!M$43</f>
        <v>5113</v>
      </c>
      <c r="O64" s="181"/>
      <c r="P64" s="181"/>
    </row>
    <row r="65" spans="1:16">
      <c r="A65" s="181" t="s">
        <v>31</v>
      </c>
      <c r="B65" s="181" t="str">
        <f>'将来負担比率（分子）の構造'!I$42</f>
        <v>-</v>
      </c>
      <c r="C65" s="181"/>
      <c r="D65" s="181"/>
      <c r="E65" s="181" t="str">
        <f>'将来負担比率（分子）の構造'!J$42</f>
        <v>-</v>
      </c>
      <c r="F65" s="181"/>
      <c r="G65" s="181"/>
      <c r="H65" s="181">
        <f>'将来負担比率（分子）の構造'!K$42</f>
        <v>482</v>
      </c>
      <c r="I65" s="181"/>
      <c r="J65" s="181"/>
      <c r="K65" s="181">
        <f>'将来負担比率（分子）の構造'!L$42</f>
        <v>468</v>
      </c>
      <c r="L65" s="181"/>
      <c r="M65" s="181"/>
      <c r="N65" s="181">
        <f>'将来負担比率（分子）の構造'!M$42</f>
        <v>453</v>
      </c>
      <c r="O65" s="181"/>
      <c r="P65" s="181"/>
    </row>
    <row r="66" spans="1:16">
      <c r="A66" s="181" t="s">
        <v>30</v>
      </c>
      <c r="B66" s="181">
        <f>'将来負担比率（分子）の構造'!I$41</f>
        <v>10487</v>
      </c>
      <c r="C66" s="181"/>
      <c r="D66" s="181"/>
      <c r="E66" s="181">
        <f>'将来負担比率（分子）の構造'!J$41</f>
        <v>10789</v>
      </c>
      <c r="F66" s="181"/>
      <c r="G66" s="181"/>
      <c r="H66" s="181">
        <f>'将来負担比率（分子）の構造'!K$41</f>
        <v>10922</v>
      </c>
      <c r="I66" s="181"/>
      <c r="J66" s="181"/>
      <c r="K66" s="181">
        <f>'将来負担比率（分子）の構造'!L$41</f>
        <v>11205</v>
      </c>
      <c r="L66" s="181"/>
      <c r="M66" s="181"/>
      <c r="N66" s="181">
        <f>'将来負担比率（分子）の構造'!M$41</f>
        <v>11369</v>
      </c>
      <c r="O66" s="181"/>
      <c r="P66" s="181"/>
    </row>
    <row r="67" spans="1:16">
      <c r="A67" s="181" t="s">
        <v>74</v>
      </c>
      <c r="B67" s="181" t="e">
        <f>NA()</f>
        <v>#N/A</v>
      </c>
      <c r="C67" s="181">
        <f>IF(ISNUMBER('将来負担比率（分子）の構造'!I$53), IF('将来負担比率（分子）の構造'!I$53 &lt; 0, 0, '将来負担比率（分子）の構造'!I$53), NA())</f>
        <v>5777</v>
      </c>
      <c r="D67" s="181" t="e">
        <f>NA()</f>
        <v>#N/A</v>
      </c>
      <c r="E67" s="181" t="e">
        <f>NA()</f>
        <v>#N/A</v>
      </c>
      <c r="F67" s="181">
        <f>IF(ISNUMBER('将来負担比率（分子）の構造'!J$53), IF('将来負担比率（分子）の構造'!J$53 &lt; 0, 0, '将来負担比率（分子）の構造'!J$53), NA())</f>
        <v>6023</v>
      </c>
      <c r="G67" s="181" t="e">
        <f>NA()</f>
        <v>#N/A</v>
      </c>
      <c r="H67" s="181" t="e">
        <f>NA()</f>
        <v>#N/A</v>
      </c>
      <c r="I67" s="181">
        <f>IF(ISNUMBER('将来負担比率（分子）の構造'!K$53), IF('将来負担比率（分子）の構造'!K$53 &lt; 0, 0, '将来負担比率（分子）の構造'!K$53), NA())</f>
        <v>6102</v>
      </c>
      <c r="J67" s="181" t="e">
        <f>NA()</f>
        <v>#N/A</v>
      </c>
      <c r="K67" s="181" t="e">
        <f>NA()</f>
        <v>#N/A</v>
      </c>
      <c r="L67" s="181">
        <f>IF(ISNUMBER('将来負担比率（分子）の構造'!L$53), IF('将来負担比率（分子）の構造'!L$53 &lt; 0, 0, '将来負担比率（分子）の構造'!L$53), NA())</f>
        <v>6127</v>
      </c>
      <c r="M67" s="181" t="e">
        <f>NA()</f>
        <v>#N/A</v>
      </c>
      <c r="N67" s="181" t="e">
        <f>NA()</f>
        <v>#N/A</v>
      </c>
      <c r="O67" s="181">
        <f>IF(ISNUMBER('将来負担比率（分子）の構造'!M$53), IF('将来負担比率（分子）の構造'!M$53 &lt; 0, 0, '将来負担比率（分子）の構造'!M$53), NA())</f>
        <v>6047</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1327</v>
      </c>
      <c r="C72" s="185">
        <f>基金残高に係る経年分析!G55</f>
        <v>1085</v>
      </c>
      <c r="D72" s="185">
        <f>基金残高に係る経年分析!H55</f>
        <v>904</v>
      </c>
    </row>
    <row r="73" spans="1:16">
      <c r="A73" s="184" t="s">
        <v>77</v>
      </c>
      <c r="B73" s="185">
        <f>基金残高に係る経年分析!F56</f>
        <v>191</v>
      </c>
      <c r="C73" s="185">
        <f>基金残高に係る経年分析!G56</f>
        <v>186</v>
      </c>
      <c r="D73" s="185">
        <f>基金残高に係る経年分析!H56</f>
        <v>185</v>
      </c>
    </row>
    <row r="74" spans="1:16">
      <c r="A74" s="184" t="s">
        <v>78</v>
      </c>
      <c r="B74" s="185">
        <f>基金残高に係る経年分析!F57</f>
        <v>1414</v>
      </c>
      <c r="C74" s="185">
        <f>基金残高に係る経年分析!G57</f>
        <v>1637</v>
      </c>
      <c r="D74" s="185">
        <f>基金残高に係る経年分析!H57</f>
        <v>1829</v>
      </c>
    </row>
  </sheetData>
  <sheetProtection algorithmName="SHA-512" hashValue="ce1rN0EbNnpzuIS/5vQ7tlBgVXC0aXMgPDprk7IUmvNgsuZbkslFLR9GnwnGDvqFbX0fMQmscRs26MmYp3rmOQ==" saltValue="Vi0PdBumyf5jQbCkR4ui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222</v>
      </c>
      <c r="C5" s="672"/>
      <c r="D5" s="672"/>
      <c r="E5" s="672"/>
      <c r="F5" s="672"/>
      <c r="G5" s="672"/>
      <c r="H5" s="672"/>
      <c r="I5" s="672"/>
      <c r="J5" s="672"/>
      <c r="K5" s="672"/>
      <c r="L5" s="672"/>
      <c r="M5" s="672"/>
      <c r="N5" s="672"/>
      <c r="O5" s="672"/>
      <c r="P5" s="672"/>
      <c r="Q5" s="673"/>
      <c r="R5" s="674">
        <v>3077692</v>
      </c>
      <c r="S5" s="675"/>
      <c r="T5" s="675"/>
      <c r="U5" s="675"/>
      <c r="V5" s="675"/>
      <c r="W5" s="675"/>
      <c r="X5" s="675"/>
      <c r="Y5" s="676"/>
      <c r="Z5" s="677">
        <v>16.399999999999999</v>
      </c>
      <c r="AA5" s="677"/>
      <c r="AB5" s="677"/>
      <c r="AC5" s="677"/>
      <c r="AD5" s="678">
        <v>3077692</v>
      </c>
      <c r="AE5" s="678"/>
      <c r="AF5" s="678"/>
      <c r="AG5" s="678"/>
      <c r="AH5" s="678"/>
      <c r="AI5" s="678"/>
      <c r="AJ5" s="678"/>
      <c r="AK5" s="678"/>
      <c r="AL5" s="679">
        <v>43.6</v>
      </c>
      <c r="AM5" s="680"/>
      <c r="AN5" s="680"/>
      <c r="AO5" s="681"/>
      <c r="AP5" s="671" t="s">
        <v>223</v>
      </c>
      <c r="AQ5" s="672"/>
      <c r="AR5" s="672"/>
      <c r="AS5" s="672"/>
      <c r="AT5" s="672"/>
      <c r="AU5" s="672"/>
      <c r="AV5" s="672"/>
      <c r="AW5" s="672"/>
      <c r="AX5" s="672"/>
      <c r="AY5" s="672"/>
      <c r="AZ5" s="672"/>
      <c r="BA5" s="672"/>
      <c r="BB5" s="672"/>
      <c r="BC5" s="672"/>
      <c r="BD5" s="672"/>
      <c r="BE5" s="672"/>
      <c r="BF5" s="673"/>
      <c r="BG5" s="685">
        <v>3077469</v>
      </c>
      <c r="BH5" s="686"/>
      <c r="BI5" s="686"/>
      <c r="BJ5" s="686"/>
      <c r="BK5" s="686"/>
      <c r="BL5" s="686"/>
      <c r="BM5" s="686"/>
      <c r="BN5" s="687"/>
      <c r="BO5" s="688">
        <v>100</v>
      </c>
      <c r="BP5" s="688"/>
      <c r="BQ5" s="688"/>
      <c r="BR5" s="688"/>
      <c r="BS5" s="689">
        <v>114408</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c r="B6" s="682" t="s">
        <v>227</v>
      </c>
      <c r="C6" s="683"/>
      <c r="D6" s="683"/>
      <c r="E6" s="683"/>
      <c r="F6" s="683"/>
      <c r="G6" s="683"/>
      <c r="H6" s="683"/>
      <c r="I6" s="683"/>
      <c r="J6" s="683"/>
      <c r="K6" s="683"/>
      <c r="L6" s="683"/>
      <c r="M6" s="683"/>
      <c r="N6" s="683"/>
      <c r="O6" s="683"/>
      <c r="P6" s="683"/>
      <c r="Q6" s="684"/>
      <c r="R6" s="685">
        <v>120398</v>
      </c>
      <c r="S6" s="686"/>
      <c r="T6" s="686"/>
      <c r="U6" s="686"/>
      <c r="V6" s="686"/>
      <c r="W6" s="686"/>
      <c r="X6" s="686"/>
      <c r="Y6" s="687"/>
      <c r="Z6" s="688">
        <v>0.6</v>
      </c>
      <c r="AA6" s="688"/>
      <c r="AB6" s="688"/>
      <c r="AC6" s="688"/>
      <c r="AD6" s="689">
        <v>120398</v>
      </c>
      <c r="AE6" s="689"/>
      <c r="AF6" s="689"/>
      <c r="AG6" s="689"/>
      <c r="AH6" s="689"/>
      <c r="AI6" s="689"/>
      <c r="AJ6" s="689"/>
      <c r="AK6" s="689"/>
      <c r="AL6" s="690">
        <v>1.7</v>
      </c>
      <c r="AM6" s="691"/>
      <c r="AN6" s="691"/>
      <c r="AO6" s="692"/>
      <c r="AP6" s="682" t="s">
        <v>228</v>
      </c>
      <c r="AQ6" s="683"/>
      <c r="AR6" s="683"/>
      <c r="AS6" s="683"/>
      <c r="AT6" s="683"/>
      <c r="AU6" s="683"/>
      <c r="AV6" s="683"/>
      <c r="AW6" s="683"/>
      <c r="AX6" s="683"/>
      <c r="AY6" s="683"/>
      <c r="AZ6" s="683"/>
      <c r="BA6" s="683"/>
      <c r="BB6" s="683"/>
      <c r="BC6" s="683"/>
      <c r="BD6" s="683"/>
      <c r="BE6" s="683"/>
      <c r="BF6" s="684"/>
      <c r="BG6" s="685">
        <v>3077469</v>
      </c>
      <c r="BH6" s="686"/>
      <c r="BI6" s="686"/>
      <c r="BJ6" s="686"/>
      <c r="BK6" s="686"/>
      <c r="BL6" s="686"/>
      <c r="BM6" s="686"/>
      <c r="BN6" s="687"/>
      <c r="BO6" s="688">
        <v>100</v>
      </c>
      <c r="BP6" s="688"/>
      <c r="BQ6" s="688"/>
      <c r="BR6" s="688"/>
      <c r="BS6" s="689">
        <v>114408</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146983</v>
      </c>
      <c r="CS6" s="686"/>
      <c r="CT6" s="686"/>
      <c r="CU6" s="686"/>
      <c r="CV6" s="686"/>
      <c r="CW6" s="686"/>
      <c r="CX6" s="686"/>
      <c r="CY6" s="687"/>
      <c r="CZ6" s="679">
        <v>0.8</v>
      </c>
      <c r="DA6" s="680"/>
      <c r="DB6" s="680"/>
      <c r="DC6" s="699"/>
      <c r="DD6" s="694" t="s">
        <v>230</v>
      </c>
      <c r="DE6" s="686"/>
      <c r="DF6" s="686"/>
      <c r="DG6" s="686"/>
      <c r="DH6" s="686"/>
      <c r="DI6" s="686"/>
      <c r="DJ6" s="686"/>
      <c r="DK6" s="686"/>
      <c r="DL6" s="686"/>
      <c r="DM6" s="686"/>
      <c r="DN6" s="686"/>
      <c r="DO6" s="686"/>
      <c r="DP6" s="687"/>
      <c r="DQ6" s="694">
        <v>146983</v>
      </c>
      <c r="DR6" s="686"/>
      <c r="DS6" s="686"/>
      <c r="DT6" s="686"/>
      <c r="DU6" s="686"/>
      <c r="DV6" s="686"/>
      <c r="DW6" s="686"/>
      <c r="DX6" s="686"/>
      <c r="DY6" s="686"/>
      <c r="DZ6" s="686"/>
      <c r="EA6" s="686"/>
      <c r="EB6" s="686"/>
      <c r="EC6" s="695"/>
    </row>
    <row r="7" spans="2:143" ht="11.25" customHeight="1">
      <c r="B7" s="682" t="s">
        <v>231</v>
      </c>
      <c r="C7" s="683"/>
      <c r="D7" s="683"/>
      <c r="E7" s="683"/>
      <c r="F7" s="683"/>
      <c r="G7" s="683"/>
      <c r="H7" s="683"/>
      <c r="I7" s="683"/>
      <c r="J7" s="683"/>
      <c r="K7" s="683"/>
      <c r="L7" s="683"/>
      <c r="M7" s="683"/>
      <c r="N7" s="683"/>
      <c r="O7" s="683"/>
      <c r="P7" s="683"/>
      <c r="Q7" s="684"/>
      <c r="R7" s="685">
        <v>2803</v>
      </c>
      <c r="S7" s="686"/>
      <c r="T7" s="686"/>
      <c r="U7" s="686"/>
      <c r="V7" s="686"/>
      <c r="W7" s="686"/>
      <c r="X7" s="686"/>
      <c r="Y7" s="687"/>
      <c r="Z7" s="688">
        <v>0</v>
      </c>
      <c r="AA7" s="688"/>
      <c r="AB7" s="688"/>
      <c r="AC7" s="688"/>
      <c r="AD7" s="689">
        <v>2803</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1234086</v>
      </c>
      <c r="BH7" s="686"/>
      <c r="BI7" s="686"/>
      <c r="BJ7" s="686"/>
      <c r="BK7" s="686"/>
      <c r="BL7" s="686"/>
      <c r="BM7" s="686"/>
      <c r="BN7" s="687"/>
      <c r="BO7" s="688">
        <v>40.1</v>
      </c>
      <c r="BP7" s="688"/>
      <c r="BQ7" s="688"/>
      <c r="BR7" s="688"/>
      <c r="BS7" s="689">
        <v>15775</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5052498</v>
      </c>
      <c r="CS7" s="686"/>
      <c r="CT7" s="686"/>
      <c r="CU7" s="686"/>
      <c r="CV7" s="686"/>
      <c r="CW7" s="686"/>
      <c r="CX7" s="686"/>
      <c r="CY7" s="687"/>
      <c r="CZ7" s="688">
        <v>27.5</v>
      </c>
      <c r="DA7" s="688"/>
      <c r="DB7" s="688"/>
      <c r="DC7" s="688"/>
      <c r="DD7" s="694">
        <v>12951</v>
      </c>
      <c r="DE7" s="686"/>
      <c r="DF7" s="686"/>
      <c r="DG7" s="686"/>
      <c r="DH7" s="686"/>
      <c r="DI7" s="686"/>
      <c r="DJ7" s="686"/>
      <c r="DK7" s="686"/>
      <c r="DL7" s="686"/>
      <c r="DM7" s="686"/>
      <c r="DN7" s="686"/>
      <c r="DO7" s="686"/>
      <c r="DP7" s="687"/>
      <c r="DQ7" s="694">
        <v>1229659</v>
      </c>
      <c r="DR7" s="686"/>
      <c r="DS7" s="686"/>
      <c r="DT7" s="686"/>
      <c r="DU7" s="686"/>
      <c r="DV7" s="686"/>
      <c r="DW7" s="686"/>
      <c r="DX7" s="686"/>
      <c r="DY7" s="686"/>
      <c r="DZ7" s="686"/>
      <c r="EA7" s="686"/>
      <c r="EB7" s="686"/>
      <c r="EC7" s="695"/>
    </row>
    <row r="8" spans="2:143" ht="11.25" customHeight="1">
      <c r="B8" s="682" t="s">
        <v>234</v>
      </c>
      <c r="C8" s="683"/>
      <c r="D8" s="683"/>
      <c r="E8" s="683"/>
      <c r="F8" s="683"/>
      <c r="G8" s="683"/>
      <c r="H8" s="683"/>
      <c r="I8" s="683"/>
      <c r="J8" s="683"/>
      <c r="K8" s="683"/>
      <c r="L8" s="683"/>
      <c r="M8" s="683"/>
      <c r="N8" s="683"/>
      <c r="O8" s="683"/>
      <c r="P8" s="683"/>
      <c r="Q8" s="684"/>
      <c r="R8" s="685">
        <v>7215</v>
      </c>
      <c r="S8" s="686"/>
      <c r="T8" s="686"/>
      <c r="U8" s="686"/>
      <c r="V8" s="686"/>
      <c r="W8" s="686"/>
      <c r="X8" s="686"/>
      <c r="Y8" s="687"/>
      <c r="Z8" s="688">
        <v>0</v>
      </c>
      <c r="AA8" s="688"/>
      <c r="AB8" s="688"/>
      <c r="AC8" s="688"/>
      <c r="AD8" s="689">
        <v>7215</v>
      </c>
      <c r="AE8" s="689"/>
      <c r="AF8" s="689"/>
      <c r="AG8" s="689"/>
      <c r="AH8" s="689"/>
      <c r="AI8" s="689"/>
      <c r="AJ8" s="689"/>
      <c r="AK8" s="689"/>
      <c r="AL8" s="690">
        <v>0.1</v>
      </c>
      <c r="AM8" s="691"/>
      <c r="AN8" s="691"/>
      <c r="AO8" s="692"/>
      <c r="AP8" s="682" t="s">
        <v>235</v>
      </c>
      <c r="AQ8" s="683"/>
      <c r="AR8" s="683"/>
      <c r="AS8" s="683"/>
      <c r="AT8" s="683"/>
      <c r="AU8" s="683"/>
      <c r="AV8" s="683"/>
      <c r="AW8" s="683"/>
      <c r="AX8" s="683"/>
      <c r="AY8" s="683"/>
      <c r="AZ8" s="683"/>
      <c r="BA8" s="683"/>
      <c r="BB8" s="683"/>
      <c r="BC8" s="683"/>
      <c r="BD8" s="683"/>
      <c r="BE8" s="683"/>
      <c r="BF8" s="684"/>
      <c r="BG8" s="685">
        <v>50385</v>
      </c>
      <c r="BH8" s="686"/>
      <c r="BI8" s="686"/>
      <c r="BJ8" s="686"/>
      <c r="BK8" s="686"/>
      <c r="BL8" s="686"/>
      <c r="BM8" s="686"/>
      <c r="BN8" s="687"/>
      <c r="BO8" s="688">
        <v>1.6</v>
      </c>
      <c r="BP8" s="688"/>
      <c r="BQ8" s="688"/>
      <c r="BR8" s="688"/>
      <c r="BS8" s="694" t="s">
        <v>125</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5852202</v>
      </c>
      <c r="CS8" s="686"/>
      <c r="CT8" s="686"/>
      <c r="CU8" s="686"/>
      <c r="CV8" s="686"/>
      <c r="CW8" s="686"/>
      <c r="CX8" s="686"/>
      <c r="CY8" s="687"/>
      <c r="CZ8" s="688">
        <v>31.9</v>
      </c>
      <c r="DA8" s="688"/>
      <c r="DB8" s="688"/>
      <c r="DC8" s="688"/>
      <c r="DD8" s="694">
        <v>190064</v>
      </c>
      <c r="DE8" s="686"/>
      <c r="DF8" s="686"/>
      <c r="DG8" s="686"/>
      <c r="DH8" s="686"/>
      <c r="DI8" s="686"/>
      <c r="DJ8" s="686"/>
      <c r="DK8" s="686"/>
      <c r="DL8" s="686"/>
      <c r="DM8" s="686"/>
      <c r="DN8" s="686"/>
      <c r="DO8" s="686"/>
      <c r="DP8" s="687"/>
      <c r="DQ8" s="694">
        <v>2460523</v>
      </c>
      <c r="DR8" s="686"/>
      <c r="DS8" s="686"/>
      <c r="DT8" s="686"/>
      <c r="DU8" s="686"/>
      <c r="DV8" s="686"/>
      <c r="DW8" s="686"/>
      <c r="DX8" s="686"/>
      <c r="DY8" s="686"/>
      <c r="DZ8" s="686"/>
      <c r="EA8" s="686"/>
      <c r="EB8" s="686"/>
      <c r="EC8" s="695"/>
    </row>
    <row r="9" spans="2:143" ht="11.25" customHeight="1">
      <c r="B9" s="682" t="s">
        <v>237</v>
      </c>
      <c r="C9" s="683"/>
      <c r="D9" s="683"/>
      <c r="E9" s="683"/>
      <c r="F9" s="683"/>
      <c r="G9" s="683"/>
      <c r="H9" s="683"/>
      <c r="I9" s="683"/>
      <c r="J9" s="683"/>
      <c r="K9" s="683"/>
      <c r="L9" s="683"/>
      <c r="M9" s="683"/>
      <c r="N9" s="683"/>
      <c r="O9" s="683"/>
      <c r="P9" s="683"/>
      <c r="Q9" s="684"/>
      <c r="R9" s="685">
        <v>8205</v>
      </c>
      <c r="S9" s="686"/>
      <c r="T9" s="686"/>
      <c r="U9" s="686"/>
      <c r="V9" s="686"/>
      <c r="W9" s="686"/>
      <c r="X9" s="686"/>
      <c r="Y9" s="687"/>
      <c r="Z9" s="688">
        <v>0</v>
      </c>
      <c r="AA9" s="688"/>
      <c r="AB9" s="688"/>
      <c r="AC9" s="688"/>
      <c r="AD9" s="689">
        <v>8205</v>
      </c>
      <c r="AE9" s="689"/>
      <c r="AF9" s="689"/>
      <c r="AG9" s="689"/>
      <c r="AH9" s="689"/>
      <c r="AI9" s="689"/>
      <c r="AJ9" s="689"/>
      <c r="AK9" s="689"/>
      <c r="AL9" s="690">
        <v>0.1</v>
      </c>
      <c r="AM9" s="691"/>
      <c r="AN9" s="691"/>
      <c r="AO9" s="692"/>
      <c r="AP9" s="682" t="s">
        <v>238</v>
      </c>
      <c r="AQ9" s="683"/>
      <c r="AR9" s="683"/>
      <c r="AS9" s="683"/>
      <c r="AT9" s="683"/>
      <c r="AU9" s="683"/>
      <c r="AV9" s="683"/>
      <c r="AW9" s="683"/>
      <c r="AX9" s="683"/>
      <c r="AY9" s="683"/>
      <c r="AZ9" s="683"/>
      <c r="BA9" s="683"/>
      <c r="BB9" s="683"/>
      <c r="BC9" s="683"/>
      <c r="BD9" s="683"/>
      <c r="BE9" s="683"/>
      <c r="BF9" s="684"/>
      <c r="BG9" s="685">
        <v>1021889</v>
      </c>
      <c r="BH9" s="686"/>
      <c r="BI9" s="686"/>
      <c r="BJ9" s="686"/>
      <c r="BK9" s="686"/>
      <c r="BL9" s="686"/>
      <c r="BM9" s="686"/>
      <c r="BN9" s="687"/>
      <c r="BO9" s="688">
        <v>33.200000000000003</v>
      </c>
      <c r="BP9" s="688"/>
      <c r="BQ9" s="688"/>
      <c r="BR9" s="688"/>
      <c r="BS9" s="694" t="s">
        <v>125</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948920</v>
      </c>
      <c r="CS9" s="686"/>
      <c r="CT9" s="686"/>
      <c r="CU9" s="686"/>
      <c r="CV9" s="686"/>
      <c r="CW9" s="686"/>
      <c r="CX9" s="686"/>
      <c r="CY9" s="687"/>
      <c r="CZ9" s="688">
        <v>5.2</v>
      </c>
      <c r="DA9" s="688"/>
      <c r="DB9" s="688"/>
      <c r="DC9" s="688"/>
      <c r="DD9" s="694">
        <v>16059</v>
      </c>
      <c r="DE9" s="686"/>
      <c r="DF9" s="686"/>
      <c r="DG9" s="686"/>
      <c r="DH9" s="686"/>
      <c r="DI9" s="686"/>
      <c r="DJ9" s="686"/>
      <c r="DK9" s="686"/>
      <c r="DL9" s="686"/>
      <c r="DM9" s="686"/>
      <c r="DN9" s="686"/>
      <c r="DO9" s="686"/>
      <c r="DP9" s="687"/>
      <c r="DQ9" s="694">
        <v>813772</v>
      </c>
      <c r="DR9" s="686"/>
      <c r="DS9" s="686"/>
      <c r="DT9" s="686"/>
      <c r="DU9" s="686"/>
      <c r="DV9" s="686"/>
      <c r="DW9" s="686"/>
      <c r="DX9" s="686"/>
      <c r="DY9" s="686"/>
      <c r="DZ9" s="686"/>
      <c r="EA9" s="686"/>
      <c r="EB9" s="686"/>
      <c r="EC9" s="695"/>
    </row>
    <row r="10" spans="2:143" ht="11.25" customHeight="1">
      <c r="B10" s="682" t="s">
        <v>240</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125</v>
      </c>
      <c r="AA10" s="688"/>
      <c r="AB10" s="688"/>
      <c r="AC10" s="688"/>
      <c r="AD10" s="689" t="s">
        <v>230</v>
      </c>
      <c r="AE10" s="689"/>
      <c r="AF10" s="689"/>
      <c r="AG10" s="689"/>
      <c r="AH10" s="689"/>
      <c r="AI10" s="689"/>
      <c r="AJ10" s="689"/>
      <c r="AK10" s="689"/>
      <c r="AL10" s="690" t="s">
        <v>230</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65041</v>
      </c>
      <c r="BH10" s="686"/>
      <c r="BI10" s="686"/>
      <c r="BJ10" s="686"/>
      <c r="BK10" s="686"/>
      <c r="BL10" s="686"/>
      <c r="BM10" s="686"/>
      <c r="BN10" s="687"/>
      <c r="BO10" s="688">
        <v>2.1</v>
      </c>
      <c r="BP10" s="688"/>
      <c r="BQ10" s="688"/>
      <c r="BR10" s="688"/>
      <c r="BS10" s="694" t="s">
        <v>125</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61890</v>
      </c>
      <c r="CS10" s="686"/>
      <c r="CT10" s="686"/>
      <c r="CU10" s="686"/>
      <c r="CV10" s="686"/>
      <c r="CW10" s="686"/>
      <c r="CX10" s="686"/>
      <c r="CY10" s="687"/>
      <c r="CZ10" s="688">
        <v>0.3</v>
      </c>
      <c r="DA10" s="688"/>
      <c r="DB10" s="688"/>
      <c r="DC10" s="688"/>
      <c r="DD10" s="694" t="s">
        <v>125</v>
      </c>
      <c r="DE10" s="686"/>
      <c r="DF10" s="686"/>
      <c r="DG10" s="686"/>
      <c r="DH10" s="686"/>
      <c r="DI10" s="686"/>
      <c r="DJ10" s="686"/>
      <c r="DK10" s="686"/>
      <c r="DL10" s="686"/>
      <c r="DM10" s="686"/>
      <c r="DN10" s="686"/>
      <c r="DO10" s="686"/>
      <c r="DP10" s="687"/>
      <c r="DQ10" s="694">
        <v>15357</v>
      </c>
      <c r="DR10" s="686"/>
      <c r="DS10" s="686"/>
      <c r="DT10" s="686"/>
      <c r="DU10" s="686"/>
      <c r="DV10" s="686"/>
      <c r="DW10" s="686"/>
      <c r="DX10" s="686"/>
      <c r="DY10" s="686"/>
      <c r="DZ10" s="686"/>
      <c r="EA10" s="686"/>
      <c r="EB10" s="686"/>
      <c r="EC10" s="695"/>
    </row>
    <row r="11" spans="2:143" ht="11.25" customHeight="1">
      <c r="B11" s="682" t="s">
        <v>243</v>
      </c>
      <c r="C11" s="683"/>
      <c r="D11" s="683"/>
      <c r="E11" s="683"/>
      <c r="F11" s="683"/>
      <c r="G11" s="683"/>
      <c r="H11" s="683"/>
      <c r="I11" s="683"/>
      <c r="J11" s="683"/>
      <c r="K11" s="683"/>
      <c r="L11" s="683"/>
      <c r="M11" s="683"/>
      <c r="N11" s="683"/>
      <c r="O11" s="683"/>
      <c r="P11" s="683"/>
      <c r="Q11" s="684"/>
      <c r="R11" s="685">
        <v>625731</v>
      </c>
      <c r="S11" s="686"/>
      <c r="T11" s="686"/>
      <c r="U11" s="686"/>
      <c r="V11" s="686"/>
      <c r="W11" s="686"/>
      <c r="X11" s="686"/>
      <c r="Y11" s="687"/>
      <c r="Z11" s="690">
        <v>3.3</v>
      </c>
      <c r="AA11" s="691"/>
      <c r="AB11" s="691"/>
      <c r="AC11" s="703"/>
      <c r="AD11" s="694">
        <v>625731</v>
      </c>
      <c r="AE11" s="686"/>
      <c r="AF11" s="686"/>
      <c r="AG11" s="686"/>
      <c r="AH11" s="686"/>
      <c r="AI11" s="686"/>
      <c r="AJ11" s="686"/>
      <c r="AK11" s="687"/>
      <c r="AL11" s="690">
        <v>8.9</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96771</v>
      </c>
      <c r="BH11" s="686"/>
      <c r="BI11" s="686"/>
      <c r="BJ11" s="686"/>
      <c r="BK11" s="686"/>
      <c r="BL11" s="686"/>
      <c r="BM11" s="686"/>
      <c r="BN11" s="687"/>
      <c r="BO11" s="688">
        <v>3.1</v>
      </c>
      <c r="BP11" s="688"/>
      <c r="BQ11" s="688"/>
      <c r="BR11" s="688"/>
      <c r="BS11" s="694">
        <v>15775</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1108298</v>
      </c>
      <c r="CS11" s="686"/>
      <c r="CT11" s="686"/>
      <c r="CU11" s="686"/>
      <c r="CV11" s="686"/>
      <c r="CW11" s="686"/>
      <c r="CX11" s="686"/>
      <c r="CY11" s="687"/>
      <c r="CZ11" s="688">
        <v>6</v>
      </c>
      <c r="DA11" s="688"/>
      <c r="DB11" s="688"/>
      <c r="DC11" s="688"/>
      <c r="DD11" s="694">
        <v>532954</v>
      </c>
      <c r="DE11" s="686"/>
      <c r="DF11" s="686"/>
      <c r="DG11" s="686"/>
      <c r="DH11" s="686"/>
      <c r="DI11" s="686"/>
      <c r="DJ11" s="686"/>
      <c r="DK11" s="686"/>
      <c r="DL11" s="686"/>
      <c r="DM11" s="686"/>
      <c r="DN11" s="686"/>
      <c r="DO11" s="686"/>
      <c r="DP11" s="687"/>
      <c r="DQ11" s="694">
        <v>397330</v>
      </c>
      <c r="DR11" s="686"/>
      <c r="DS11" s="686"/>
      <c r="DT11" s="686"/>
      <c r="DU11" s="686"/>
      <c r="DV11" s="686"/>
      <c r="DW11" s="686"/>
      <c r="DX11" s="686"/>
      <c r="DY11" s="686"/>
      <c r="DZ11" s="686"/>
      <c r="EA11" s="686"/>
      <c r="EB11" s="686"/>
      <c r="EC11" s="695"/>
    </row>
    <row r="12" spans="2:143" ht="11.25" customHeight="1">
      <c r="B12" s="682" t="s">
        <v>246</v>
      </c>
      <c r="C12" s="683"/>
      <c r="D12" s="683"/>
      <c r="E12" s="683"/>
      <c r="F12" s="683"/>
      <c r="G12" s="683"/>
      <c r="H12" s="683"/>
      <c r="I12" s="683"/>
      <c r="J12" s="683"/>
      <c r="K12" s="683"/>
      <c r="L12" s="683"/>
      <c r="M12" s="683"/>
      <c r="N12" s="683"/>
      <c r="O12" s="683"/>
      <c r="P12" s="683"/>
      <c r="Q12" s="684"/>
      <c r="R12" s="685" t="s">
        <v>125</v>
      </c>
      <c r="S12" s="686"/>
      <c r="T12" s="686"/>
      <c r="U12" s="686"/>
      <c r="V12" s="686"/>
      <c r="W12" s="686"/>
      <c r="X12" s="686"/>
      <c r="Y12" s="687"/>
      <c r="Z12" s="688" t="s">
        <v>125</v>
      </c>
      <c r="AA12" s="688"/>
      <c r="AB12" s="688"/>
      <c r="AC12" s="688"/>
      <c r="AD12" s="689" t="s">
        <v>230</v>
      </c>
      <c r="AE12" s="689"/>
      <c r="AF12" s="689"/>
      <c r="AG12" s="689"/>
      <c r="AH12" s="689"/>
      <c r="AI12" s="689"/>
      <c r="AJ12" s="689"/>
      <c r="AK12" s="689"/>
      <c r="AL12" s="690" t="s">
        <v>230</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1489312</v>
      </c>
      <c r="BH12" s="686"/>
      <c r="BI12" s="686"/>
      <c r="BJ12" s="686"/>
      <c r="BK12" s="686"/>
      <c r="BL12" s="686"/>
      <c r="BM12" s="686"/>
      <c r="BN12" s="687"/>
      <c r="BO12" s="688">
        <v>48.4</v>
      </c>
      <c r="BP12" s="688"/>
      <c r="BQ12" s="688"/>
      <c r="BR12" s="688"/>
      <c r="BS12" s="694">
        <v>98633</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674718</v>
      </c>
      <c r="CS12" s="686"/>
      <c r="CT12" s="686"/>
      <c r="CU12" s="686"/>
      <c r="CV12" s="686"/>
      <c r="CW12" s="686"/>
      <c r="CX12" s="686"/>
      <c r="CY12" s="687"/>
      <c r="CZ12" s="688">
        <v>3.7</v>
      </c>
      <c r="DA12" s="688"/>
      <c r="DB12" s="688"/>
      <c r="DC12" s="688"/>
      <c r="DD12" s="694">
        <v>37868</v>
      </c>
      <c r="DE12" s="686"/>
      <c r="DF12" s="686"/>
      <c r="DG12" s="686"/>
      <c r="DH12" s="686"/>
      <c r="DI12" s="686"/>
      <c r="DJ12" s="686"/>
      <c r="DK12" s="686"/>
      <c r="DL12" s="686"/>
      <c r="DM12" s="686"/>
      <c r="DN12" s="686"/>
      <c r="DO12" s="686"/>
      <c r="DP12" s="687"/>
      <c r="DQ12" s="694">
        <v>425820</v>
      </c>
      <c r="DR12" s="686"/>
      <c r="DS12" s="686"/>
      <c r="DT12" s="686"/>
      <c r="DU12" s="686"/>
      <c r="DV12" s="686"/>
      <c r="DW12" s="686"/>
      <c r="DX12" s="686"/>
      <c r="DY12" s="686"/>
      <c r="DZ12" s="686"/>
      <c r="EA12" s="686"/>
      <c r="EB12" s="686"/>
      <c r="EC12" s="695"/>
    </row>
    <row r="13" spans="2:143" ht="11.25" customHeight="1">
      <c r="B13" s="682" t="s">
        <v>249</v>
      </c>
      <c r="C13" s="683"/>
      <c r="D13" s="683"/>
      <c r="E13" s="683"/>
      <c r="F13" s="683"/>
      <c r="G13" s="683"/>
      <c r="H13" s="683"/>
      <c r="I13" s="683"/>
      <c r="J13" s="683"/>
      <c r="K13" s="683"/>
      <c r="L13" s="683"/>
      <c r="M13" s="683"/>
      <c r="N13" s="683"/>
      <c r="O13" s="683"/>
      <c r="P13" s="683"/>
      <c r="Q13" s="684"/>
      <c r="R13" s="685" t="s">
        <v>125</v>
      </c>
      <c r="S13" s="686"/>
      <c r="T13" s="686"/>
      <c r="U13" s="686"/>
      <c r="V13" s="686"/>
      <c r="W13" s="686"/>
      <c r="X13" s="686"/>
      <c r="Y13" s="687"/>
      <c r="Z13" s="688" t="s">
        <v>230</v>
      </c>
      <c r="AA13" s="688"/>
      <c r="AB13" s="688"/>
      <c r="AC13" s="688"/>
      <c r="AD13" s="689" t="s">
        <v>125</v>
      </c>
      <c r="AE13" s="689"/>
      <c r="AF13" s="689"/>
      <c r="AG13" s="689"/>
      <c r="AH13" s="689"/>
      <c r="AI13" s="689"/>
      <c r="AJ13" s="689"/>
      <c r="AK13" s="689"/>
      <c r="AL13" s="690" t="s">
        <v>125</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1481814</v>
      </c>
      <c r="BH13" s="686"/>
      <c r="BI13" s="686"/>
      <c r="BJ13" s="686"/>
      <c r="BK13" s="686"/>
      <c r="BL13" s="686"/>
      <c r="BM13" s="686"/>
      <c r="BN13" s="687"/>
      <c r="BO13" s="688">
        <v>48.1</v>
      </c>
      <c r="BP13" s="688"/>
      <c r="BQ13" s="688"/>
      <c r="BR13" s="688"/>
      <c r="BS13" s="694">
        <v>98633</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1310673</v>
      </c>
      <c r="CS13" s="686"/>
      <c r="CT13" s="686"/>
      <c r="CU13" s="686"/>
      <c r="CV13" s="686"/>
      <c r="CW13" s="686"/>
      <c r="CX13" s="686"/>
      <c r="CY13" s="687"/>
      <c r="CZ13" s="688">
        <v>7.1</v>
      </c>
      <c r="DA13" s="688"/>
      <c r="DB13" s="688"/>
      <c r="DC13" s="688"/>
      <c r="DD13" s="694">
        <v>503659</v>
      </c>
      <c r="DE13" s="686"/>
      <c r="DF13" s="686"/>
      <c r="DG13" s="686"/>
      <c r="DH13" s="686"/>
      <c r="DI13" s="686"/>
      <c r="DJ13" s="686"/>
      <c r="DK13" s="686"/>
      <c r="DL13" s="686"/>
      <c r="DM13" s="686"/>
      <c r="DN13" s="686"/>
      <c r="DO13" s="686"/>
      <c r="DP13" s="687"/>
      <c r="DQ13" s="694">
        <v>805053</v>
      </c>
      <c r="DR13" s="686"/>
      <c r="DS13" s="686"/>
      <c r="DT13" s="686"/>
      <c r="DU13" s="686"/>
      <c r="DV13" s="686"/>
      <c r="DW13" s="686"/>
      <c r="DX13" s="686"/>
      <c r="DY13" s="686"/>
      <c r="DZ13" s="686"/>
      <c r="EA13" s="686"/>
      <c r="EB13" s="686"/>
      <c r="EC13" s="695"/>
    </row>
    <row r="14" spans="2:143" ht="11.25" customHeight="1">
      <c r="B14" s="682" t="s">
        <v>252</v>
      </c>
      <c r="C14" s="683"/>
      <c r="D14" s="683"/>
      <c r="E14" s="683"/>
      <c r="F14" s="683"/>
      <c r="G14" s="683"/>
      <c r="H14" s="683"/>
      <c r="I14" s="683"/>
      <c r="J14" s="683"/>
      <c r="K14" s="683"/>
      <c r="L14" s="683"/>
      <c r="M14" s="683"/>
      <c r="N14" s="683"/>
      <c r="O14" s="683"/>
      <c r="P14" s="683"/>
      <c r="Q14" s="684"/>
      <c r="R14" s="685" t="s">
        <v>230</v>
      </c>
      <c r="S14" s="686"/>
      <c r="T14" s="686"/>
      <c r="U14" s="686"/>
      <c r="V14" s="686"/>
      <c r="W14" s="686"/>
      <c r="X14" s="686"/>
      <c r="Y14" s="687"/>
      <c r="Z14" s="688" t="s">
        <v>125</v>
      </c>
      <c r="AA14" s="688"/>
      <c r="AB14" s="688"/>
      <c r="AC14" s="688"/>
      <c r="AD14" s="689" t="s">
        <v>125</v>
      </c>
      <c r="AE14" s="689"/>
      <c r="AF14" s="689"/>
      <c r="AG14" s="689"/>
      <c r="AH14" s="689"/>
      <c r="AI14" s="689"/>
      <c r="AJ14" s="689"/>
      <c r="AK14" s="689"/>
      <c r="AL14" s="690" t="s">
        <v>230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118573</v>
      </c>
      <c r="BH14" s="686"/>
      <c r="BI14" s="686"/>
      <c r="BJ14" s="686"/>
      <c r="BK14" s="686"/>
      <c r="BL14" s="686"/>
      <c r="BM14" s="686"/>
      <c r="BN14" s="687"/>
      <c r="BO14" s="688">
        <v>3.9</v>
      </c>
      <c r="BP14" s="688"/>
      <c r="BQ14" s="688"/>
      <c r="BR14" s="688"/>
      <c r="BS14" s="694" t="s">
        <v>125</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487273</v>
      </c>
      <c r="CS14" s="686"/>
      <c r="CT14" s="686"/>
      <c r="CU14" s="686"/>
      <c r="CV14" s="686"/>
      <c r="CW14" s="686"/>
      <c r="CX14" s="686"/>
      <c r="CY14" s="687"/>
      <c r="CZ14" s="688">
        <v>2.7</v>
      </c>
      <c r="DA14" s="688"/>
      <c r="DB14" s="688"/>
      <c r="DC14" s="688"/>
      <c r="DD14" s="694">
        <v>13248</v>
      </c>
      <c r="DE14" s="686"/>
      <c r="DF14" s="686"/>
      <c r="DG14" s="686"/>
      <c r="DH14" s="686"/>
      <c r="DI14" s="686"/>
      <c r="DJ14" s="686"/>
      <c r="DK14" s="686"/>
      <c r="DL14" s="686"/>
      <c r="DM14" s="686"/>
      <c r="DN14" s="686"/>
      <c r="DO14" s="686"/>
      <c r="DP14" s="687"/>
      <c r="DQ14" s="694">
        <v>443565</v>
      </c>
      <c r="DR14" s="686"/>
      <c r="DS14" s="686"/>
      <c r="DT14" s="686"/>
      <c r="DU14" s="686"/>
      <c r="DV14" s="686"/>
      <c r="DW14" s="686"/>
      <c r="DX14" s="686"/>
      <c r="DY14" s="686"/>
      <c r="DZ14" s="686"/>
      <c r="EA14" s="686"/>
      <c r="EB14" s="686"/>
      <c r="EC14" s="695"/>
    </row>
    <row r="15" spans="2:143" ht="11.25" customHeight="1">
      <c r="B15" s="682" t="s">
        <v>255</v>
      </c>
      <c r="C15" s="683"/>
      <c r="D15" s="683"/>
      <c r="E15" s="683"/>
      <c r="F15" s="683"/>
      <c r="G15" s="683"/>
      <c r="H15" s="683"/>
      <c r="I15" s="683"/>
      <c r="J15" s="683"/>
      <c r="K15" s="683"/>
      <c r="L15" s="683"/>
      <c r="M15" s="683"/>
      <c r="N15" s="683"/>
      <c r="O15" s="683"/>
      <c r="P15" s="683"/>
      <c r="Q15" s="684"/>
      <c r="R15" s="685" t="s">
        <v>125</v>
      </c>
      <c r="S15" s="686"/>
      <c r="T15" s="686"/>
      <c r="U15" s="686"/>
      <c r="V15" s="686"/>
      <c r="W15" s="686"/>
      <c r="X15" s="686"/>
      <c r="Y15" s="687"/>
      <c r="Z15" s="688" t="s">
        <v>125</v>
      </c>
      <c r="AA15" s="688"/>
      <c r="AB15" s="688"/>
      <c r="AC15" s="688"/>
      <c r="AD15" s="689" t="s">
        <v>230</v>
      </c>
      <c r="AE15" s="689"/>
      <c r="AF15" s="689"/>
      <c r="AG15" s="689"/>
      <c r="AH15" s="689"/>
      <c r="AI15" s="689"/>
      <c r="AJ15" s="689"/>
      <c r="AK15" s="689"/>
      <c r="AL15" s="690" t="s">
        <v>230</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235498</v>
      </c>
      <c r="BH15" s="686"/>
      <c r="BI15" s="686"/>
      <c r="BJ15" s="686"/>
      <c r="BK15" s="686"/>
      <c r="BL15" s="686"/>
      <c r="BM15" s="686"/>
      <c r="BN15" s="687"/>
      <c r="BO15" s="688">
        <v>7.7</v>
      </c>
      <c r="BP15" s="688"/>
      <c r="BQ15" s="688"/>
      <c r="BR15" s="688"/>
      <c r="BS15" s="694" t="s">
        <v>230</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1554465</v>
      </c>
      <c r="CS15" s="686"/>
      <c r="CT15" s="686"/>
      <c r="CU15" s="686"/>
      <c r="CV15" s="686"/>
      <c r="CW15" s="686"/>
      <c r="CX15" s="686"/>
      <c r="CY15" s="687"/>
      <c r="CZ15" s="688">
        <v>8.5</v>
      </c>
      <c r="DA15" s="688"/>
      <c r="DB15" s="688"/>
      <c r="DC15" s="688"/>
      <c r="DD15" s="694">
        <v>479436</v>
      </c>
      <c r="DE15" s="686"/>
      <c r="DF15" s="686"/>
      <c r="DG15" s="686"/>
      <c r="DH15" s="686"/>
      <c r="DI15" s="686"/>
      <c r="DJ15" s="686"/>
      <c r="DK15" s="686"/>
      <c r="DL15" s="686"/>
      <c r="DM15" s="686"/>
      <c r="DN15" s="686"/>
      <c r="DO15" s="686"/>
      <c r="DP15" s="687"/>
      <c r="DQ15" s="694">
        <v>1067293</v>
      </c>
      <c r="DR15" s="686"/>
      <c r="DS15" s="686"/>
      <c r="DT15" s="686"/>
      <c r="DU15" s="686"/>
      <c r="DV15" s="686"/>
      <c r="DW15" s="686"/>
      <c r="DX15" s="686"/>
      <c r="DY15" s="686"/>
      <c r="DZ15" s="686"/>
      <c r="EA15" s="686"/>
      <c r="EB15" s="686"/>
      <c r="EC15" s="695"/>
    </row>
    <row r="16" spans="2:143" ht="11.25" customHeight="1">
      <c r="B16" s="682" t="s">
        <v>258</v>
      </c>
      <c r="C16" s="683"/>
      <c r="D16" s="683"/>
      <c r="E16" s="683"/>
      <c r="F16" s="683"/>
      <c r="G16" s="683"/>
      <c r="H16" s="683"/>
      <c r="I16" s="683"/>
      <c r="J16" s="683"/>
      <c r="K16" s="683"/>
      <c r="L16" s="683"/>
      <c r="M16" s="683"/>
      <c r="N16" s="683"/>
      <c r="O16" s="683"/>
      <c r="P16" s="683"/>
      <c r="Q16" s="684"/>
      <c r="R16" s="685">
        <v>8354</v>
      </c>
      <c r="S16" s="686"/>
      <c r="T16" s="686"/>
      <c r="U16" s="686"/>
      <c r="V16" s="686"/>
      <c r="W16" s="686"/>
      <c r="X16" s="686"/>
      <c r="Y16" s="687"/>
      <c r="Z16" s="688">
        <v>0</v>
      </c>
      <c r="AA16" s="688"/>
      <c r="AB16" s="688"/>
      <c r="AC16" s="688"/>
      <c r="AD16" s="689">
        <v>8354</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230</v>
      </c>
      <c r="BP16" s="688"/>
      <c r="BQ16" s="688"/>
      <c r="BR16" s="688"/>
      <c r="BS16" s="694" t="s">
        <v>230</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242414</v>
      </c>
      <c r="CS16" s="686"/>
      <c r="CT16" s="686"/>
      <c r="CU16" s="686"/>
      <c r="CV16" s="686"/>
      <c r="CW16" s="686"/>
      <c r="CX16" s="686"/>
      <c r="CY16" s="687"/>
      <c r="CZ16" s="688">
        <v>1.3</v>
      </c>
      <c r="DA16" s="688"/>
      <c r="DB16" s="688"/>
      <c r="DC16" s="688"/>
      <c r="DD16" s="694" t="s">
        <v>125</v>
      </c>
      <c r="DE16" s="686"/>
      <c r="DF16" s="686"/>
      <c r="DG16" s="686"/>
      <c r="DH16" s="686"/>
      <c r="DI16" s="686"/>
      <c r="DJ16" s="686"/>
      <c r="DK16" s="686"/>
      <c r="DL16" s="686"/>
      <c r="DM16" s="686"/>
      <c r="DN16" s="686"/>
      <c r="DO16" s="686"/>
      <c r="DP16" s="687"/>
      <c r="DQ16" s="694">
        <v>102465</v>
      </c>
      <c r="DR16" s="686"/>
      <c r="DS16" s="686"/>
      <c r="DT16" s="686"/>
      <c r="DU16" s="686"/>
      <c r="DV16" s="686"/>
      <c r="DW16" s="686"/>
      <c r="DX16" s="686"/>
      <c r="DY16" s="686"/>
      <c r="DZ16" s="686"/>
      <c r="EA16" s="686"/>
      <c r="EB16" s="686"/>
      <c r="EC16" s="695"/>
    </row>
    <row r="17" spans="2:133" ht="11.25" customHeight="1">
      <c r="B17" s="682" t="s">
        <v>261</v>
      </c>
      <c r="C17" s="683"/>
      <c r="D17" s="683"/>
      <c r="E17" s="683"/>
      <c r="F17" s="683"/>
      <c r="G17" s="683"/>
      <c r="H17" s="683"/>
      <c r="I17" s="683"/>
      <c r="J17" s="683"/>
      <c r="K17" s="683"/>
      <c r="L17" s="683"/>
      <c r="M17" s="683"/>
      <c r="N17" s="683"/>
      <c r="O17" s="683"/>
      <c r="P17" s="683"/>
      <c r="Q17" s="684"/>
      <c r="R17" s="685">
        <v>14227</v>
      </c>
      <c r="S17" s="686"/>
      <c r="T17" s="686"/>
      <c r="U17" s="686"/>
      <c r="V17" s="686"/>
      <c r="W17" s="686"/>
      <c r="X17" s="686"/>
      <c r="Y17" s="687"/>
      <c r="Z17" s="688">
        <v>0.1</v>
      </c>
      <c r="AA17" s="688"/>
      <c r="AB17" s="688"/>
      <c r="AC17" s="688"/>
      <c r="AD17" s="689">
        <v>14227</v>
      </c>
      <c r="AE17" s="689"/>
      <c r="AF17" s="689"/>
      <c r="AG17" s="689"/>
      <c r="AH17" s="689"/>
      <c r="AI17" s="689"/>
      <c r="AJ17" s="689"/>
      <c r="AK17" s="689"/>
      <c r="AL17" s="690">
        <v>0.2</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125</v>
      </c>
      <c r="BH17" s="686"/>
      <c r="BI17" s="686"/>
      <c r="BJ17" s="686"/>
      <c r="BK17" s="686"/>
      <c r="BL17" s="686"/>
      <c r="BM17" s="686"/>
      <c r="BN17" s="687"/>
      <c r="BO17" s="688" t="s">
        <v>230</v>
      </c>
      <c r="BP17" s="688"/>
      <c r="BQ17" s="688"/>
      <c r="BR17" s="688"/>
      <c r="BS17" s="694" t="s">
        <v>125</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908642</v>
      </c>
      <c r="CS17" s="686"/>
      <c r="CT17" s="686"/>
      <c r="CU17" s="686"/>
      <c r="CV17" s="686"/>
      <c r="CW17" s="686"/>
      <c r="CX17" s="686"/>
      <c r="CY17" s="687"/>
      <c r="CZ17" s="688">
        <v>5</v>
      </c>
      <c r="DA17" s="688"/>
      <c r="DB17" s="688"/>
      <c r="DC17" s="688"/>
      <c r="DD17" s="694" t="s">
        <v>125</v>
      </c>
      <c r="DE17" s="686"/>
      <c r="DF17" s="686"/>
      <c r="DG17" s="686"/>
      <c r="DH17" s="686"/>
      <c r="DI17" s="686"/>
      <c r="DJ17" s="686"/>
      <c r="DK17" s="686"/>
      <c r="DL17" s="686"/>
      <c r="DM17" s="686"/>
      <c r="DN17" s="686"/>
      <c r="DO17" s="686"/>
      <c r="DP17" s="687"/>
      <c r="DQ17" s="694">
        <v>906482</v>
      </c>
      <c r="DR17" s="686"/>
      <c r="DS17" s="686"/>
      <c r="DT17" s="686"/>
      <c r="DU17" s="686"/>
      <c r="DV17" s="686"/>
      <c r="DW17" s="686"/>
      <c r="DX17" s="686"/>
      <c r="DY17" s="686"/>
      <c r="DZ17" s="686"/>
      <c r="EA17" s="686"/>
      <c r="EB17" s="686"/>
      <c r="EC17" s="695"/>
    </row>
    <row r="18" spans="2:133" ht="11.25" customHeight="1">
      <c r="B18" s="682" t="s">
        <v>264</v>
      </c>
      <c r="C18" s="683"/>
      <c r="D18" s="683"/>
      <c r="E18" s="683"/>
      <c r="F18" s="683"/>
      <c r="G18" s="683"/>
      <c r="H18" s="683"/>
      <c r="I18" s="683"/>
      <c r="J18" s="683"/>
      <c r="K18" s="683"/>
      <c r="L18" s="683"/>
      <c r="M18" s="683"/>
      <c r="N18" s="683"/>
      <c r="O18" s="683"/>
      <c r="P18" s="683"/>
      <c r="Q18" s="684"/>
      <c r="R18" s="685">
        <v>25196</v>
      </c>
      <c r="S18" s="686"/>
      <c r="T18" s="686"/>
      <c r="U18" s="686"/>
      <c r="V18" s="686"/>
      <c r="W18" s="686"/>
      <c r="X18" s="686"/>
      <c r="Y18" s="687"/>
      <c r="Z18" s="688">
        <v>0.1</v>
      </c>
      <c r="AA18" s="688"/>
      <c r="AB18" s="688"/>
      <c r="AC18" s="688"/>
      <c r="AD18" s="689">
        <v>25196</v>
      </c>
      <c r="AE18" s="689"/>
      <c r="AF18" s="689"/>
      <c r="AG18" s="689"/>
      <c r="AH18" s="689"/>
      <c r="AI18" s="689"/>
      <c r="AJ18" s="689"/>
      <c r="AK18" s="689"/>
      <c r="AL18" s="690">
        <v>0.4</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125</v>
      </c>
      <c r="BH18" s="686"/>
      <c r="BI18" s="686"/>
      <c r="BJ18" s="686"/>
      <c r="BK18" s="686"/>
      <c r="BL18" s="686"/>
      <c r="BM18" s="686"/>
      <c r="BN18" s="687"/>
      <c r="BO18" s="688" t="s">
        <v>125</v>
      </c>
      <c r="BP18" s="688"/>
      <c r="BQ18" s="688"/>
      <c r="BR18" s="688"/>
      <c r="BS18" s="694" t="s">
        <v>230</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125</v>
      </c>
      <c r="CS18" s="686"/>
      <c r="CT18" s="686"/>
      <c r="CU18" s="686"/>
      <c r="CV18" s="686"/>
      <c r="CW18" s="686"/>
      <c r="CX18" s="686"/>
      <c r="CY18" s="687"/>
      <c r="CZ18" s="688" t="s">
        <v>125</v>
      </c>
      <c r="DA18" s="688"/>
      <c r="DB18" s="688"/>
      <c r="DC18" s="688"/>
      <c r="DD18" s="694" t="s">
        <v>125</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c r="B19" s="682" t="s">
        <v>267</v>
      </c>
      <c r="C19" s="683"/>
      <c r="D19" s="683"/>
      <c r="E19" s="683"/>
      <c r="F19" s="683"/>
      <c r="G19" s="683"/>
      <c r="H19" s="683"/>
      <c r="I19" s="683"/>
      <c r="J19" s="683"/>
      <c r="K19" s="683"/>
      <c r="L19" s="683"/>
      <c r="M19" s="683"/>
      <c r="N19" s="683"/>
      <c r="O19" s="683"/>
      <c r="P19" s="683"/>
      <c r="Q19" s="684"/>
      <c r="R19" s="685">
        <v>19528</v>
      </c>
      <c r="S19" s="686"/>
      <c r="T19" s="686"/>
      <c r="U19" s="686"/>
      <c r="V19" s="686"/>
      <c r="W19" s="686"/>
      <c r="X19" s="686"/>
      <c r="Y19" s="687"/>
      <c r="Z19" s="688">
        <v>0.1</v>
      </c>
      <c r="AA19" s="688"/>
      <c r="AB19" s="688"/>
      <c r="AC19" s="688"/>
      <c r="AD19" s="689">
        <v>19528</v>
      </c>
      <c r="AE19" s="689"/>
      <c r="AF19" s="689"/>
      <c r="AG19" s="689"/>
      <c r="AH19" s="689"/>
      <c r="AI19" s="689"/>
      <c r="AJ19" s="689"/>
      <c r="AK19" s="689"/>
      <c r="AL19" s="690">
        <v>0.3</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223</v>
      </c>
      <c r="BH19" s="686"/>
      <c r="BI19" s="686"/>
      <c r="BJ19" s="686"/>
      <c r="BK19" s="686"/>
      <c r="BL19" s="686"/>
      <c r="BM19" s="686"/>
      <c r="BN19" s="687"/>
      <c r="BO19" s="688">
        <v>0</v>
      </c>
      <c r="BP19" s="688"/>
      <c r="BQ19" s="688"/>
      <c r="BR19" s="688"/>
      <c r="BS19" s="694" t="s">
        <v>230</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230</v>
      </c>
      <c r="CS19" s="686"/>
      <c r="CT19" s="686"/>
      <c r="CU19" s="686"/>
      <c r="CV19" s="686"/>
      <c r="CW19" s="686"/>
      <c r="CX19" s="686"/>
      <c r="CY19" s="687"/>
      <c r="CZ19" s="688" t="s">
        <v>230</v>
      </c>
      <c r="DA19" s="688"/>
      <c r="DB19" s="688"/>
      <c r="DC19" s="688"/>
      <c r="DD19" s="694" t="s">
        <v>125</v>
      </c>
      <c r="DE19" s="686"/>
      <c r="DF19" s="686"/>
      <c r="DG19" s="686"/>
      <c r="DH19" s="686"/>
      <c r="DI19" s="686"/>
      <c r="DJ19" s="686"/>
      <c r="DK19" s="686"/>
      <c r="DL19" s="686"/>
      <c r="DM19" s="686"/>
      <c r="DN19" s="686"/>
      <c r="DO19" s="686"/>
      <c r="DP19" s="687"/>
      <c r="DQ19" s="694" t="s">
        <v>230</v>
      </c>
      <c r="DR19" s="686"/>
      <c r="DS19" s="686"/>
      <c r="DT19" s="686"/>
      <c r="DU19" s="686"/>
      <c r="DV19" s="686"/>
      <c r="DW19" s="686"/>
      <c r="DX19" s="686"/>
      <c r="DY19" s="686"/>
      <c r="DZ19" s="686"/>
      <c r="EA19" s="686"/>
      <c r="EB19" s="686"/>
      <c r="EC19" s="695"/>
    </row>
    <row r="20" spans="2:133" ht="11.25" customHeight="1">
      <c r="B20" s="682" t="s">
        <v>270</v>
      </c>
      <c r="C20" s="683"/>
      <c r="D20" s="683"/>
      <c r="E20" s="683"/>
      <c r="F20" s="683"/>
      <c r="G20" s="683"/>
      <c r="H20" s="683"/>
      <c r="I20" s="683"/>
      <c r="J20" s="683"/>
      <c r="K20" s="683"/>
      <c r="L20" s="683"/>
      <c r="M20" s="683"/>
      <c r="N20" s="683"/>
      <c r="O20" s="683"/>
      <c r="P20" s="683"/>
      <c r="Q20" s="684"/>
      <c r="R20" s="685">
        <v>3529</v>
      </c>
      <c r="S20" s="686"/>
      <c r="T20" s="686"/>
      <c r="U20" s="686"/>
      <c r="V20" s="686"/>
      <c r="W20" s="686"/>
      <c r="X20" s="686"/>
      <c r="Y20" s="687"/>
      <c r="Z20" s="688">
        <v>0</v>
      </c>
      <c r="AA20" s="688"/>
      <c r="AB20" s="688"/>
      <c r="AC20" s="688"/>
      <c r="AD20" s="689">
        <v>3529</v>
      </c>
      <c r="AE20" s="689"/>
      <c r="AF20" s="689"/>
      <c r="AG20" s="689"/>
      <c r="AH20" s="689"/>
      <c r="AI20" s="689"/>
      <c r="AJ20" s="689"/>
      <c r="AK20" s="689"/>
      <c r="AL20" s="690">
        <v>0</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223</v>
      </c>
      <c r="BH20" s="686"/>
      <c r="BI20" s="686"/>
      <c r="BJ20" s="686"/>
      <c r="BK20" s="686"/>
      <c r="BL20" s="686"/>
      <c r="BM20" s="686"/>
      <c r="BN20" s="687"/>
      <c r="BO20" s="688">
        <v>0</v>
      </c>
      <c r="BP20" s="688"/>
      <c r="BQ20" s="688"/>
      <c r="BR20" s="688"/>
      <c r="BS20" s="694" t="s">
        <v>230</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18348976</v>
      </c>
      <c r="CS20" s="686"/>
      <c r="CT20" s="686"/>
      <c r="CU20" s="686"/>
      <c r="CV20" s="686"/>
      <c r="CW20" s="686"/>
      <c r="CX20" s="686"/>
      <c r="CY20" s="687"/>
      <c r="CZ20" s="688">
        <v>100</v>
      </c>
      <c r="DA20" s="688"/>
      <c r="DB20" s="688"/>
      <c r="DC20" s="688"/>
      <c r="DD20" s="694">
        <v>1786239</v>
      </c>
      <c r="DE20" s="686"/>
      <c r="DF20" s="686"/>
      <c r="DG20" s="686"/>
      <c r="DH20" s="686"/>
      <c r="DI20" s="686"/>
      <c r="DJ20" s="686"/>
      <c r="DK20" s="686"/>
      <c r="DL20" s="686"/>
      <c r="DM20" s="686"/>
      <c r="DN20" s="686"/>
      <c r="DO20" s="686"/>
      <c r="DP20" s="687"/>
      <c r="DQ20" s="694">
        <v>8814302</v>
      </c>
      <c r="DR20" s="686"/>
      <c r="DS20" s="686"/>
      <c r="DT20" s="686"/>
      <c r="DU20" s="686"/>
      <c r="DV20" s="686"/>
      <c r="DW20" s="686"/>
      <c r="DX20" s="686"/>
      <c r="DY20" s="686"/>
      <c r="DZ20" s="686"/>
      <c r="EA20" s="686"/>
      <c r="EB20" s="686"/>
      <c r="EC20" s="695"/>
    </row>
    <row r="21" spans="2:133" ht="11.25" customHeight="1">
      <c r="B21" s="682" t="s">
        <v>273</v>
      </c>
      <c r="C21" s="683"/>
      <c r="D21" s="683"/>
      <c r="E21" s="683"/>
      <c r="F21" s="683"/>
      <c r="G21" s="683"/>
      <c r="H21" s="683"/>
      <c r="I21" s="683"/>
      <c r="J21" s="683"/>
      <c r="K21" s="683"/>
      <c r="L21" s="683"/>
      <c r="M21" s="683"/>
      <c r="N21" s="683"/>
      <c r="O21" s="683"/>
      <c r="P21" s="683"/>
      <c r="Q21" s="684"/>
      <c r="R21" s="685">
        <v>2139</v>
      </c>
      <c r="S21" s="686"/>
      <c r="T21" s="686"/>
      <c r="U21" s="686"/>
      <c r="V21" s="686"/>
      <c r="W21" s="686"/>
      <c r="X21" s="686"/>
      <c r="Y21" s="687"/>
      <c r="Z21" s="688">
        <v>0</v>
      </c>
      <c r="AA21" s="688"/>
      <c r="AB21" s="688"/>
      <c r="AC21" s="688"/>
      <c r="AD21" s="689">
        <v>2139</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223</v>
      </c>
      <c r="BH21" s="686"/>
      <c r="BI21" s="686"/>
      <c r="BJ21" s="686"/>
      <c r="BK21" s="686"/>
      <c r="BL21" s="686"/>
      <c r="BM21" s="686"/>
      <c r="BN21" s="687"/>
      <c r="BO21" s="688">
        <v>0</v>
      </c>
      <c r="BP21" s="688"/>
      <c r="BQ21" s="688"/>
      <c r="BR21" s="688"/>
      <c r="BS21" s="694" t="s">
        <v>125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275</v>
      </c>
      <c r="C22" s="683"/>
      <c r="D22" s="683"/>
      <c r="E22" s="683"/>
      <c r="F22" s="683"/>
      <c r="G22" s="683"/>
      <c r="H22" s="683"/>
      <c r="I22" s="683"/>
      <c r="J22" s="683"/>
      <c r="K22" s="683"/>
      <c r="L22" s="683"/>
      <c r="M22" s="683"/>
      <c r="N22" s="683"/>
      <c r="O22" s="683"/>
      <c r="P22" s="683"/>
      <c r="Q22" s="684"/>
      <c r="R22" s="685">
        <v>3827208</v>
      </c>
      <c r="S22" s="686"/>
      <c r="T22" s="686"/>
      <c r="U22" s="686"/>
      <c r="V22" s="686"/>
      <c r="W22" s="686"/>
      <c r="X22" s="686"/>
      <c r="Y22" s="687"/>
      <c r="Z22" s="688">
        <v>20.399999999999999</v>
      </c>
      <c r="AA22" s="688"/>
      <c r="AB22" s="688"/>
      <c r="AC22" s="688"/>
      <c r="AD22" s="689">
        <v>3162614</v>
      </c>
      <c r="AE22" s="689"/>
      <c r="AF22" s="689"/>
      <c r="AG22" s="689"/>
      <c r="AH22" s="689"/>
      <c r="AI22" s="689"/>
      <c r="AJ22" s="689"/>
      <c r="AK22" s="689"/>
      <c r="AL22" s="690">
        <v>44.8</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125</v>
      </c>
      <c r="BH22" s="686"/>
      <c r="BI22" s="686"/>
      <c r="BJ22" s="686"/>
      <c r="BK22" s="686"/>
      <c r="BL22" s="686"/>
      <c r="BM22" s="686"/>
      <c r="BN22" s="687"/>
      <c r="BO22" s="688" t="s">
        <v>230</v>
      </c>
      <c r="BP22" s="688"/>
      <c r="BQ22" s="688"/>
      <c r="BR22" s="688"/>
      <c r="BS22" s="694" t="s">
        <v>230</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278</v>
      </c>
      <c r="C23" s="683"/>
      <c r="D23" s="683"/>
      <c r="E23" s="683"/>
      <c r="F23" s="683"/>
      <c r="G23" s="683"/>
      <c r="H23" s="683"/>
      <c r="I23" s="683"/>
      <c r="J23" s="683"/>
      <c r="K23" s="683"/>
      <c r="L23" s="683"/>
      <c r="M23" s="683"/>
      <c r="N23" s="683"/>
      <c r="O23" s="683"/>
      <c r="P23" s="683"/>
      <c r="Q23" s="684"/>
      <c r="R23" s="685">
        <v>3162614</v>
      </c>
      <c r="S23" s="686"/>
      <c r="T23" s="686"/>
      <c r="U23" s="686"/>
      <c r="V23" s="686"/>
      <c r="W23" s="686"/>
      <c r="X23" s="686"/>
      <c r="Y23" s="687"/>
      <c r="Z23" s="688">
        <v>16.899999999999999</v>
      </c>
      <c r="AA23" s="688"/>
      <c r="AB23" s="688"/>
      <c r="AC23" s="688"/>
      <c r="AD23" s="689">
        <v>3162614</v>
      </c>
      <c r="AE23" s="689"/>
      <c r="AF23" s="689"/>
      <c r="AG23" s="689"/>
      <c r="AH23" s="689"/>
      <c r="AI23" s="689"/>
      <c r="AJ23" s="689"/>
      <c r="AK23" s="689"/>
      <c r="AL23" s="690">
        <v>44.8</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230</v>
      </c>
      <c r="BH23" s="686"/>
      <c r="BI23" s="686"/>
      <c r="BJ23" s="686"/>
      <c r="BK23" s="686"/>
      <c r="BL23" s="686"/>
      <c r="BM23" s="686"/>
      <c r="BN23" s="687"/>
      <c r="BO23" s="688" t="s">
        <v>125</v>
      </c>
      <c r="BP23" s="688"/>
      <c r="BQ23" s="688"/>
      <c r="BR23" s="688"/>
      <c r="BS23" s="694" t="s">
        <v>230</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c r="B24" s="682" t="s">
        <v>285</v>
      </c>
      <c r="C24" s="683"/>
      <c r="D24" s="683"/>
      <c r="E24" s="683"/>
      <c r="F24" s="683"/>
      <c r="G24" s="683"/>
      <c r="H24" s="683"/>
      <c r="I24" s="683"/>
      <c r="J24" s="683"/>
      <c r="K24" s="683"/>
      <c r="L24" s="683"/>
      <c r="M24" s="683"/>
      <c r="N24" s="683"/>
      <c r="O24" s="683"/>
      <c r="P24" s="683"/>
      <c r="Q24" s="684"/>
      <c r="R24" s="685">
        <v>664594</v>
      </c>
      <c r="S24" s="686"/>
      <c r="T24" s="686"/>
      <c r="U24" s="686"/>
      <c r="V24" s="686"/>
      <c r="W24" s="686"/>
      <c r="X24" s="686"/>
      <c r="Y24" s="687"/>
      <c r="Z24" s="688">
        <v>3.5</v>
      </c>
      <c r="AA24" s="688"/>
      <c r="AB24" s="688"/>
      <c r="AC24" s="688"/>
      <c r="AD24" s="689" t="s">
        <v>230</v>
      </c>
      <c r="AE24" s="689"/>
      <c r="AF24" s="689"/>
      <c r="AG24" s="689"/>
      <c r="AH24" s="689"/>
      <c r="AI24" s="689"/>
      <c r="AJ24" s="689"/>
      <c r="AK24" s="689"/>
      <c r="AL24" s="690" t="s">
        <v>230</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125</v>
      </c>
      <c r="BP24" s="688"/>
      <c r="BQ24" s="688"/>
      <c r="BR24" s="688"/>
      <c r="BS24" s="694" t="s">
        <v>230</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6864805</v>
      </c>
      <c r="CS24" s="675"/>
      <c r="CT24" s="675"/>
      <c r="CU24" s="675"/>
      <c r="CV24" s="675"/>
      <c r="CW24" s="675"/>
      <c r="CX24" s="675"/>
      <c r="CY24" s="676"/>
      <c r="CZ24" s="679">
        <v>37.4</v>
      </c>
      <c r="DA24" s="680"/>
      <c r="DB24" s="680"/>
      <c r="DC24" s="699"/>
      <c r="DD24" s="719">
        <v>3809765</v>
      </c>
      <c r="DE24" s="675"/>
      <c r="DF24" s="675"/>
      <c r="DG24" s="675"/>
      <c r="DH24" s="675"/>
      <c r="DI24" s="675"/>
      <c r="DJ24" s="675"/>
      <c r="DK24" s="676"/>
      <c r="DL24" s="719">
        <v>3655021</v>
      </c>
      <c r="DM24" s="675"/>
      <c r="DN24" s="675"/>
      <c r="DO24" s="675"/>
      <c r="DP24" s="675"/>
      <c r="DQ24" s="675"/>
      <c r="DR24" s="675"/>
      <c r="DS24" s="675"/>
      <c r="DT24" s="675"/>
      <c r="DU24" s="675"/>
      <c r="DV24" s="676"/>
      <c r="DW24" s="679">
        <v>49.7</v>
      </c>
      <c r="DX24" s="680"/>
      <c r="DY24" s="680"/>
      <c r="DZ24" s="680"/>
      <c r="EA24" s="680"/>
      <c r="EB24" s="680"/>
      <c r="EC24" s="681"/>
    </row>
    <row r="25" spans="2:133" ht="11.25" customHeight="1">
      <c r="B25" s="682" t="s">
        <v>288</v>
      </c>
      <c r="C25" s="683"/>
      <c r="D25" s="683"/>
      <c r="E25" s="683"/>
      <c r="F25" s="683"/>
      <c r="G25" s="683"/>
      <c r="H25" s="683"/>
      <c r="I25" s="683"/>
      <c r="J25" s="683"/>
      <c r="K25" s="683"/>
      <c r="L25" s="683"/>
      <c r="M25" s="683"/>
      <c r="N25" s="683"/>
      <c r="O25" s="683"/>
      <c r="P25" s="683"/>
      <c r="Q25" s="684"/>
      <c r="R25" s="685" t="s">
        <v>125</v>
      </c>
      <c r="S25" s="686"/>
      <c r="T25" s="686"/>
      <c r="U25" s="686"/>
      <c r="V25" s="686"/>
      <c r="W25" s="686"/>
      <c r="X25" s="686"/>
      <c r="Y25" s="687"/>
      <c r="Z25" s="688" t="s">
        <v>230</v>
      </c>
      <c r="AA25" s="688"/>
      <c r="AB25" s="688"/>
      <c r="AC25" s="688"/>
      <c r="AD25" s="689" t="s">
        <v>125</v>
      </c>
      <c r="AE25" s="689"/>
      <c r="AF25" s="689"/>
      <c r="AG25" s="689"/>
      <c r="AH25" s="689"/>
      <c r="AI25" s="689"/>
      <c r="AJ25" s="689"/>
      <c r="AK25" s="689"/>
      <c r="AL25" s="690" t="s">
        <v>230</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230</v>
      </c>
      <c r="BP25" s="688"/>
      <c r="BQ25" s="688"/>
      <c r="BR25" s="688"/>
      <c r="BS25" s="694" t="s">
        <v>125</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2299683</v>
      </c>
      <c r="CS25" s="722"/>
      <c r="CT25" s="722"/>
      <c r="CU25" s="722"/>
      <c r="CV25" s="722"/>
      <c r="CW25" s="722"/>
      <c r="CX25" s="722"/>
      <c r="CY25" s="723"/>
      <c r="CZ25" s="690">
        <v>12.5</v>
      </c>
      <c r="DA25" s="720"/>
      <c r="DB25" s="720"/>
      <c r="DC25" s="724"/>
      <c r="DD25" s="694">
        <v>1974004</v>
      </c>
      <c r="DE25" s="722"/>
      <c r="DF25" s="722"/>
      <c r="DG25" s="722"/>
      <c r="DH25" s="722"/>
      <c r="DI25" s="722"/>
      <c r="DJ25" s="722"/>
      <c r="DK25" s="723"/>
      <c r="DL25" s="694">
        <v>1821277</v>
      </c>
      <c r="DM25" s="722"/>
      <c r="DN25" s="722"/>
      <c r="DO25" s="722"/>
      <c r="DP25" s="722"/>
      <c r="DQ25" s="722"/>
      <c r="DR25" s="722"/>
      <c r="DS25" s="722"/>
      <c r="DT25" s="722"/>
      <c r="DU25" s="722"/>
      <c r="DV25" s="723"/>
      <c r="DW25" s="690">
        <v>24.8</v>
      </c>
      <c r="DX25" s="720"/>
      <c r="DY25" s="720"/>
      <c r="DZ25" s="720"/>
      <c r="EA25" s="720"/>
      <c r="EB25" s="720"/>
      <c r="EC25" s="721"/>
    </row>
    <row r="26" spans="2:133" ht="11.25" customHeight="1">
      <c r="B26" s="682" t="s">
        <v>291</v>
      </c>
      <c r="C26" s="683"/>
      <c r="D26" s="683"/>
      <c r="E26" s="683"/>
      <c r="F26" s="683"/>
      <c r="G26" s="683"/>
      <c r="H26" s="683"/>
      <c r="I26" s="683"/>
      <c r="J26" s="683"/>
      <c r="K26" s="683"/>
      <c r="L26" s="683"/>
      <c r="M26" s="683"/>
      <c r="N26" s="683"/>
      <c r="O26" s="683"/>
      <c r="P26" s="683"/>
      <c r="Q26" s="684"/>
      <c r="R26" s="685">
        <v>7717029</v>
      </c>
      <c r="S26" s="686"/>
      <c r="T26" s="686"/>
      <c r="U26" s="686"/>
      <c r="V26" s="686"/>
      <c r="W26" s="686"/>
      <c r="X26" s="686"/>
      <c r="Y26" s="687"/>
      <c r="Z26" s="688">
        <v>41.1</v>
      </c>
      <c r="AA26" s="688"/>
      <c r="AB26" s="688"/>
      <c r="AC26" s="688"/>
      <c r="AD26" s="689">
        <v>7052435</v>
      </c>
      <c r="AE26" s="689"/>
      <c r="AF26" s="689"/>
      <c r="AG26" s="689"/>
      <c r="AH26" s="689"/>
      <c r="AI26" s="689"/>
      <c r="AJ26" s="689"/>
      <c r="AK26" s="689"/>
      <c r="AL26" s="690">
        <v>99.9</v>
      </c>
      <c r="AM26" s="691"/>
      <c r="AN26" s="691"/>
      <c r="AO26" s="692"/>
      <c r="AP26" s="704" t="s">
        <v>292</v>
      </c>
      <c r="AQ26" s="731"/>
      <c r="AR26" s="731"/>
      <c r="AS26" s="731"/>
      <c r="AT26" s="731"/>
      <c r="AU26" s="731"/>
      <c r="AV26" s="731"/>
      <c r="AW26" s="731"/>
      <c r="AX26" s="731"/>
      <c r="AY26" s="731"/>
      <c r="AZ26" s="731"/>
      <c r="BA26" s="731"/>
      <c r="BB26" s="731"/>
      <c r="BC26" s="731"/>
      <c r="BD26" s="731"/>
      <c r="BE26" s="731"/>
      <c r="BF26" s="706"/>
      <c r="BG26" s="685" t="s">
        <v>125</v>
      </c>
      <c r="BH26" s="686"/>
      <c r="BI26" s="686"/>
      <c r="BJ26" s="686"/>
      <c r="BK26" s="686"/>
      <c r="BL26" s="686"/>
      <c r="BM26" s="686"/>
      <c r="BN26" s="687"/>
      <c r="BO26" s="688" t="s">
        <v>125</v>
      </c>
      <c r="BP26" s="688"/>
      <c r="BQ26" s="688"/>
      <c r="BR26" s="688"/>
      <c r="BS26" s="694" t="s">
        <v>230</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1229898</v>
      </c>
      <c r="CS26" s="686"/>
      <c r="CT26" s="686"/>
      <c r="CU26" s="686"/>
      <c r="CV26" s="686"/>
      <c r="CW26" s="686"/>
      <c r="CX26" s="686"/>
      <c r="CY26" s="687"/>
      <c r="CZ26" s="690">
        <v>6.7</v>
      </c>
      <c r="DA26" s="720"/>
      <c r="DB26" s="720"/>
      <c r="DC26" s="724"/>
      <c r="DD26" s="694">
        <v>1100150</v>
      </c>
      <c r="DE26" s="686"/>
      <c r="DF26" s="686"/>
      <c r="DG26" s="686"/>
      <c r="DH26" s="686"/>
      <c r="DI26" s="686"/>
      <c r="DJ26" s="686"/>
      <c r="DK26" s="687"/>
      <c r="DL26" s="694" t="s">
        <v>125</v>
      </c>
      <c r="DM26" s="686"/>
      <c r="DN26" s="686"/>
      <c r="DO26" s="686"/>
      <c r="DP26" s="686"/>
      <c r="DQ26" s="686"/>
      <c r="DR26" s="686"/>
      <c r="DS26" s="686"/>
      <c r="DT26" s="686"/>
      <c r="DU26" s="686"/>
      <c r="DV26" s="687"/>
      <c r="DW26" s="690" t="s">
        <v>125</v>
      </c>
      <c r="DX26" s="720"/>
      <c r="DY26" s="720"/>
      <c r="DZ26" s="720"/>
      <c r="EA26" s="720"/>
      <c r="EB26" s="720"/>
      <c r="EC26" s="721"/>
    </row>
    <row r="27" spans="2:133" ht="11.25" customHeight="1">
      <c r="B27" s="682" t="s">
        <v>294</v>
      </c>
      <c r="C27" s="683"/>
      <c r="D27" s="683"/>
      <c r="E27" s="683"/>
      <c r="F27" s="683"/>
      <c r="G27" s="683"/>
      <c r="H27" s="683"/>
      <c r="I27" s="683"/>
      <c r="J27" s="683"/>
      <c r="K27" s="683"/>
      <c r="L27" s="683"/>
      <c r="M27" s="683"/>
      <c r="N27" s="683"/>
      <c r="O27" s="683"/>
      <c r="P27" s="683"/>
      <c r="Q27" s="684"/>
      <c r="R27" s="685">
        <v>5937</v>
      </c>
      <c r="S27" s="686"/>
      <c r="T27" s="686"/>
      <c r="U27" s="686"/>
      <c r="V27" s="686"/>
      <c r="W27" s="686"/>
      <c r="X27" s="686"/>
      <c r="Y27" s="687"/>
      <c r="Z27" s="688">
        <v>0</v>
      </c>
      <c r="AA27" s="688"/>
      <c r="AB27" s="688"/>
      <c r="AC27" s="688"/>
      <c r="AD27" s="689">
        <v>5937</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3077692</v>
      </c>
      <c r="BH27" s="686"/>
      <c r="BI27" s="686"/>
      <c r="BJ27" s="686"/>
      <c r="BK27" s="686"/>
      <c r="BL27" s="686"/>
      <c r="BM27" s="686"/>
      <c r="BN27" s="687"/>
      <c r="BO27" s="688">
        <v>100</v>
      </c>
      <c r="BP27" s="688"/>
      <c r="BQ27" s="688"/>
      <c r="BR27" s="688"/>
      <c r="BS27" s="694">
        <v>114408</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3656480</v>
      </c>
      <c r="CS27" s="722"/>
      <c r="CT27" s="722"/>
      <c r="CU27" s="722"/>
      <c r="CV27" s="722"/>
      <c r="CW27" s="722"/>
      <c r="CX27" s="722"/>
      <c r="CY27" s="723"/>
      <c r="CZ27" s="690">
        <v>19.899999999999999</v>
      </c>
      <c r="DA27" s="720"/>
      <c r="DB27" s="720"/>
      <c r="DC27" s="724"/>
      <c r="DD27" s="694">
        <v>929279</v>
      </c>
      <c r="DE27" s="722"/>
      <c r="DF27" s="722"/>
      <c r="DG27" s="722"/>
      <c r="DH27" s="722"/>
      <c r="DI27" s="722"/>
      <c r="DJ27" s="722"/>
      <c r="DK27" s="723"/>
      <c r="DL27" s="694">
        <v>927262</v>
      </c>
      <c r="DM27" s="722"/>
      <c r="DN27" s="722"/>
      <c r="DO27" s="722"/>
      <c r="DP27" s="722"/>
      <c r="DQ27" s="722"/>
      <c r="DR27" s="722"/>
      <c r="DS27" s="722"/>
      <c r="DT27" s="722"/>
      <c r="DU27" s="722"/>
      <c r="DV27" s="723"/>
      <c r="DW27" s="690">
        <v>12.6</v>
      </c>
      <c r="DX27" s="720"/>
      <c r="DY27" s="720"/>
      <c r="DZ27" s="720"/>
      <c r="EA27" s="720"/>
      <c r="EB27" s="720"/>
      <c r="EC27" s="721"/>
    </row>
    <row r="28" spans="2:133" ht="11.25" customHeight="1">
      <c r="B28" s="682" t="s">
        <v>297</v>
      </c>
      <c r="C28" s="683"/>
      <c r="D28" s="683"/>
      <c r="E28" s="683"/>
      <c r="F28" s="683"/>
      <c r="G28" s="683"/>
      <c r="H28" s="683"/>
      <c r="I28" s="683"/>
      <c r="J28" s="683"/>
      <c r="K28" s="683"/>
      <c r="L28" s="683"/>
      <c r="M28" s="683"/>
      <c r="N28" s="683"/>
      <c r="O28" s="683"/>
      <c r="P28" s="683"/>
      <c r="Q28" s="684"/>
      <c r="R28" s="685">
        <v>236952</v>
      </c>
      <c r="S28" s="686"/>
      <c r="T28" s="686"/>
      <c r="U28" s="686"/>
      <c r="V28" s="686"/>
      <c r="W28" s="686"/>
      <c r="X28" s="686"/>
      <c r="Y28" s="687"/>
      <c r="Z28" s="688">
        <v>1.3</v>
      </c>
      <c r="AA28" s="688"/>
      <c r="AB28" s="688"/>
      <c r="AC28" s="688"/>
      <c r="AD28" s="689" t="s">
        <v>230</v>
      </c>
      <c r="AE28" s="689"/>
      <c r="AF28" s="689"/>
      <c r="AG28" s="689"/>
      <c r="AH28" s="689"/>
      <c r="AI28" s="689"/>
      <c r="AJ28" s="689"/>
      <c r="AK28" s="689"/>
      <c r="AL28" s="690" t="s">
        <v>125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908642</v>
      </c>
      <c r="CS28" s="686"/>
      <c r="CT28" s="686"/>
      <c r="CU28" s="686"/>
      <c r="CV28" s="686"/>
      <c r="CW28" s="686"/>
      <c r="CX28" s="686"/>
      <c r="CY28" s="687"/>
      <c r="CZ28" s="690">
        <v>5</v>
      </c>
      <c r="DA28" s="720"/>
      <c r="DB28" s="720"/>
      <c r="DC28" s="724"/>
      <c r="DD28" s="694">
        <v>906482</v>
      </c>
      <c r="DE28" s="686"/>
      <c r="DF28" s="686"/>
      <c r="DG28" s="686"/>
      <c r="DH28" s="686"/>
      <c r="DI28" s="686"/>
      <c r="DJ28" s="686"/>
      <c r="DK28" s="687"/>
      <c r="DL28" s="694">
        <v>906482</v>
      </c>
      <c r="DM28" s="686"/>
      <c r="DN28" s="686"/>
      <c r="DO28" s="686"/>
      <c r="DP28" s="686"/>
      <c r="DQ28" s="686"/>
      <c r="DR28" s="686"/>
      <c r="DS28" s="686"/>
      <c r="DT28" s="686"/>
      <c r="DU28" s="686"/>
      <c r="DV28" s="687"/>
      <c r="DW28" s="690">
        <v>12.3</v>
      </c>
      <c r="DX28" s="720"/>
      <c r="DY28" s="720"/>
      <c r="DZ28" s="720"/>
      <c r="EA28" s="720"/>
      <c r="EB28" s="720"/>
      <c r="EC28" s="721"/>
    </row>
    <row r="29" spans="2:133" ht="11.25" customHeight="1">
      <c r="B29" s="682" t="s">
        <v>299</v>
      </c>
      <c r="C29" s="683"/>
      <c r="D29" s="683"/>
      <c r="E29" s="683"/>
      <c r="F29" s="683"/>
      <c r="G29" s="683"/>
      <c r="H29" s="683"/>
      <c r="I29" s="683"/>
      <c r="J29" s="683"/>
      <c r="K29" s="683"/>
      <c r="L29" s="683"/>
      <c r="M29" s="683"/>
      <c r="N29" s="683"/>
      <c r="O29" s="683"/>
      <c r="P29" s="683"/>
      <c r="Q29" s="684"/>
      <c r="R29" s="685">
        <v>147391</v>
      </c>
      <c r="S29" s="686"/>
      <c r="T29" s="686"/>
      <c r="U29" s="686"/>
      <c r="V29" s="686"/>
      <c r="W29" s="686"/>
      <c r="X29" s="686"/>
      <c r="Y29" s="687"/>
      <c r="Z29" s="688">
        <v>0.8</v>
      </c>
      <c r="AA29" s="688"/>
      <c r="AB29" s="688"/>
      <c r="AC29" s="688"/>
      <c r="AD29" s="689">
        <v>1725</v>
      </c>
      <c r="AE29" s="689"/>
      <c r="AF29" s="689"/>
      <c r="AG29" s="689"/>
      <c r="AH29" s="689"/>
      <c r="AI29" s="689"/>
      <c r="AJ29" s="689"/>
      <c r="AK29" s="689"/>
      <c r="AL29" s="690">
        <v>0</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908592</v>
      </c>
      <c r="CS29" s="722"/>
      <c r="CT29" s="722"/>
      <c r="CU29" s="722"/>
      <c r="CV29" s="722"/>
      <c r="CW29" s="722"/>
      <c r="CX29" s="722"/>
      <c r="CY29" s="723"/>
      <c r="CZ29" s="690">
        <v>5</v>
      </c>
      <c r="DA29" s="720"/>
      <c r="DB29" s="720"/>
      <c r="DC29" s="724"/>
      <c r="DD29" s="694">
        <v>906432</v>
      </c>
      <c r="DE29" s="722"/>
      <c r="DF29" s="722"/>
      <c r="DG29" s="722"/>
      <c r="DH29" s="722"/>
      <c r="DI29" s="722"/>
      <c r="DJ29" s="722"/>
      <c r="DK29" s="723"/>
      <c r="DL29" s="694">
        <v>906432</v>
      </c>
      <c r="DM29" s="722"/>
      <c r="DN29" s="722"/>
      <c r="DO29" s="722"/>
      <c r="DP29" s="722"/>
      <c r="DQ29" s="722"/>
      <c r="DR29" s="722"/>
      <c r="DS29" s="722"/>
      <c r="DT29" s="722"/>
      <c r="DU29" s="722"/>
      <c r="DV29" s="723"/>
      <c r="DW29" s="690">
        <v>12.3</v>
      </c>
      <c r="DX29" s="720"/>
      <c r="DY29" s="720"/>
      <c r="DZ29" s="720"/>
      <c r="EA29" s="720"/>
      <c r="EB29" s="720"/>
      <c r="EC29" s="721"/>
    </row>
    <row r="30" spans="2:133" ht="11.25" customHeight="1">
      <c r="B30" s="682" t="s">
        <v>302</v>
      </c>
      <c r="C30" s="683"/>
      <c r="D30" s="683"/>
      <c r="E30" s="683"/>
      <c r="F30" s="683"/>
      <c r="G30" s="683"/>
      <c r="H30" s="683"/>
      <c r="I30" s="683"/>
      <c r="J30" s="683"/>
      <c r="K30" s="683"/>
      <c r="L30" s="683"/>
      <c r="M30" s="683"/>
      <c r="N30" s="683"/>
      <c r="O30" s="683"/>
      <c r="P30" s="683"/>
      <c r="Q30" s="684"/>
      <c r="R30" s="685">
        <v>66282</v>
      </c>
      <c r="S30" s="686"/>
      <c r="T30" s="686"/>
      <c r="U30" s="686"/>
      <c r="V30" s="686"/>
      <c r="W30" s="686"/>
      <c r="X30" s="686"/>
      <c r="Y30" s="687"/>
      <c r="Z30" s="688">
        <v>0.4</v>
      </c>
      <c r="AA30" s="688"/>
      <c r="AB30" s="688"/>
      <c r="AC30" s="688"/>
      <c r="AD30" s="689" t="s">
        <v>125</v>
      </c>
      <c r="AE30" s="689"/>
      <c r="AF30" s="689"/>
      <c r="AG30" s="689"/>
      <c r="AH30" s="689"/>
      <c r="AI30" s="689"/>
      <c r="AJ30" s="689"/>
      <c r="AK30" s="689"/>
      <c r="AL30" s="690" t="s">
        <v>230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32"/>
      <c r="BI30" s="732"/>
      <c r="BJ30" s="732"/>
      <c r="BK30" s="732"/>
      <c r="BL30" s="732"/>
      <c r="BM30" s="732"/>
      <c r="BN30" s="732"/>
      <c r="BO30" s="732"/>
      <c r="BP30" s="732"/>
      <c r="BQ30" s="733"/>
      <c r="BR30" s="664" t="s">
        <v>304</v>
      </c>
      <c r="BS30" s="732"/>
      <c r="BT30" s="732"/>
      <c r="BU30" s="732"/>
      <c r="BV30" s="732"/>
      <c r="BW30" s="732"/>
      <c r="BX30" s="732"/>
      <c r="BY30" s="732"/>
      <c r="BZ30" s="732"/>
      <c r="CA30" s="732"/>
      <c r="CB30" s="733"/>
      <c r="CD30" s="727"/>
      <c r="CE30" s="728"/>
      <c r="CF30" s="700" t="s">
        <v>305</v>
      </c>
      <c r="CG30" s="701"/>
      <c r="CH30" s="701"/>
      <c r="CI30" s="701"/>
      <c r="CJ30" s="701"/>
      <c r="CK30" s="701"/>
      <c r="CL30" s="701"/>
      <c r="CM30" s="701"/>
      <c r="CN30" s="701"/>
      <c r="CO30" s="701"/>
      <c r="CP30" s="701"/>
      <c r="CQ30" s="702"/>
      <c r="CR30" s="685">
        <v>854455</v>
      </c>
      <c r="CS30" s="686"/>
      <c r="CT30" s="686"/>
      <c r="CU30" s="686"/>
      <c r="CV30" s="686"/>
      <c r="CW30" s="686"/>
      <c r="CX30" s="686"/>
      <c r="CY30" s="687"/>
      <c r="CZ30" s="690">
        <v>4.7</v>
      </c>
      <c r="DA30" s="720"/>
      <c r="DB30" s="720"/>
      <c r="DC30" s="724"/>
      <c r="DD30" s="694">
        <v>852648</v>
      </c>
      <c r="DE30" s="686"/>
      <c r="DF30" s="686"/>
      <c r="DG30" s="686"/>
      <c r="DH30" s="686"/>
      <c r="DI30" s="686"/>
      <c r="DJ30" s="686"/>
      <c r="DK30" s="687"/>
      <c r="DL30" s="694">
        <v>852648</v>
      </c>
      <c r="DM30" s="686"/>
      <c r="DN30" s="686"/>
      <c r="DO30" s="686"/>
      <c r="DP30" s="686"/>
      <c r="DQ30" s="686"/>
      <c r="DR30" s="686"/>
      <c r="DS30" s="686"/>
      <c r="DT30" s="686"/>
      <c r="DU30" s="686"/>
      <c r="DV30" s="687"/>
      <c r="DW30" s="690">
        <v>11.6</v>
      </c>
      <c r="DX30" s="720"/>
      <c r="DY30" s="720"/>
      <c r="DZ30" s="720"/>
      <c r="EA30" s="720"/>
      <c r="EB30" s="720"/>
      <c r="EC30" s="721"/>
    </row>
    <row r="31" spans="2:133" ht="11.25" customHeight="1">
      <c r="B31" s="682" t="s">
        <v>306</v>
      </c>
      <c r="C31" s="683"/>
      <c r="D31" s="683"/>
      <c r="E31" s="683"/>
      <c r="F31" s="683"/>
      <c r="G31" s="683"/>
      <c r="H31" s="683"/>
      <c r="I31" s="683"/>
      <c r="J31" s="683"/>
      <c r="K31" s="683"/>
      <c r="L31" s="683"/>
      <c r="M31" s="683"/>
      <c r="N31" s="683"/>
      <c r="O31" s="683"/>
      <c r="P31" s="683"/>
      <c r="Q31" s="684"/>
      <c r="R31" s="685">
        <v>5851447</v>
      </c>
      <c r="S31" s="686"/>
      <c r="T31" s="686"/>
      <c r="U31" s="686"/>
      <c r="V31" s="686"/>
      <c r="W31" s="686"/>
      <c r="X31" s="686"/>
      <c r="Y31" s="687"/>
      <c r="Z31" s="688">
        <v>31.2</v>
      </c>
      <c r="AA31" s="688"/>
      <c r="AB31" s="688"/>
      <c r="AC31" s="688"/>
      <c r="AD31" s="689" t="s">
        <v>125</v>
      </c>
      <c r="AE31" s="689"/>
      <c r="AF31" s="689"/>
      <c r="AG31" s="689"/>
      <c r="AH31" s="689"/>
      <c r="AI31" s="689"/>
      <c r="AJ31" s="689"/>
      <c r="AK31" s="689"/>
      <c r="AL31" s="690" t="s">
        <v>230</v>
      </c>
      <c r="AM31" s="691"/>
      <c r="AN31" s="691"/>
      <c r="AO31" s="692"/>
      <c r="AP31" s="739" t="s">
        <v>307</v>
      </c>
      <c r="AQ31" s="740"/>
      <c r="AR31" s="740"/>
      <c r="AS31" s="740"/>
      <c r="AT31" s="745" t="s">
        <v>308</v>
      </c>
      <c r="AU31" s="231"/>
      <c r="AV31" s="231"/>
      <c r="AW31" s="231"/>
      <c r="AX31" s="671" t="s">
        <v>183</v>
      </c>
      <c r="AY31" s="672"/>
      <c r="AZ31" s="672"/>
      <c r="BA31" s="672"/>
      <c r="BB31" s="672"/>
      <c r="BC31" s="672"/>
      <c r="BD31" s="672"/>
      <c r="BE31" s="672"/>
      <c r="BF31" s="673"/>
      <c r="BG31" s="753">
        <v>98.9</v>
      </c>
      <c r="BH31" s="737"/>
      <c r="BI31" s="737"/>
      <c r="BJ31" s="737"/>
      <c r="BK31" s="737"/>
      <c r="BL31" s="737"/>
      <c r="BM31" s="680">
        <v>96.6</v>
      </c>
      <c r="BN31" s="737"/>
      <c r="BO31" s="737"/>
      <c r="BP31" s="737"/>
      <c r="BQ31" s="738"/>
      <c r="BR31" s="753">
        <v>99.1</v>
      </c>
      <c r="BS31" s="737"/>
      <c r="BT31" s="737"/>
      <c r="BU31" s="737"/>
      <c r="BV31" s="737"/>
      <c r="BW31" s="737"/>
      <c r="BX31" s="680">
        <v>96.3</v>
      </c>
      <c r="BY31" s="737"/>
      <c r="BZ31" s="737"/>
      <c r="CA31" s="737"/>
      <c r="CB31" s="738"/>
      <c r="CD31" s="727"/>
      <c r="CE31" s="728"/>
      <c r="CF31" s="700" t="s">
        <v>309</v>
      </c>
      <c r="CG31" s="701"/>
      <c r="CH31" s="701"/>
      <c r="CI31" s="701"/>
      <c r="CJ31" s="701"/>
      <c r="CK31" s="701"/>
      <c r="CL31" s="701"/>
      <c r="CM31" s="701"/>
      <c r="CN31" s="701"/>
      <c r="CO31" s="701"/>
      <c r="CP31" s="701"/>
      <c r="CQ31" s="702"/>
      <c r="CR31" s="685">
        <v>54137</v>
      </c>
      <c r="CS31" s="722"/>
      <c r="CT31" s="722"/>
      <c r="CU31" s="722"/>
      <c r="CV31" s="722"/>
      <c r="CW31" s="722"/>
      <c r="CX31" s="722"/>
      <c r="CY31" s="723"/>
      <c r="CZ31" s="690">
        <v>0.3</v>
      </c>
      <c r="DA31" s="720"/>
      <c r="DB31" s="720"/>
      <c r="DC31" s="724"/>
      <c r="DD31" s="694">
        <v>53784</v>
      </c>
      <c r="DE31" s="722"/>
      <c r="DF31" s="722"/>
      <c r="DG31" s="722"/>
      <c r="DH31" s="722"/>
      <c r="DI31" s="722"/>
      <c r="DJ31" s="722"/>
      <c r="DK31" s="723"/>
      <c r="DL31" s="694">
        <v>53784</v>
      </c>
      <c r="DM31" s="722"/>
      <c r="DN31" s="722"/>
      <c r="DO31" s="722"/>
      <c r="DP31" s="722"/>
      <c r="DQ31" s="722"/>
      <c r="DR31" s="722"/>
      <c r="DS31" s="722"/>
      <c r="DT31" s="722"/>
      <c r="DU31" s="722"/>
      <c r="DV31" s="723"/>
      <c r="DW31" s="690">
        <v>0.7</v>
      </c>
      <c r="DX31" s="720"/>
      <c r="DY31" s="720"/>
      <c r="DZ31" s="720"/>
      <c r="EA31" s="720"/>
      <c r="EB31" s="720"/>
      <c r="EC31" s="721"/>
    </row>
    <row r="32" spans="2:133" ht="11.25" customHeight="1">
      <c r="B32" s="748" t="s">
        <v>310</v>
      </c>
      <c r="C32" s="749"/>
      <c r="D32" s="749"/>
      <c r="E32" s="749"/>
      <c r="F32" s="749"/>
      <c r="G32" s="749"/>
      <c r="H32" s="749"/>
      <c r="I32" s="749"/>
      <c r="J32" s="749"/>
      <c r="K32" s="749"/>
      <c r="L32" s="749"/>
      <c r="M32" s="749"/>
      <c r="N32" s="749"/>
      <c r="O32" s="749"/>
      <c r="P32" s="749"/>
      <c r="Q32" s="750"/>
      <c r="R32" s="685" t="s">
        <v>125</v>
      </c>
      <c r="S32" s="686"/>
      <c r="T32" s="686"/>
      <c r="U32" s="686"/>
      <c r="V32" s="686"/>
      <c r="W32" s="686"/>
      <c r="X32" s="686"/>
      <c r="Y32" s="687"/>
      <c r="Z32" s="688" t="s">
        <v>125</v>
      </c>
      <c r="AA32" s="688"/>
      <c r="AB32" s="688"/>
      <c r="AC32" s="688"/>
      <c r="AD32" s="689" t="s">
        <v>230</v>
      </c>
      <c r="AE32" s="689"/>
      <c r="AF32" s="689"/>
      <c r="AG32" s="689"/>
      <c r="AH32" s="689"/>
      <c r="AI32" s="689"/>
      <c r="AJ32" s="689"/>
      <c r="AK32" s="689"/>
      <c r="AL32" s="690" t="s">
        <v>125</v>
      </c>
      <c r="AM32" s="691"/>
      <c r="AN32" s="691"/>
      <c r="AO32" s="692"/>
      <c r="AP32" s="741"/>
      <c r="AQ32" s="742"/>
      <c r="AR32" s="742"/>
      <c r="AS32" s="742"/>
      <c r="AT32" s="746"/>
      <c r="AU32" s="230" t="s">
        <v>311</v>
      </c>
      <c r="AV32" s="230"/>
      <c r="AW32" s="230"/>
      <c r="AX32" s="682" t="s">
        <v>312</v>
      </c>
      <c r="AY32" s="683"/>
      <c r="AZ32" s="683"/>
      <c r="BA32" s="683"/>
      <c r="BB32" s="683"/>
      <c r="BC32" s="683"/>
      <c r="BD32" s="683"/>
      <c r="BE32" s="683"/>
      <c r="BF32" s="684"/>
      <c r="BG32" s="754">
        <v>99.1</v>
      </c>
      <c r="BH32" s="722"/>
      <c r="BI32" s="722"/>
      <c r="BJ32" s="722"/>
      <c r="BK32" s="722"/>
      <c r="BL32" s="722"/>
      <c r="BM32" s="691">
        <v>97.2</v>
      </c>
      <c r="BN32" s="751"/>
      <c r="BO32" s="751"/>
      <c r="BP32" s="751"/>
      <c r="BQ32" s="752"/>
      <c r="BR32" s="754">
        <v>99.1</v>
      </c>
      <c r="BS32" s="722"/>
      <c r="BT32" s="722"/>
      <c r="BU32" s="722"/>
      <c r="BV32" s="722"/>
      <c r="BW32" s="722"/>
      <c r="BX32" s="691">
        <v>97.1</v>
      </c>
      <c r="BY32" s="751"/>
      <c r="BZ32" s="751"/>
      <c r="CA32" s="751"/>
      <c r="CB32" s="752"/>
      <c r="CD32" s="729"/>
      <c r="CE32" s="730"/>
      <c r="CF32" s="700" t="s">
        <v>313</v>
      </c>
      <c r="CG32" s="701"/>
      <c r="CH32" s="701"/>
      <c r="CI32" s="701"/>
      <c r="CJ32" s="701"/>
      <c r="CK32" s="701"/>
      <c r="CL32" s="701"/>
      <c r="CM32" s="701"/>
      <c r="CN32" s="701"/>
      <c r="CO32" s="701"/>
      <c r="CP32" s="701"/>
      <c r="CQ32" s="702"/>
      <c r="CR32" s="685">
        <v>50</v>
      </c>
      <c r="CS32" s="686"/>
      <c r="CT32" s="686"/>
      <c r="CU32" s="686"/>
      <c r="CV32" s="686"/>
      <c r="CW32" s="686"/>
      <c r="CX32" s="686"/>
      <c r="CY32" s="687"/>
      <c r="CZ32" s="690">
        <v>0</v>
      </c>
      <c r="DA32" s="720"/>
      <c r="DB32" s="720"/>
      <c r="DC32" s="724"/>
      <c r="DD32" s="694">
        <v>50</v>
      </c>
      <c r="DE32" s="686"/>
      <c r="DF32" s="686"/>
      <c r="DG32" s="686"/>
      <c r="DH32" s="686"/>
      <c r="DI32" s="686"/>
      <c r="DJ32" s="686"/>
      <c r="DK32" s="687"/>
      <c r="DL32" s="694">
        <v>50</v>
      </c>
      <c r="DM32" s="686"/>
      <c r="DN32" s="686"/>
      <c r="DO32" s="686"/>
      <c r="DP32" s="686"/>
      <c r="DQ32" s="686"/>
      <c r="DR32" s="686"/>
      <c r="DS32" s="686"/>
      <c r="DT32" s="686"/>
      <c r="DU32" s="686"/>
      <c r="DV32" s="687"/>
      <c r="DW32" s="690">
        <v>0</v>
      </c>
      <c r="DX32" s="720"/>
      <c r="DY32" s="720"/>
      <c r="DZ32" s="720"/>
      <c r="EA32" s="720"/>
      <c r="EB32" s="720"/>
      <c r="EC32" s="721"/>
    </row>
    <row r="33" spans="2:133" ht="11.25" customHeight="1">
      <c r="B33" s="682" t="s">
        <v>314</v>
      </c>
      <c r="C33" s="683"/>
      <c r="D33" s="683"/>
      <c r="E33" s="683"/>
      <c r="F33" s="683"/>
      <c r="G33" s="683"/>
      <c r="H33" s="683"/>
      <c r="I33" s="683"/>
      <c r="J33" s="683"/>
      <c r="K33" s="683"/>
      <c r="L33" s="683"/>
      <c r="M33" s="683"/>
      <c r="N33" s="683"/>
      <c r="O33" s="683"/>
      <c r="P33" s="683"/>
      <c r="Q33" s="684"/>
      <c r="R33" s="685">
        <v>1618657</v>
      </c>
      <c r="S33" s="686"/>
      <c r="T33" s="686"/>
      <c r="U33" s="686"/>
      <c r="V33" s="686"/>
      <c r="W33" s="686"/>
      <c r="X33" s="686"/>
      <c r="Y33" s="687"/>
      <c r="Z33" s="688">
        <v>8.6</v>
      </c>
      <c r="AA33" s="688"/>
      <c r="AB33" s="688"/>
      <c r="AC33" s="688"/>
      <c r="AD33" s="689" t="s">
        <v>125</v>
      </c>
      <c r="AE33" s="689"/>
      <c r="AF33" s="689"/>
      <c r="AG33" s="689"/>
      <c r="AH33" s="689"/>
      <c r="AI33" s="689"/>
      <c r="AJ33" s="689"/>
      <c r="AK33" s="689"/>
      <c r="AL33" s="690" t="s">
        <v>230</v>
      </c>
      <c r="AM33" s="691"/>
      <c r="AN33" s="691"/>
      <c r="AO33" s="692"/>
      <c r="AP33" s="743"/>
      <c r="AQ33" s="744"/>
      <c r="AR33" s="744"/>
      <c r="AS33" s="744"/>
      <c r="AT33" s="747"/>
      <c r="AU33" s="232"/>
      <c r="AV33" s="232"/>
      <c r="AW33" s="232"/>
      <c r="AX33" s="734" t="s">
        <v>315</v>
      </c>
      <c r="AY33" s="735"/>
      <c r="AZ33" s="735"/>
      <c r="BA33" s="735"/>
      <c r="BB33" s="735"/>
      <c r="BC33" s="735"/>
      <c r="BD33" s="735"/>
      <c r="BE33" s="735"/>
      <c r="BF33" s="736"/>
      <c r="BG33" s="755">
        <v>98.5</v>
      </c>
      <c r="BH33" s="756"/>
      <c r="BI33" s="756"/>
      <c r="BJ33" s="756"/>
      <c r="BK33" s="756"/>
      <c r="BL33" s="756"/>
      <c r="BM33" s="757">
        <v>95.5</v>
      </c>
      <c r="BN33" s="756"/>
      <c r="BO33" s="756"/>
      <c r="BP33" s="756"/>
      <c r="BQ33" s="758"/>
      <c r="BR33" s="755">
        <v>99</v>
      </c>
      <c r="BS33" s="756"/>
      <c r="BT33" s="756"/>
      <c r="BU33" s="756"/>
      <c r="BV33" s="756"/>
      <c r="BW33" s="756"/>
      <c r="BX33" s="757">
        <v>95</v>
      </c>
      <c r="BY33" s="756"/>
      <c r="BZ33" s="756"/>
      <c r="CA33" s="756"/>
      <c r="CB33" s="758"/>
      <c r="CD33" s="700" t="s">
        <v>316</v>
      </c>
      <c r="CE33" s="701"/>
      <c r="CF33" s="701"/>
      <c r="CG33" s="701"/>
      <c r="CH33" s="701"/>
      <c r="CI33" s="701"/>
      <c r="CJ33" s="701"/>
      <c r="CK33" s="701"/>
      <c r="CL33" s="701"/>
      <c r="CM33" s="701"/>
      <c r="CN33" s="701"/>
      <c r="CO33" s="701"/>
      <c r="CP33" s="701"/>
      <c r="CQ33" s="702"/>
      <c r="CR33" s="685">
        <v>9455518</v>
      </c>
      <c r="CS33" s="722"/>
      <c r="CT33" s="722"/>
      <c r="CU33" s="722"/>
      <c r="CV33" s="722"/>
      <c r="CW33" s="722"/>
      <c r="CX33" s="722"/>
      <c r="CY33" s="723"/>
      <c r="CZ33" s="690">
        <v>51.5</v>
      </c>
      <c r="DA33" s="720"/>
      <c r="DB33" s="720"/>
      <c r="DC33" s="724"/>
      <c r="DD33" s="694">
        <v>4598702</v>
      </c>
      <c r="DE33" s="722"/>
      <c r="DF33" s="722"/>
      <c r="DG33" s="722"/>
      <c r="DH33" s="722"/>
      <c r="DI33" s="722"/>
      <c r="DJ33" s="722"/>
      <c r="DK33" s="723"/>
      <c r="DL33" s="694">
        <v>3302542</v>
      </c>
      <c r="DM33" s="722"/>
      <c r="DN33" s="722"/>
      <c r="DO33" s="722"/>
      <c r="DP33" s="722"/>
      <c r="DQ33" s="722"/>
      <c r="DR33" s="722"/>
      <c r="DS33" s="722"/>
      <c r="DT33" s="722"/>
      <c r="DU33" s="722"/>
      <c r="DV33" s="723"/>
      <c r="DW33" s="690">
        <v>44.9</v>
      </c>
      <c r="DX33" s="720"/>
      <c r="DY33" s="720"/>
      <c r="DZ33" s="720"/>
      <c r="EA33" s="720"/>
      <c r="EB33" s="720"/>
      <c r="EC33" s="721"/>
    </row>
    <row r="34" spans="2:133" ht="11.25" customHeight="1">
      <c r="B34" s="682" t="s">
        <v>317</v>
      </c>
      <c r="C34" s="683"/>
      <c r="D34" s="683"/>
      <c r="E34" s="683"/>
      <c r="F34" s="683"/>
      <c r="G34" s="683"/>
      <c r="H34" s="683"/>
      <c r="I34" s="683"/>
      <c r="J34" s="683"/>
      <c r="K34" s="683"/>
      <c r="L34" s="683"/>
      <c r="M34" s="683"/>
      <c r="N34" s="683"/>
      <c r="O34" s="683"/>
      <c r="P34" s="683"/>
      <c r="Q34" s="684"/>
      <c r="R34" s="685">
        <v>16703</v>
      </c>
      <c r="S34" s="686"/>
      <c r="T34" s="686"/>
      <c r="U34" s="686"/>
      <c r="V34" s="686"/>
      <c r="W34" s="686"/>
      <c r="X34" s="686"/>
      <c r="Y34" s="687"/>
      <c r="Z34" s="688">
        <v>0.1</v>
      </c>
      <c r="AA34" s="688"/>
      <c r="AB34" s="688"/>
      <c r="AC34" s="688"/>
      <c r="AD34" s="689">
        <v>1918</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1792643</v>
      </c>
      <c r="CS34" s="686"/>
      <c r="CT34" s="686"/>
      <c r="CU34" s="686"/>
      <c r="CV34" s="686"/>
      <c r="CW34" s="686"/>
      <c r="CX34" s="686"/>
      <c r="CY34" s="687"/>
      <c r="CZ34" s="690">
        <v>9.8000000000000007</v>
      </c>
      <c r="DA34" s="720"/>
      <c r="DB34" s="720"/>
      <c r="DC34" s="724"/>
      <c r="DD34" s="694">
        <v>1217000</v>
      </c>
      <c r="DE34" s="686"/>
      <c r="DF34" s="686"/>
      <c r="DG34" s="686"/>
      <c r="DH34" s="686"/>
      <c r="DI34" s="686"/>
      <c r="DJ34" s="686"/>
      <c r="DK34" s="687"/>
      <c r="DL34" s="694">
        <v>973173</v>
      </c>
      <c r="DM34" s="686"/>
      <c r="DN34" s="686"/>
      <c r="DO34" s="686"/>
      <c r="DP34" s="686"/>
      <c r="DQ34" s="686"/>
      <c r="DR34" s="686"/>
      <c r="DS34" s="686"/>
      <c r="DT34" s="686"/>
      <c r="DU34" s="686"/>
      <c r="DV34" s="687"/>
      <c r="DW34" s="690">
        <v>13.2</v>
      </c>
      <c r="DX34" s="720"/>
      <c r="DY34" s="720"/>
      <c r="DZ34" s="720"/>
      <c r="EA34" s="720"/>
      <c r="EB34" s="720"/>
      <c r="EC34" s="721"/>
    </row>
    <row r="35" spans="2:133" ht="11.25" customHeight="1">
      <c r="B35" s="682" t="s">
        <v>319</v>
      </c>
      <c r="C35" s="683"/>
      <c r="D35" s="683"/>
      <c r="E35" s="683"/>
      <c r="F35" s="683"/>
      <c r="G35" s="683"/>
      <c r="H35" s="683"/>
      <c r="I35" s="683"/>
      <c r="J35" s="683"/>
      <c r="K35" s="683"/>
      <c r="L35" s="683"/>
      <c r="M35" s="683"/>
      <c r="N35" s="683"/>
      <c r="O35" s="683"/>
      <c r="P35" s="683"/>
      <c r="Q35" s="684"/>
      <c r="R35" s="685">
        <v>744511</v>
      </c>
      <c r="S35" s="686"/>
      <c r="T35" s="686"/>
      <c r="U35" s="686"/>
      <c r="V35" s="686"/>
      <c r="W35" s="686"/>
      <c r="X35" s="686"/>
      <c r="Y35" s="687"/>
      <c r="Z35" s="688">
        <v>4</v>
      </c>
      <c r="AA35" s="688"/>
      <c r="AB35" s="688"/>
      <c r="AC35" s="688"/>
      <c r="AD35" s="689" t="s">
        <v>230</v>
      </c>
      <c r="AE35" s="689"/>
      <c r="AF35" s="689"/>
      <c r="AG35" s="689"/>
      <c r="AH35" s="689"/>
      <c r="AI35" s="689"/>
      <c r="AJ35" s="689"/>
      <c r="AK35" s="689"/>
      <c r="AL35" s="690" t="s">
        <v>230</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45316</v>
      </c>
      <c r="CS35" s="722"/>
      <c r="CT35" s="722"/>
      <c r="CU35" s="722"/>
      <c r="CV35" s="722"/>
      <c r="CW35" s="722"/>
      <c r="CX35" s="722"/>
      <c r="CY35" s="723"/>
      <c r="CZ35" s="690">
        <v>0.2</v>
      </c>
      <c r="DA35" s="720"/>
      <c r="DB35" s="720"/>
      <c r="DC35" s="724"/>
      <c r="DD35" s="694">
        <v>24761</v>
      </c>
      <c r="DE35" s="722"/>
      <c r="DF35" s="722"/>
      <c r="DG35" s="722"/>
      <c r="DH35" s="722"/>
      <c r="DI35" s="722"/>
      <c r="DJ35" s="722"/>
      <c r="DK35" s="723"/>
      <c r="DL35" s="694">
        <v>22243</v>
      </c>
      <c r="DM35" s="722"/>
      <c r="DN35" s="722"/>
      <c r="DO35" s="722"/>
      <c r="DP35" s="722"/>
      <c r="DQ35" s="722"/>
      <c r="DR35" s="722"/>
      <c r="DS35" s="722"/>
      <c r="DT35" s="722"/>
      <c r="DU35" s="722"/>
      <c r="DV35" s="723"/>
      <c r="DW35" s="690">
        <v>0.3</v>
      </c>
      <c r="DX35" s="720"/>
      <c r="DY35" s="720"/>
      <c r="DZ35" s="720"/>
      <c r="EA35" s="720"/>
      <c r="EB35" s="720"/>
      <c r="EC35" s="721"/>
    </row>
    <row r="36" spans="2:133" ht="11.25" customHeight="1">
      <c r="B36" s="682" t="s">
        <v>323</v>
      </c>
      <c r="C36" s="683"/>
      <c r="D36" s="683"/>
      <c r="E36" s="683"/>
      <c r="F36" s="683"/>
      <c r="G36" s="683"/>
      <c r="H36" s="683"/>
      <c r="I36" s="683"/>
      <c r="J36" s="683"/>
      <c r="K36" s="683"/>
      <c r="L36" s="683"/>
      <c r="M36" s="683"/>
      <c r="N36" s="683"/>
      <c r="O36" s="683"/>
      <c r="P36" s="683"/>
      <c r="Q36" s="684"/>
      <c r="R36" s="685">
        <v>699765</v>
      </c>
      <c r="S36" s="686"/>
      <c r="T36" s="686"/>
      <c r="U36" s="686"/>
      <c r="V36" s="686"/>
      <c r="W36" s="686"/>
      <c r="X36" s="686"/>
      <c r="Y36" s="687"/>
      <c r="Z36" s="688">
        <v>3.7</v>
      </c>
      <c r="AA36" s="688"/>
      <c r="AB36" s="688"/>
      <c r="AC36" s="688"/>
      <c r="AD36" s="689" t="s">
        <v>125</v>
      </c>
      <c r="AE36" s="689"/>
      <c r="AF36" s="689"/>
      <c r="AG36" s="689"/>
      <c r="AH36" s="689"/>
      <c r="AI36" s="689"/>
      <c r="AJ36" s="689"/>
      <c r="AK36" s="689"/>
      <c r="AL36" s="690" t="s">
        <v>125</v>
      </c>
      <c r="AM36" s="691"/>
      <c r="AN36" s="691"/>
      <c r="AO36" s="692"/>
      <c r="AP36" s="235"/>
      <c r="AQ36" s="759" t="s">
        <v>324</v>
      </c>
      <c r="AR36" s="760"/>
      <c r="AS36" s="760"/>
      <c r="AT36" s="760"/>
      <c r="AU36" s="760"/>
      <c r="AV36" s="760"/>
      <c r="AW36" s="760"/>
      <c r="AX36" s="760"/>
      <c r="AY36" s="761"/>
      <c r="AZ36" s="674">
        <v>1870577</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44420</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5414939</v>
      </c>
      <c r="CS36" s="686"/>
      <c r="CT36" s="686"/>
      <c r="CU36" s="686"/>
      <c r="CV36" s="686"/>
      <c r="CW36" s="686"/>
      <c r="CX36" s="686"/>
      <c r="CY36" s="687"/>
      <c r="CZ36" s="690">
        <v>29.5</v>
      </c>
      <c r="DA36" s="720"/>
      <c r="DB36" s="720"/>
      <c r="DC36" s="724"/>
      <c r="DD36" s="694">
        <v>2065364</v>
      </c>
      <c r="DE36" s="686"/>
      <c r="DF36" s="686"/>
      <c r="DG36" s="686"/>
      <c r="DH36" s="686"/>
      <c r="DI36" s="686"/>
      <c r="DJ36" s="686"/>
      <c r="DK36" s="687"/>
      <c r="DL36" s="694">
        <v>1266513</v>
      </c>
      <c r="DM36" s="686"/>
      <c r="DN36" s="686"/>
      <c r="DO36" s="686"/>
      <c r="DP36" s="686"/>
      <c r="DQ36" s="686"/>
      <c r="DR36" s="686"/>
      <c r="DS36" s="686"/>
      <c r="DT36" s="686"/>
      <c r="DU36" s="686"/>
      <c r="DV36" s="687"/>
      <c r="DW36" s="690">
        <v>17.2</v>
      </c>
      <c r="DX36" s="720"/>
      <c r="DY36" s="720"/>
      <c r="DZ36" s="720"/>
      <c r="EA36" s="720"/>
      <c r="EB36" s="720"/>
      <c r="EC36" s="721"/>
    </row>
    <row r="37" spans="2:133" ht="11.25" customHeight="1">
      <c r="B37" s="682" t="s">
        <v>327</v>
      </c>
      <c r="C37" s="683"/>
      <c r="D37" s="683"/>
      <c r="E37" s="683"/>
      <c r="F37" s="683"/>
      <c r="G37" s="683"/>
      <c r="H37" s="683"/>
      <c r="I37" s="683"/>
      <c r="J37" s="683"/>
      <c r="K37" s="683"/>
      <c r="L37" s="683"/>
      <c r="M37" s="683"/>
      <c r="N37" s="683"/>
      <c r="O37" s="683"/>
      <c r="P37" s="683"/>
      <c r="Q37" s="684"/>
      <c r="R37" s="685">
        <v>301124</v>
      </c>
      <c r="S37" s="686"/>
      <c r="T37" s="686"/>
      <c r="U37" s="686"/>
      <c r="V37" s="686"/>
      <c r="W37" s="686"/>
      <c r="X37" s="686"/>
      <c r="Y37" s="687"/>
      <c r="Z37" s="688">
        <v>1.6</v>
      </c>
      <c r="AA37" s="688"/>
      <c r="AB37" s="688"/>
      <c r="AC37" s="688"/>
      <c r="AD37" s="689" t="s">
        <v>230</v>
      </c>
      <c r="AE37" s="689"/>
      <c r="AF37" s="689"/>
      <c r="AG37" s="689"/>
      <c r="AH37" s="689"/>
      <c r="AI37" s="689"/>
      <c r="AJ37" s="689"/>
      <c r="AK37" s="689"/>
      <c r="AL37" s="690" t="s">
        <v>125</v>
      </c>
      <c r="AM37" s="691"/>
      <c r="AN37" s="691"/>
      <c r="AO37" s="692"/>
      <c r="AQ37" s="763" t="s">
        <v>328</v>
      </c>
      <c r="AR37" s="764"/>
      <c r="AS37" s="764"/>
      <c r="AT37" s="764"/>
      <c r="AU37" s="764"/>
      <c r="AV37" s="764"/>
      <c r="AW37" s="764"/>
      <c r="AX37" s="764"/>
      <c r="AY37" s="765"/>
      <c r="AZ37" s="685">
        <v>545226</v>
      </c>
      <c r="BA37" s="686"/>
      <c r="BB37" s="686"/>
      <c r="BC37" s="686"/>
      <c r="BD37" s="722"/>
      <c r="BE37" s="722"/>
      <c r="BF37" s="752"/>
      <c r="BG37" s="700" t="s">
        <v>329</v>
      </c>
      <c r="BH37" s="701"/>
      <c r="BI37" s="701"/>
      <c r="BJ37" s="701"/>
      <c r="BK37" s="701"/>
      <c r="BL37" s="701"/>
      <c r="BM37" s="701"/>
      <c r="BN37" s="701"/>
      <c r="BO37" s="701"/>
      <c r="BP37" s="701"/>
      <c r="BQ37" s="701"/>
      <c r="BR37" s="701"/>
      <c r="BS37" s="701"/>
      <c r="BT37" s="701"/>
      <c r="BU37" s="702"/>
      <c r="BV37" s="685">
        <v>19114</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805442</v>
      </c>
      <c r="CS37" s="722"/>
      <c r="CT37" s="722"/>
      <c r="CU37" s="722"/>
      <c r="CV37" s="722"/>
      <c r="CW37" s="722"/>
      <c r="CX37" s="722"/>
      <c r="CY37" s="723"/>
      <c r="CZ37" s="690">
        <v>4.4000000000000004</v>
      </c>
      <c r="DA37" s="720"/>
      <c r="DB37" s="720"/>
      <c r="DC37" s="724"/>
      <c r="DD37" s="694">
        <v>793515</v>
      </c>
      <c r="DE37" s="722"/>
      <c r="DF37" s="722"/>
      <c r="DG37" s="722"/>
      <c r="DH37" s="722"/>
      <c r="DI37" s="722"/>
      <c r="DJ37" s="722"/>
      <c r="DK37" s="723"/>
      <c r="DL37" s="694">
        <v>683903</v>
      </c>
      <c r="DM37" s="722"/>
      <c r="DN37" s="722"/>
      <c r="DO37" s="722"/>
      <c r="DP37" s="722"/>
      <c r="DQ37" s="722"/>
      <c r="DR37" s="722"/>
      <c r="DS37" s="722"/>
      <c r="DT37" s="722"/>
      <c r="DU37" s="722"/>
      <c r="DV37" s="723"/>
      <c r="DW37" s="690">
        <v>9.3000000000000007</v>
      </c>
      <c r="DX37" s="720"/>
      <c r="DY37" s="720"/>
      <c r="DZ37" s="720"/>
      <c r="EA37" s="720"/>
      <c r="EB37" s="720"/>
      <c r="EC37" s="721"/>
    </row>
    <row r="38" spans="2:133" ht="11.25" customHeight="1">
      <c r="B38" s="682" t="s">
        <v>331</v>
      </c>
      <c r="C38" s="683"/>
      <c r="D38" s="683"/>
      <c r="E38" s="683"/>
      <c r="F38" s="683"/>
      <c r="G38" s="683"/>
      <c r="H38" s="683"/>
      <c r="I38" s="683"/>
      <c r="J38" s="683"/>
      <c r="K38" s="683"/>
      <c r="L38" s="683"/>
      <c r="M38" s="683"/>
      <c r="N38" s="683"/>
      <c r="O38" s="683"/>
      <c r="P38" s="683"/>
      <c r="Q38" s="684"/>
      <c r="R38" s="685">
        <v>332774</v>
      </c>
      <c r="S38" s="686"/>
      <c r="T38" s="686"/>
      <c r="U38" s="686"/>
      <c r="V38" s="686"/>
      <c r="W38" s="686"/>
      <c r="X38" s="686"/>
      <c r="Y38" s="687"/>
      <c r="Z38" s="688">
        <v>1.8</v>
      </c>
      <c r="AA38" s="688"/>
      <c r="AB38" s="688"/>
      <c r="AC38" s="688"/>
      <c r="AD38" s="689">
        <v>224</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12894</v>
      </c>
      <c r="BA38" s="686"/>
      <c r="BB38" s="686"/>
      <c r="BC38" s="686"/>
      <c r="BD38" s="722"/>
      <c r="BE38" s="722"/>
      <c r="BF38" s="752"/>
      <c r="BG38" s="700" t="s">
        <v>333</v>
      </c>
      <c r="BH38" s="701"/>
      <c r="BI38" s="701"/>
      <c r="BJ38" s="701"/>
      <c r="BK38" s="701"/>
      <c r="BL38" s="701"/>
      <c r="BM38" s="701"/>
      <c r="BN38" s="701"/>
      <c r="BO38" s="701"/>
      <c r="BP38" s="701"/>
      <c r="BQ38" s="701"/>
      <c r="BR38" s="701"/>
      <c r="BS38" s="701"/>
      <c r="BT38" s="701"/>
      <c r="BU38" s="702"/>
      <c r="BV38" s="685">
        <v>3821</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1312457</v>
      </c>
      <c r="CS38" s="686"/>
      <c r="CT38" s="686"/>
      <c r="CU38" s="686"/>
      <c r="CV38" s="686"/>
      <c r="CW38" s="686"/>
      <c r="CX38" s="686"/>
      <c r="CY38" s="687"/>
      <c r="CZ38" s="690">
        <v>7.2</v>
      </c>
      <c r="DA38" s="720"/>
      <c r="DB38" s="720"/>
      <c r="DC38" s="724"/>
      <c r="DD38" s="694">
        <v>1071214</v>
      </c>
      <c r="DE38" s="686"/>
      <c r="DF38" s="686"/>
      <c r="DG38" s="686"/>
      <c r="DH38" s="686"/>
      <c r="DI38" s="686"/>
      <c r="DJ38" s="686"/>
      <c r="DK38" s="687"/>
      <c r="DL38" s="694">
        <v>1040613</v>
      </c>
      <c r="DM38" s="686"/>
      <c r="DN38" s="686"/>
      <c r="DO38" s="686"/>
      <c r="DP38" s="686"/>
      <c r="DQ38" s="686"/>
      <c r="DR38" s="686"/>
      <c r="DS38" s="686"/>
      <c r="DT38" s="686"/>
      <c r="DU38" s="686"/>
      <c r="DV38" s="687"/>
      <c r="DW38" s="690">
        <v>14.1</v>
      </c>
      <c r="DX38" s="720"/>
      <c r="DY38" s="720"/>
      <c r="DZ38" s="720"/>
      <c r="EA38" s="720"/>
      <c r="EB38" s="720"/>
      <c r="EC38" s="721"/>
    </row>
    <row r="39" spans="2:133" ht="11.25" customHeight="1">
      <c r="B39" s="682" t="s">
        <v>335</v>
      </c>
      <c r="C39" s="683"/>
      <c r="D39" s="683"/>
      <c r="E39" s="683"/>
      <c r="F39" s="683"/>
      <c r="G39" s="683"/>
      <c r="H39" s="683"/>
      <c r="I39" s="683"/>
      <c r="J39" s="683"/>
      <c r="K39" s="683"/>
      <c r="L39" s="683"/>
      <c r="M39" s="683"/>
      <c r="N39" s="683"/>
      <c r="O39" s="683"/>
      <c r="P39" s="683"/>
      <c r="Q39" s="684"/>
      <c r="R39" s="685">
        <v>1018166</v>
      </c>
      <c r="S39" s="686"/>
      <c r="T39" s="686"/>
      <c r="U39" s="686"/>
      <c r="V39" s="686"/>
      <c r="W39" s="686"/>
      <c r="X39" s="686"/>
      <c r="Y39" s="687"/>
      <c r="Z39" s="688">
        <v>5.4</v>
      </c>
      <c r="AA39" s="688"/>
      <c r="AB39" s="688"/>
      <c r="AC39" s="688"/>
      <c r="AD39" s="689" t="s">
        <v>125</v>
      </c>
      <c r="AE39" s="689"/>
      <c r="AF39" s="689"/>
      <c r="AG39" s="689"/>
      <c r="AH39" s="689"/>
      <c r="AI39" s="689"/>
      <c r="AJ39" s="689"/>
      <c r="AK39" s="689"/>
      <c r="AL39" s="690" t="s">
        <v>125</v>
      </c>
      <c r="AM39" s="691"/>
      <c r="AN39" s="691"/>
      <c r="AO39" s="692"/>
      <c r="AQ39" s="763" t="s">
        <v>336</v>
      </c>
      <c r="AR39" s="764"/>
      <c r="AS39" s="764"/>
      <c r="AT39" s="764"/>
      <c r="AU39" s="764"/>
      <c r="AV39" s="764"/>
      <c r="AW39" s="764"/>
      <c r="AX39" s="764"/>
      <c r="AY39" s="765"/>
      <c r="AZ39" s="685" t="s">
        <v>125</v>
      </c>
      <c r="BA39" s="686"/>
      <c r="BB39" s="686"/>
      <c r="BC39" s="686"/>
      <c r="BD39" s="722"/>
      <c r="BE39" s="722"/>
      <c r="BF39" s="752"/>
      <c r="BG39" s="700" t="s">
        <v>337</v>
      </c>
      <c r="BH39" s="701"/>
      <c r="BI39" s="701"/>
      <c r="BJ39" s="701"/>
      <c r="BK39" s="701"/>
      <c r="BL39" s="701"/>
      <c r="BM39" s="701"/>
      <c r="BN39" s="701"/>
      <c r="BO39" s="701"/>
      <c r="BP39" s="701"/>
      <c r="BQ39" s="701"/>
      <c r="BR39" s="701"/>
      <c r="BS39" s="701"/>
      <c r="BT39" s="701"/>
      <c r="BU39" s="702"/>
      <c r="BV39" s="685">
        <v>6641</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668563</v>
      </c>
      <c r="CS39" s="722"/>
      <c r="CT39" s="722"/>
      <c r="CU39" s="722"/>
      <c r="CV39" s="722"/>
      <c r="CW39" s="722"/>
      <c r="CX39" s="722"/>
      <c r="CY39" s="723"/>
      <c r="CZ39" s="690">
        <v>3.6</v>
      </c>
      <c r="DA39" s="720"/>
      <c r="DB39" s="720"/>
      <c r="DC39" s="724"/>
      <c r="DD39" s="694">
        <v>220363</v>
      </c>
      <c r="DE39" s="722"/>
      <c r="DF39" s="722"/>
      <c r="DG39" s="722"/>
      <c r="DH39" s="722"/>
      <c r="DI39" s="722"/>
      <c r="DJ39" s="722"/>
      <c r="DK39" s="723"/>
      <c r="DL39" s="694" t="s">
        <v>125</v>
      </c>
      <c r="DM39" s="722"/>
      <c r="DN39" s="722"/>
      <c r="DO39" s="722"/>
      <c r="DP39" s="722"/>
      <c r="DQ39" s="722"/>
      <c r="DR39" s="722"/>
      <c r="DS39" s="722"/>
      <c r="DT39" s="722"/>
      <c r="DU39" s="722"/>
      <c r="DV39" s="723"/>
      <c r="DW39" s="690" t="s">
        <v>230</v>
      </c>
      <c r="DX39" s="720"/>
      <c r="DY39" s="720"/>
      <c r="DZ39" s="720"/>
      <c r="EA39" s="720"/>
      <c r="EB39" s="720"/>
      <c r="EC39" s="721"/>
    </row>
    <row r="40" spans="2:133" ht="11.25" customHeight="1">
      <c r="B40" s="682" t="s">
        <v>339</v>
      </c>
      <c r="C40" s="683"/>
      <c r="D40" s="683"/>
      <c r="E40" s="683"/>
      <c r="F40" s="683"/>
      <c r="G40" s="683"/>
      <c r="H40" s="683"/>
      <c r="I40" s="683"/>
      <c r="J40" s="683"/>
      <c r="K40" s="683"/>
      <c r="L40" s="683"/>
      <c r="M40" s="683"/>
      <c r="N40" s="683"/>
      <c r="O40" s="683"/>
      <c r="P40" s="683"/>
      <c r="Q40" s="684"/>
      <c r="R40" s="685" t="s">
        <v>125</v>
      </c>
      <c r="S40" s="686"/>
      <c r="T40" s="686"/>
      <c r="U40" s="686"/>
      <c r="V40" s="686"/>
      <c r="W40" s="686"/>
      <c r="X40" s="686"/>
      <c r="Y40" s="687"/>
      <c r="Z40" s="688" t="s">
        <v>125</v>
      </c>
      <c r="AA40" s="688"/>
      <c r="AB40" s="688"/>
      <c r="AC40" s="688"/>
      <c r="AD40" s="689" t="s">
        <v>230</v>
      </c>
      <c r="AE40" s="689"/>
      <c r="AF40" s="689"/>
      <c r="AG40" s="689"/>
      <c r="AH40" s="689"/>
      <c r="AI40" s="689"/>
      <c r="AJ40" s="689"/>
      <c r="AK40" s="689"/>
      <c r="AL40" s="690" t="s">
        <v>230</v>
      </c>
      <c r="AM40" s="691"/>
      <c r="AN40" s="691"/>
      <c r="AO40" s="692"/>
      <c r="AQ40" s="763" t="s">
        <v>340</v>
      </c>
      <c r="AR40" s="764"/>
      <c r="AS40" s="764"/>
      <c r="AT40" s="764"/>
      <c r="AU40" s="764"/>
      <c r="AV40" s="764"/>
      <c r="AW40" s="764"/>
      <c r="AX40" s="764"/>
      <c r="AY40" s="765"/>
      <c r="AZ40" s="685" t="s">
        <v>230</v>
      </c>
      <c r="BA40" s="686"/>
      <c r="BB40" s="686"/>
      <c r="BC40" s="686"/>
      <c r="BD40" s="722"/>
      <c r="BE40" s="722"/>
      <c r="BF40" s="752"/>
      <c r="BG40" s="772" t="s">
        <v>341</v>
      </c>
      <c r="BH40" s="773"/>
      <c r="BI40" s="773"/>
      <c r="BJ40" s="773"/>
      <c r="BK40" s="773"/>
      <c r="BL40" s="236"/>
      <c r="BM40" s="701" t="s">
        <v>342</v>
      </c>
      <c r="BN40" s="701"/>
      <c r="BO40" s="701"/>
      <c r="BP40" s="701"/>
      <c r="BQ40" s="701"/>
      <c r="BR40" s="701"/>
      <c r="BS40" s="701"/>
      <c r="BT40" s="701"/>
      <c r="BU40" s="702"/>
      <c r="BV40" s="685">
        <v>113</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221600</v>
      </c>
      <c r="CS40" s="686"/>
      <c r="CT40" s="686"/>
      <c r="CU40" s="686"/>
      <c r="CV40" s="686"/>
      <c r="CW40" s="686"/>
      <c r="CX40" s="686"/>
      <c r="CY40" s="687"/>
      <c r="CZ40" s="690">
        <v>1.2</v>
      </c>
      <c r="DA40" s="720"/>
      <c r="DB40" s="720"/>
      <c r="DC40" s="724"/>
      <c r="DD40" s="694" t="s">
        <v>125</v>
      </c>
      <c r="DE40" s="686"/>
      <c r="DF40" s="686"/>
      <c r="DG40" s="686"/>
      <c r="DH40" s="686"/>
      <c r="DI40" s="686"/>
      <c r="DJ40" s="686"/>
      <c r="DK40" s="687"/>
      <c r="DL40" s="694" t="s">
        <v>125</v>
      </c>
      <c r="DM40" s="686"/>
      <c r="DN40" s="686"/>
      <c r="DO40" s="686"/>
      <c r="DP40" s="686"/>
      <c r="DQ40" s="686"/>
      <c r="DR40" s="686"/>
      <c r="DS40" s="686"/>
      <c r="DT40" s="686"/>
      <c r="DU40" s="686"/>
      <c r="DV40" s="687"/>
      <c r="DW40" s="690" t="s">
        <v>230</v>
      </c>
      <c r="DX40" s="720"/>
      <c r="DY40" s="720"/>
      <c r="DZ40" s="720"/>
      <c r="EA40" s="720"/>
      <c r="EB40" s="720"/>
      <c r="EC40" s="721"/>
    </row>
    <row r="41" spans="2:133" ht="11.25" customHeight="1">
      <c r="B41" s="682" t="s">
        <v>344</v>
      </c>
      <c r="C41" s="683"/>
      <c r="D41" s="683"/>
      <c r="E41" s="683"/>
      <c r="F41" s="683"/>
      <c r="G41" s="683"/>
      <c r="H41" s="683"/>
      <c r="I41" s="683"/>
      <c r="J41" s="683"/>
      <c r="K41" s="683"/>
      <c r="L41" s="683"/>
      <c r="M41" s="683"/>
      <c r="N41" s="683"/>
      <c r="O41" s="683"/>
      <c r="P41" s="683"/>
      <c r="Q41" s="684"/>
      <c r="R41" s="685" t="s">
        <v>125</v>
      </c>
      <c r="S41" s="686"/>
      <c r="T41" s="686"/>
      <c r="U41" s="686"/>
      <c r="V41" s="686"/>
      <c r="W41" s="686"/>
      <c r="X41" s="686"/>
      <c r="Y41" s="687"/>
      <c r="Z41" s="688" t="s">
        <v>125</v>
      </c>
      <c r="AA41" s="688"/>
      <c r="AB41" s="688"/>
      <c r="AC41" s="688"/>
      <c r="AD41" s="689" t="s">
        <v>125</v>
      </c>
      <c r="AE41" s="689"/>
      <c r="AF41" s="689"/>
      <c r="AG41" s="689"/>
      <c r="AH41" s="689"/>
      <c r="AI41" s="689"/>
      <c r="AJ41" s="689"/>
      <c r="AK41" s="689"/>
      <c r="AL41" s="690" t="s">
        <v>125</v>
      </c>
      <c r="AM41" s="691"/>
      <c r="AN41" s="691"/>
      <c r="AO41" s="692"/>
      <c r="AQ41" s="763" t="s">
        <v>345</v>
      </c>
      <c r="AR41" s="764"/>
      <c r="AS41" s="764"/>
      <c r="AT41" s="764"/>
      <c r="AU41" s="764"/>
      <c r="AV41" s="764"/>
      <c r="AW41" s="764"/>
      <c r="AX41" s="764"/>
      <c r="AY41" s="765"/>
      <c r="AZ41" s="685">
        <v>325661</v>
      </c>
      <c r="BA41" s="686"/>
      <c r="BB41" s="686"/>
      <c r="BC41" s="686"/>
      <c r="BD41" s="722"/>
      <c r="BE41" s="722"/>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230</v>
      </c>
      <c r="CS41" s="722"/>
      <c r="CT41" s="722"/>
      <c r="CU41" s="722"/>
      <c r="CV41" s="722"/>
      <c r="CW41" s="722"/>
      <c r="CX41" s="722"/>
      <c r="CY41" s="723"/>
      <c r="CZ41" s="690" t="s">
        <v>230</v>
      </c>
      <c r="DA41" s="720"/>
      <c r="DB41" s="720"/>
      <c r="DC41" s="724"/>
      <c r="DD41" s="694" t="s">
        <v>125</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348</v>
      </c>
      <c r="C42" s="683"/>
      <c r="D42" s="683"/>
      <c r="E42" s="683"/>
      <c r="F42" s="683"/>
      <c r="G42" s="683"/>
      <c r="H42" s="683"/>
      <c r="I42" s="683"/>
      <c r="J42" s="683"/>
      <c r="K42" s="683"/>
      <c r="L42" s="683"/>
      <c r="M42" s="683"/>
      <c r="N42" s="683"/>
      <c r="O42" s="683"/>
      <c r="P42" s="683"/>
      <c r="Q42" s="684"/>
      <c r="R42" s="685">
        <v>295366</v>
      </c>
      <c r="S42" s="686"/>
      <c r="T42" s="686"/>
      <c r="U42" s="686"/>
      <c r="V42" s="686"/>
      <c r="W42" s="686"/>
      <c r="X42" s="686"/>
      <c r="Y42" s="687"/>
      <c r="Z42" s="688">
        <v>1.6</v>
      </c>
      <c r="AA42" s="688"/>
      <c r="AB42" s="688"/>
      <c r="AC42" s="688"/>
      <c r="AD42" s="689" t="s">
        <v>125</v>
      </c>
      <c r="AE42" s="689"/>
      <c r="AF42" s="689"/>
      <c r="AG42" s="689"/>
      <c r="AH42" s="689"/>
      <c r="AI42" s="689"/>
      <c r="AJ42" s="689"/>
      <c r="AK42" s="689"/>
      <c r="AL42" s="690" t="s">
        <v>230</v>
      </c>
      <c r="AM42" s="691"/>
      <c r="AN42" s="691"/>
      <c r="AO42" s="692"/>
      <c r="AQ42" s="784" t="s">
        <v>349</v>
      </c>
      <c r="AR42" s="785"/>
      <c r="AS42" s="785"/>
      <c r="AT42" s="785"/>
      <c r="AU42" s="785"/>
      <c r="AV42" s="785"/>
      <c r="AW42" s="785"/>
      <c r="AX42" s="785"/>
      <c r="AY42" s="786"/>
      <c r="AZ42" s="776">
        <v>986796</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364</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2028653</v>
      </c>
      <c r="CS42" s="686"/>
      <c r="CT42" s="686"/>
      <c r="CU42" s="686"/>
      <c r="CV42" s="686"/>
      <c r="CW42" s="686"/>
      <c r="CX42" s="686"/>
      <c r="CY42" s="687"/>
      <c r="CZ42" s="690">
        <v>11.1</v>
      </c>
      <c r="DA42" s="691"/>
      <c r="DB42" s="691"/>
      <c r="DC42" s="703"/>
      <c r="DD42" s="694">
        <v>405835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4" t="s">
        <v>352</v>
      </c>
      <c r="C43" s="735"/>
      <c r="D43" s="735"/>
      <c r="E43" s="735"/>
      <c r="F43" s="735"/>
      <c r="G43" s="735"/>
      <c r="H43" s="735"/>
      <c r="I43" s="735"/>
      <c r="J43" s="735"/>
      <c r="K43" s="735"/>
      <c r="L43" s="735"/>
      <c r="M43" s="735"/>
      <c r="N43" s="735"/>
      <c r="O43" s="735"/>
      <c r="P43" s="735"/>
      <c r="Q43" s="736"/>
      <c r="R43" s="776">
        <v>18756738</v>
      </c>
      <c r="S43" s="777"/>
      <c r="T43" s="777"/>
      <c r="U43" s="777"/>
      <c r="V43" s="777"/>
      <c r="W43" s="777"/>
      <c r="X43" s="777"/>
      <c r="Y43" s="778"/>
      <c r="Z43" s="779">
        <v>100</v>
      </c>
      <c r="AA43" s="779"/>
      <c r="AB43" s="779"/>
      <c r="AC43" s="779"/>
      <c r="AD43" s="780">
        <v>7062239</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59630</v>
      </c>
      <c r="CS43" s="722"/>
      <c r="CT43" s="722"/>
      <c r="CU43" s="722"/>
      <c r="CV43" s="722"/>
      <c r="CW43" s="722"/>
      <c r="CX43" s="722"/>
      <c r="CY43" s="723"/>
      <c r="CZ43" s="690">
        <v>0.3</v>
      </c>
      <c r="DA43" s="720"/>
      <c r="DB43" s="720"/>
      <c r="DC43" s="724"/>
      <c r="DD43" s="694">
        <v>21558</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1786239</v>
      </c>
      <c r="CS44" s="686"/>
      <c r="CT44" s="686"/>
      <c r="CU44" s="686"/>
      <c r="CV44" s="686"/>
      <c r="CW44" s="686"/>
      <c r="CX44" s="686"/>
      <c r="CY44" s="687"/>
      <c r="CZ44" s="690">
        <v>9.6999999999999993</v>
      </c>
      <c r="DA44" s="691"/>
      <c r="DB44" s="691"/>
      <c r="DC44" s="703"/>
      <c r="DD44" s="694">
        <v>303370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1098999</v>
      </c>
      <c r="CS45" s="722"/>
      <c r="CT45" s="722"/>
      <c r="CU45" s="722"/>
      <c r="CV45" s="722"/>
      <c r="CW45" s="722"/>
      <c r="CX45" s="722"/>
      <c r="CY45" s="723"/>
      <c r="CZ45" s="690">
        <v>6</v>
      </c>
      <c r="DA45" s="720"/>
      <c r="DB45" s="720"/>
      <c r="DC45" s="724"/>
      <c r="DD45" s="694">
        <v>80610</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610530</v>
      </c>
      <c r="CS46" s="686"/>
      <c r="CT46" s="686"/>
      <c r="CU46" s="686"/>
      <c r="CV46" s="686"/>
      <c r="CW46" s="686"/>
      <c r="CX46" s="686"/>
      <c r="CY46" s="687"/>
      <c r="CZ46" s="690">
        <v>3.3</v>
      </c>
      <c r="DA46" s="691"/>
      <c r="DB46" s="691"/>
      <c r="DC46" s="703"/>
      <c r="DD46" s="694">
        <v>215800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242414</v>
      </c>
      <c r="CS47" s="722"/>
      <c r="CT47" s="722"/>
      <c r="CU47" s="722"/>
      <c r="CV47" s="722"/>
      <c r="CW47" s="722"/>
      <c r="CX47" s="722"/>
      <c r="CY47" s="723"/>
      <c r="CZ47" s="690">
        <v>1.3</v>
      </c>
      <c r="DA47" s="720"/>
      <c r="DB47" s="720"/>
      <c r="DC47" s="724"/>
      <c r="DD47" s="694">
        <v>102465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125</v>
      </c>
      <c r="CS48" s="686"/>
      <c r="CT48" s="686"/>
      <c r="CU48" s="686"/>
      <c r="CV48" s="686"/>
      <c r="CW48" s="686"/>
      <c r="CX48" s="686"/>
      <c r="CY48" s="687"/>
      <c r="CZ48" s="690" t="s">
        <v>230</v>
      </c>
      <c r="DA48" s="691"/>
      <c r="DB48" s="691"/>
      <c r="DC48" s="703"/>
      <c r="DD48" s="694" t="s">
        <v>125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362</v>
      </c>
      <c r="CE49" s="735"/>
      <c r="CF49" s="735"/>
      <c r="CG49" s="735"/>
      <c r="CH49" s="735"/>
      <c r="CI49" s="735"/>
      <c r="CJ49" s="735"/>
      <c r="CK49" s="735"/>
      <c r="CL49" s="735"/>
      <c r="CM49" s="735"/>
      <c r="CN49" s="735"/>
      <c r="CO49" s="735"/>
      <c r="CP49" s="735"/>
      <c r="CQ49" s="736"/>
      <c r="CR49" s="776">
        <v>18348976</v>
      </c>
      <c r="CS49" s="756"/>
      <c r="CT49" s="756"/>
      <c r="CU49" s="756"/>
      <c r="CV49" s="756"/>
      <c r="CW49" s="756"/>
      <c r="CX49" s="756"/>
      <c r="CY49" s="787"/>
      <c r="CZ49" s="781">
        <v>100</v>
      </c>
      <c r="DA49" s="788"/>
      <c r="DB49" s="788"/>
      <c r="DC49" s="789"/>
      <c r="DD49" s="790">
        <v>8814302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1p5R8vbe3iP4lwZ0JfMqrruH6zfZhnowDADI4muv6DpEpQbs0UEiYDoUk9pJ+c+GCpSWcXqkg6cwWlNevv2ZfQ==" saltValue="AU8jxnGh+Rw0Jay5W1EDS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70" zoomScaleNormal="25" zoomScaleSheetLayoutView="70" workbookViewId="0">
      <selection activeCell="AF64" sqref="AF64"/>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385</v>
      </c>
      <c r="C7" s="818"/>
      <c r="D7" s="818"/>
      <c r="E7" s="818"/>
      <c r="F7" s="818"/>
      <c r="G7" s="818"/>
      <c r="H7" s="818"/>
      <c r="I7" s="818"/>
      <c r="J7" s="818"/>
      <c r="K7" s="818"/>
      <c r="L7" s="818"/>
      <c r="M7" s="818"/>
      <c r="N7" s="818"/>
      <c r="O7" s="818"/>
      <c r="P7" s="819"/>
      <c r="Q7" s="820">
        <v>18757</v>
      </c>
      <c r="R7" s="821"/>
      <c r="S7" s="821"/>
      <c r="T7" s="821"/>
      <c r="U7" s="821"/>
      <c r="V7" s="821">
        <v>18349</v>
      </c>
      <c r="W7" s="821"/>
      <c r="X7" s="821"/>
      <c r="Y7" s="821"/>
      <c r="Z7" s="821"/>
      <c r="AA7" s="821">
        <v>408</v>
      </c>
      <c r="AB7" s="821"/>
      <c r="AC7" s="821"/>
      <c r="AD7" s="821"/>
      <c r="AE7" s="822"/>
      <c r="AF7" s="823">
        <v>252</v>
      </c>
      <c r="AG7" s="824"/>
      <c r="AH7" s="824"/>
      <c r="AI7" s="824"/>
      <c r="AJ7" s="825"/>
      <c r="AK7" s="860">
        <v>679</v>
      </c>
      <c r="AL7" s="861"/>
      <c r="AM7" s="861"/>
      <c r="AN7" s="861"/>
      <c r="AO7" s="861"/>
      <c r="AP7" s="861">
        <v>11369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574</v>
      </c>
      <c r="BT7" s="865"/>
      <c r="BU7" s="865"/>
      <c r="BV7" s="865"/>
      <c r="BW7" s="865"/>
      <c r="BX7" s="865"/>
      <c r="BY7" s="865"/>
      <c r="BZ7" s="865"/>
      <c r="CA7" s="865"/>
      <c r="CB7" s="865"/>
      <c r="CC7" s="865"/>
      <c r="CD7" s="865"/>
      <c r="CE7" s="865"/>
      <c r="CF7" s="865"/>
      <c r="CG7" s="866"/>
      <c r="CH7" s="857">
        <v>0</v>
      </c>
      <c r="CI7" s="858"/>
      <c r="CJ7" s="858"/>
      <c r="CK7" s="858"/>
      <c r="CL7" s="859"/>
      <c r="CM7" s="857">
        <v>37</v>
      </c>
      <c r="CN7" s="858"/>
      <c r="CO7" s="858"/>
      <c r="CP7" s="858"/>
      <c r="CQ7" s="859"/>
      <c r="CR7" s="857">
        <v>2</v>
      </c>
      <c r="CS7" s="858"/>
      <c r="CT7" s="858"/>
      <c r="CU7" s="858"/>
      <c r="CV7" s="859"/>
      <c r="CW7" s="857">
        <v>0</v>
      </c>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575</v>
      </c>
      <c r="BT8" s="855"/>
      <c r="BU8" s="855"/>
      <c r="BV8" s="855"/>
      <c r="BW8" s="855"/>
      <c r="BX8" s="855"/>
      <c r="BY8" s="855"/>
      <c r="BZ8" s="855"/>
      <c r="CA8" s="855"/>
      <c r="CB8" s="855"/>
      <c r="CC8" s="855"/>
      <c r="CD8" s="855"/>
      <c r="CE8" s="855"/>
      <c r="CF8" s="855"/>
      <c r="CG8" s="856"/>
      <c r="CH8" s="867">
        <v>4</v>
      </c>
      <c r="CI8" s="868"/>
      <c r="CJ8" s="868"/>
      <c r="CK8" s="868"/>
      <c r="CL8" s="869"/>
      <c r="CM8" s="867">
        <v>38</v>
      </c>
      <c r="CN8" s="868"/>
      <c r="CO8" s="868"/>
      <c r="CP8" s="868"/>
      <c r="CQ8" s="869"/>
      <c r="CR8" s="867">
        <v>15</v>
      </c>
      <c r="CS8" s="868"/>
      <c r="CT8" s="868"/>
      <c r="CU8" s="868"/>
      <c r="CV8" s="869"/>
      <c r="CW8" s="867">
        <v>0</v>
      </c>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387</v>
      </c>
      <c r="B23" s="876" t="s">
        <v>388</v>
      </c>
      <c r="C23" s="877"/>
      <c r="D23" s="877"/>
      <c r="E23" s="877"/>
      <c r="F23" s="877"/>
      <c r="G23" s="877"/>
      <c r="H23" s="877"/>
      <c r="I23" s="877"/>
      <c r="J23" s="877"/>
      <c r="K23" s="877"/>
      <c r="L23" s="877"/>
      <c r="M23" s="877"/>
      <c r="N23" s="877"/>
      <c r="O23" s="877"/>
      <c r="P23" s="878"/>
      <c r="Q23" s="879">
        <v>18757</v>
      </c>
      <c r="R23" s="880"/>
      <c r="S23" s="880"/>
      <c r="T23" s="880"/>
      <c r="U23" s="880"/>
      <c r="V23" s="880">
        <v>18349</v>
      </c>
      <c r="W23" s="880"/>
      <c r="X23" s="880"/>
      <c r="Y23" s="880"/>
      <c r="Z23" s="880"/>
      <c r="AA23" s="880">
        <v>408</v>
      </c>
      <c r="AB23" s="880"/>
      <c r="AC23" s="880"/>
      <c r="AD23" s="880"/>
      <c r="AE23" s="881"/>
      <c r="AF23" s="882">
        <v>252</v>
      </c>
      <c r="AG23" s="880"/>
      <c r="AH23" s="880"/>
      <c r="AI23" s="880"/>
      <c r="AJ23" s="883"/>
      <c r="AK23" s="884"/>
      <c r="AL23" s="885"/>
      <c r="AM23" s="885"/>
      <c r="AN23" s="885"/>
      <c r="AO23" s="885"/>
      <c r="AP23" s="880">
        <v>11369</v>
      </c>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400</v>
      </c>
      <c r="C28" s="818"/>
      <c r="D28" s="818"/>
      <c r="E28" s="818"/>
      <c r="F28" s="818"/>
      <c r="G28" s="818"/>
      <c r="H28" s="818"/>
      <c r="I28" s="818"/>
      <c r="J28" s="818"/>
      <c r="K28" s="818"/>
      <c r="L28" s="818"/>
      <c r="M28" s="818"/>
      <c r="N28" s="818"/>
      <c r="O28" s="818"/>
      <c r="P28" s="819"/>
      <c r="Q28" s="908">
        <v>3710</v>
      </c>
      <c r="R28" s="909"/>
      <c r="S28" s="909"/>
      <c r="T28" s="909"/>
      <c r="U28" s="909"/>
      <c r="V28" s="909">
        <v>3666</v>
      </c>
      <c r="W28" s="909"/>
      <c r="X28" s="909"/>
      <c r="Y28" s="909"/>
      <c r="Z28" s="909"/>
      <c r="AA28" s="909">
        <v>44</v>
      </c>
      <c r="AB28" s="909"/>
      <c r="AC28" s="909"/>
      <c r="AD28" s="909"/>
      <c r="AE28" s="910"/>
      <c r="AF28" s="911">
        <v>44</v>
      </c>
      <c r="AG28" s="909"/>
      <c r="AH28" s="909"/>
      <c r="AI28" s="909"/>
      <c r="AJ28" s="912"/>
      <c r="AK28" s="913">
        <v>421</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401</v>
      </c>
      <c r="C29" s="842"/>
      <c r="D29" s="842"/>
      <c r="E29" s="842"/>
      <c r="F29" s="842"/>
      <c r="G29" s="842"/>
      <c r="H29" s="842"/>
      <c r="I29" s="842"/>
      <c r="J29" s="842"/>
      <c r="K29" s="842"/>
      <c r="L29" s="842"/>
      <c r="M29" s="842"/>
      <c r="N29" s="842"/>
      <c r="O29" s="842"/>
      <c r="P29" s="843"/>
      <c r="Q29" s="844">
        <v>408</v>
      </c>
      <c r="R29" s="845"/>
      <c r="S29" s="845"/>
      <c r="T29" s="845"/>
      <c r="U29" s="845"/>
      <c r="V29" s="845">
        <v>407</v>
      </c>
      <c r="W29" s="845"/>
      <c r="X29" s="845"/>
      <c r="Y29" s="845"/>
      <c r="Z29" s="845"/>
      <c r="AA29" s="845">
        <v>1</v>
      </c>
      <c r="AB29" s="845"/>
      <c r="AC29" s="845"/>
      <c r="AD29" s="845"/>
      <c r="AE29" s="846"/>
      <c r="AF29" s="847">
        <v>1</v>
      </c>
      <c r="AG29" s="848"/>
      <c r="AH29" s="848"/>
      <c r="AI29" s="848"/>
      <c r="AJ29" s="849"/>
      <c r="AK29" s="916">
        <v>118</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402</v>
      </c>
      <c r="C30" s="842"/>
      <c r="D30" s="842"/>
      <c r="E30" s="842"/>
      <c r="F30" s="842"/>
      <c r="G30" s="842"/>
      <c r="H30" s="842"/>
      <c r="I30" s="842"/>
      <c r="J30" s="842"/>
      <c r="K30" s="842"/>
      <c r="L30" s="842"/>
      <c r="M30" s="842"/>
      <c r="N30" s="842"/>
      <c r="O30" s="842"/>
      <c r="P30" s="843"/>
      <c r="Q30" s="844">
        <v>540</v>
      </c>
      <c r="R30" s="845"/>
      <c r="S30" s="845"/>
      <c r="T30" s="845"/>
      <c r="U30" s="845"/>
      <c r="V30" s="845">
        <v>412</v>
      </c>
      <c r="W30" s="845"/>
      <c r="X30" s="845"/>
      <c r="Y30" s="845"/>
      <c r="Z30" s="845"/>
      <c r="AA30" s="845">
        <v>128</v>
      </c>
      <c r="AB30" s="845"/>
      <c r="AC30" s="845"/>
      <c r="AD30" s="845"/>
      <c r="AE30" s="846"/>
      <c r="AF30" s="847">
        <v>809</v>
      </c>
      <c r="AG30" s="848"/>
      <c r="AH30" s="848"/>
      <c r="AI30" s="848"/>
      <c r="AJ30" s="849"/>
      <c r="AK30" s="916">
        <v>13</v>
      </c>
      <c r="AL30" s="917"/>
      <c r="AM30" s="917"/>
      <c r="AN30" s="917"/>
      <c r="AO30" s="917"/>
      <c r="AP30" s="917">
        <v>2268</v>
      </c>
      <c r="AQ30" s="917"/>
      <c r="AR30" s="917"/>
      <c r="AS30" s="917"/>
      <c r="AT30" s="917"/>
      <c r="AU30" s="917">
        <v>73</v>
      </c>
      <c r="AV30" s="917"/>
      <c r="AW30" s="917"/>
      <c r="AX30" s="917"/>
      <c r="AY30" s="917"/>
      <c r="AZ30" s="918" t="s">
        <v>572</v>
      </c>
      <c r="BA30" s="918"/>
      <c r="BB30" s="918"/>
      <c r="BC30" s="918"/>
      <c r="BD30" s="918"/>
      <c r="BE30" s="914" t="s">
        <v>403</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404</v>
      </c>
      <c r="C31" s="842"/>
      <c r="D31" s="842"/>
      <c r="E31" s="842"/>
      <c r="F31" s="842"/>
      <c r="G31" s="842"/>
      <c r="H31" s="842"/>
      <c r="I31" s="842"/>
      <c r="J31" s="842"/>
      <c r="K31" s="842"/>
      <c r="L31" s="842"/>
      <c r="M31" s="842"/>
      <c r="N31" s="842"/>
      <c r="O31" s="842"/>
      <c r="P31" s="843"/>
      <c r="Q31" s="844">
        <v>1038</v>
      </c>
      <c r="R31" s="845"/>
      <c r="S31" s="845"/>
      <c r="T31" s="845"/>
      <c r="U31" s="845"/>
      <c r="V31" s="845">
        <v>942</v>
      </c>
      <c r="W31" s="845"/>
      <c r="X31" s="845"/>
      <c r="Y31" s="845"/>
      <c r="Z31" s="845"/>
      <c r="AA31" s="845">
        <v>96</v>
      </c>
      <c r="AB31" s="845"/>
      <c r="AC31" s="845"/>
      <c r="AD31" s="845"/>
      <c r="AE31" s="846"/>
      <c r="AF31" s="847">
        <v>167</v>
      </c>
      <c r="AG31" s="848"/>
      <c r="AH31" s="848"/>
      <c r="AI31" s="848"/>
      <c r="AJ31" s="849"/>
      <c r="AK31" s="916">
        <v>545</v>
      </c>
      <c r="AL31" s="917"/>
      <c r="AM31" s="917"/>
      <c r="AN31" s="917"/>
      <c r="AO31" s="917"/>
      <c r="AP31" s="917">
        <v>5951</v>
      </c>
      <c r="AQ31" s="917"/>
      <c r="AR31" s="917"/>
      <c r="AS31" s="917"/>
      <c r="AT31" s="917"/>
      <c r="AU31" s="917">
        <v>5041</v>
      </c>
      <c r="AV31" s="917"/>
      <c r="AW31" s="917"/>
      <c r="AX31" s="917"/>
      <c r="AY31" s="917"/>
      <c r="AZ31" s="918" t="s">
        <v>572</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387</v>
      </c>
      <c r="B63" s="876" t="s">
        <v>407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1021</v>
      </c>
      <c r="AG63" s="928"/>
      <c r="AH63" s="928"/>
      <c r="AI63" s="928"/>
      <c r="AJ63" s="929"/>
      <c r="AK63" s="930"/>
      <c r="AL63" s="925"/>
      <c r="AM63" s="925"/>
      <c r="AN63" s="925"/>
      <c r="AO63" s="925"/>
      <c r="AP63" s="928">
        <v>8219</v>
      </c>
      <c r="AQ63" s="928"/>
      <c r="AR63" s="928"/>
      <c r="AS63" s="928"/>
      <c r="AT63" s="928"/>
      <c r="AU63" s="928">
        <v>5114</v>
      </c>
      <c r="AV63" s="928"/>
      <c r="AW63" s="928"/>
      <c r="AX63" s="928"/>
      <c r="AY63" s="928"/>
      <c r="AZ63" s="932"/>
      <c r="BA63" s="932"/>
      <c r="BB63" s="932"/>
      <c r="BC63" s="932"/>
      <c r="BD63" s="932"/>
      <c r="BE63" s="933"/>
      <c r="BF63" s="933"/>
      <c r="BG63" s="933"/>
      <c r="BH63" s="933"/>
      <c r="BI63" s="934"/>
      <c r="BJ63" s="935" t="s">
        <v>125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409</v>
      </c>
      <c r="B66" s="827"/>
      <c r="C66" s="827"/>
      <c r="D66" s="827"/>
      <c r="E66" s="827"/>
      <c r="F66" s="827"/>
      <c r="G66" s="827"/>
      <c r="H66" s="827"/>
      <c r="I66" s="827"/>
      <c r="J66" s="827"/>
      <c r="K66" s="827"/>
      <c r="L66" s="827"/>
      <c r="M66" s="827"/>
      <c r="N66" s="827"/>
      <c r="O66" s="827"/>
      <c r="P66" s="828"/>
      <c r="Q66" s="803" t="s">
        <v>410</v>
      </c>
      <c r="R66" s="804"/>
      <c r="S66" s="804"/>
      <c r="T66" s="804"/>
      <c r="U66" s="805"/>
      <c r="V66" s="803" t="s">
        <v>411</v>
      </c>
      <c r="W66" s="804"/>
      <c r="X66" s="804"/>
      <c r="Y66" s="804"/>
      <c r="Z66" s="805"/>
      <c r="AA66" s="803" t="s">
        <v>412</v>
      </c>
      <c r="AB66" s="804"/>
      <c r="AC66" s="804"/>
      <c r="AD66" s="804"/>
      <c r="AE66" s="805"/>
      <c r="AF66" s="938" t="s">
        <v>413</v>
      </c>
      <c r="AG66" s="899"/>
      <c r="AH66" s="899"/>
      <c r="AI66" s="899"/>
      <c r="AJ66" s="939"/>
      <c r="AK66" s="803" t="s">
        <v>414</v>
      </c>
      <c r="AL66" s="827"/>
      <c r="AM66" s="827"/>
      <c r="AN66" s="827"/>
      <c r="AO66" s="828"/>
      <c r="AP66" s="803" t="s">
        <v>415</v>
      </c>
      <c r="AQ66" s="804"/>
      <c r="AR66" s="804"/>
      <c r="AS66" s="804"/>
      <c r="AT66" s="805"/>
      <c r="AU66" s="803" t="s">
        <v>416</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573</v>
      </c>
      <c r="C68" s="956"/>
      <c r="D68" s="956"/>
      <c r="E68" s="956"/>
      <c r="F68" s="956"/>
      <c r="G68" s="956"/>
      <c r="H68" s="956"/>
      <c r="I68" s="956"/>
      <c r="J68" s="956"/>
      <c r="K68" s="956"/>
      <c r="L68" s="956"/>
      <c r="M68" s="956"/>
      <c r="N68" s="956"/>
      <c r="O68" s="956"/>
      <c r="P68" s="957"/>
      <c r="Q68" s="958">
        <v>391</v>
      </c>
      <c r="R68" s="952"/>
      <c r="S68" s="952"/>
      <c r="T68" s="952"/>
      <c r="U68" s="952"/>
      <c r="V68" s="952">
        <v>373</v>
      </c>
      <c r="W68" s="952"/>
      <c r="X68" s="952"/>
      <c r="Y68" s="952"/>
      <c r="Z68" s="952"/>
      <c r="AA68" s="952">
        <v>19</v>
      </c>
      <c r="AB68" s="952"/>
      <c r="AC68" s="952"/>
      <c r="AD68" s="952"/>
      <c r="AE68" s="952"/>
      <c r="AF68" s="952">
        <v>19</v>
      </c>
      <c r="AG68" s="952"/>
      <c r="AH68" s="952"/>
      <c r="AI68" s="952"/>
      <c r="AJ68" s="952"/>
      <c r="AK68" s="952">
        <v>26</v>
      </c>
      <c r="AL68" s="952"/>
      <c r="AM68" s="952"/>
      <c r="AN68" s="952"/>
      <c r="AO68" s="952"/>
      <c r="AP68" s="952">
        <v>253</v>
      </c>
      <c r="AQ68" s="952"/>
      <c r="AR68" s="952"/>
      <c r="AS68" s="952"/>
      <c r="AT68" s="952"/>
      <c r="AU68" s="952">
        <v>104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576</v>
      </c>
      <c r="C69" s="960"/>
      <c r="D69" s="960"/>
      <c r="E69" s="960"/>
      <c r="F69" s="960"/>
      <c r="G69" s="960"/>
      <c r="H69" s="960"/>
      <c r="I69" s="960"/>
      <c r="J69" s="960"/>
      <c r="K69" s="960"/>
      <c r="L69" s="960"/>
      <c r="M69" s="960"/>
      <c r="N69" s="960"/>
      <c r="O69" s="960"/>
      <c r="P69" s="961"/>
      <c r="Q69" s="962">
        <v>21312</v>
      </c>
      <c r="R69" s="917"/>
      <c r="S69" s="917"/>
      <c r="T69" s="917"/>
      <c r="U69" s="917"/>
      <c r="V69" s="917">
        <v>20599</v>
      </c>
      <c r="W69" s="917"/>
      <c r="X69" s="917"/>
      <c r="Y69" s="917"/>
      <c r="Z69" s="917"/>
      <c r="AA69" s="917">
        <v>713</v>
      </c>
      <c r="AB69" s="917"/>
      <c r="AC69" s="917"/>
      <c r="AD69" s="917"/>
      <c r="AE69" s="917"/>
      <c r="AF69" s="917">
        <v>713</v>
      </c>
      <c r="AG69" s="917"/>
      <c r="AH69" s="917"/>
      <c r="AI69" s="917"/>
      <c r="AJ69" s="917"/>
      <c r="AK69" s="917">
        <v>3403</v>
      </c>
      <c r="AL69" s="917"/>
      <c r="AM69" s="917"/>
      <c r="AN69" s="917"/>
      <c r="AO69" s="917"/>
      <c r="AP69" s="917">
        <v>1119</v>
      </c>
      <c r="AQ69" s="917"/>
      <c r="AR69" s="917"/>
      <c r="AS69" s="917"/>
      <c r="AT69" s="917"/>
      <c r="AU69" s="917">
        <v>195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577</v>
      </c>
      <c r="C70" s="960"/>
      <c r="D70" s="960"/>
      <c r="E70" s="960"/>
      <c r="F70" s="960"/>
      <c r="G70" s="960"/>
      <c r="H70" s="960"/>
      <c r="I70" s="960"/>
      <c r="J70" s="960"/>
      <c r="K70" s="960"/>
      <c r="L70" s="960"/>
      <c r="M70" s="960"/>
      <c r="N70" s="960"/>
      <c r="O70" s="960"/>
      <c r="P70" s="961"/>
      <c r="Q70" s="962">
        <v>131389</v>
      </c>
      <c r="R70" s="917"/>
      <c r="S70" s="917"/>
      <c r="T70" s="917"/>
      <c r="U70" s="917"/>
      <c r="V70" s="917">
        <v>125288</v>
      </c>
      <c r="W70" s="917"/>
      <c r="X70" s="917"/>
      <c r="Y70" s="917"/>
      <c r="Z70" s="917"/>
      <c r="AA70" s="917">
        <v>6101</v>
      </c>
      <c r="AB70" s="917"/>
      <c r="AC70" s="917"/>
      <c r="AD70" s="917"/>
      <c r="AE70" s="917"/>
      <c r="AF70" s="917">
        <v>6101</v>
      </c>
      <c r="AG70" s="917"/>
      <c r="AH70" s="917"/>
      <c r="AI70" s="917"/>
      <c r="AJ70" s="917"/>
      <c r="AK70" s="917">
        <v>1054</v>
      </c>
      <c r="AL70" s="917"/>
      <c r="AM70" s="917"/>
      <c r="AN70" s="917"/>
      <c r="AO70" s="917"/>
      <c r="AP70" s="917" t="s">
        <v>572</v>
      </c>
      <c r="AQ70" s="917"/>
      <c r="AR70" s="917"/>
      <c r="AS70" s="917"/>
      <c r="AT70" s="917"/>
      <c r="AU70" s="917" t="s">
        <v>572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578</v>
      </c>
      <c r="C71" s="960"/>
      <c r="D71" s="960"/>
      <c r="E71" s="960"/>
      <c r="F71" s="960"/>
      <c r="G71" s="960"/>
      <c r="H71" s="960"/>
      <c r="I71" s="960"/>
      <c r="J71" s="960"/>
      <c r="K71" s="960"/>
      <c r="L71" s="960"/>
      <c r="M71" s="960"/>
      <c r="N71" s="960"/>
      <c r="O71" s="960"/>
      <c r="P71" s="961"/>
      <c r="Q71" s="962">
        <v>3513</v>
      </c>
      <c r="R71" s="917"/>
      <c r="S71" s="917"/>
      <c r="T71" s="917"/>
      <c r="U71" s="917"/>
      <c r="V71" s="917">
        <v>3159</v>
      </c>
      <c r="W71" s="917"/>
      <c r="X71" s="917"/>
      <c r="Y71" s="917"/>
      <c r="Z71" s="917"/>
      <c r="AA71" s="917">
        <v>354</v>
      </c>
      <c r="AB71" s="917"/>
      <c r="AC71" s="917"/>
      <c r="AD71" s="917"/>
      <c r="AE71" s="917"/>
      <c r="AF71" s="917">
        <v>354</v>
      </c>
      <c r="AG71" s="917"/>
      <c r="AH71" s="917"/>
      <c r="AI71" s="917"/>
      <c r="AJ71" s="917"/>
      <c r="AK71" s="917">
        <v>10</v>
      </c>
      <c r="AL71" s="917"/>
      <c r="AM71" s="917"/>
      <c r="AN71" s="917"/>
      <c r="AO71" s="917"/>
      <c r="AP71" s="917" t="s">
        <v>572</v>
      </c>
      <c r="AQ71" s="917"/>
      <c r="AR71" s="917"/>
      <c r="AS71" s="917"/>
      <c r="AT71" s="917"/>
      <c r="AU71" s="917" t="s">
        <v>572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579</v>
      </c>
      <c r="C72" s="960"/>
      <c r="D72" s="960"/>
      <c r="E72" s="960"/>
      <c r="F72" s="960"/>
      <c r="G72" s="960"/>
      <c r="H72" s="960"/>
      <c r="I72" s="960"/>
      <c r="J72" s="960"/>
      <c r="K72" s="960"/>
      <c r="L72" s="960"/>
      <c r="M72" s="960"/>
      <c r="N72" s="960"/>
      <c r="O72" s="960"/>
      <c r="P72" s="961"/>
      <c r="Q72" s="962">
        <v>2531</v>
      </c>
      <c r="R72" s="917"/>
      <c r="S72" s="917"/>
      <c r="T72" s="917"/>
      <c r="U72" s="917"/>
      <c r="V72" s="917">
        <v>2395</v>
      </c>
      <c r="W72" s="917"/>
      <c r="X72" s="917"/>
      <c r="Y72" s="917"/>
      <c r="Z72" s="917"/>
      <c r="AA72" s="917">
        <v>136</v>
      </c>
      <c r="AB72" s="917"/>
      <c r="AC72" s="917"/>
      <c r="AD72" s="917"/>
      <c r="AE72" s="917"/>
      <c r="AF72" s="917">
        <v>136</v>
      </c>
      <c r="AG72" s="917"/>
      <c r="AH72" s="917"/>
      <c r="AI72" s="917"/>
      <c r="AJ72" s="917"/>
      <c r="AK72" s="917">
        <v>1</v>
      </c>
      <c r="AL72" s="917"/>
      <c r="AM72" s="917"/>
      <c r="AN72" s="917"/>
      <c r="AO72" s="917"/>
      <c r="AP72" s="917">
        <v>7853</v>
      </c>
      <c r="AQ72" s="917"/>
      <c r="AR72" s="917"/>
      <c r="AS72" s="917"/>
      <c r="AT72" s="917"/>
      <c r="AU72" s="917">
        <v>997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387</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7323</v>
      </c>
      <c r="AG88" s="928"/>
      <c r="AH88" s="928"/>
      <c r="AI88" s="928"/>
      <c r="AJ88" s="928"/>
      <c r="AK88" s="925"/>
      <c r="AL88" s="925"/>
      <c r="AM88" s="925"/>
      <c r="AN88" s="925"/>
      <c r="AO88" s="925"/>
      <c r="AP88" s="928">
        <v>9225</v>
      </c>
      <c r="AQ88" s="928"/>
      <c r="AR88" s="928"/>
      <c r="AS88" s="928"/>
      <c r="AT88" s="928"/>
      <c r="AU88" s="928">
        <v>1296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17</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303</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303</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303</v>
      </c>
      <c r="DR109" s="981"/>
      <c r="DS109" s="981"/>
      <c r="DT109" s="981"/>
      <c r="DU109" s="982"/>
      <c r="DV109" s="980" t="s">
        <v>428</v>
      </c>
      <c r="DW109" s="981"/>
      <c r="DX109" s="981"/>
      <c r="DY109" s="981"/>
      <c r="DZ109" s="983"/>
    </row>
    <row r="110" spans="1:131" s="248" customFormat="1" ht="26.25" customHeight="1">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776713</v>
      </c>
      <c r="AB110" s="988"/>
      <c r="AC110" s="988"/>
      <c r="AD110" s="988"/>
      <c r="AE110" s="989"/>
      <c r="AF110" s="990">
        <v>894876</v>
      </c>
      <c r="AG110" s="988"/>
      <c r="AH110" s="988"/>
      <c r="AI110" s="988"/>
      <c r="AJ110" s="989"/>
      <c r="AK110" s="990">
        <v>908592</v>
      </c>
      <c r="AL110" s="988"/>
      <c r="AM110" s="988"/>
      <c r="AN110" s="988"/>
      <c r="AO110" s="989"/>
      <c r="AP110" s="991">
        <v>14.1</v>
      </c>
      <c r="AQ110" s="992"/>
      <c r="AR110" s="992"/>
      <c r="AS110" s="992"/>
      <c r="AT110" s="993"/>
      <c r="AU110" s="994" t="s">
        <v>72</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10922063</v>
      </c>
      <c r="BR110" s="1023"/>
      <c r="BS110" s="1023"/>
      <c r="BT110" s="1023"/>
      <c r="BU110" s="1023"/>
      <c r="BV110" s="1023">
        <v>11204896</v>
      </c>
      <c r="BW110" s="1023"/>
      <c r="BX110" s="1023"/>
      <c r="BY110" s="1023"/>
      <c r="BZ110" s="1023"/>
      <c r="CA110" s="1023">
        <v>11368607</v>
      </c>
      <c r="CB110" s="1023"/>
      <c r="CC110" s="1023"/>
      <c r="CD110" s="1023"/>
      <c r="CE110" s="1023"/>
      <c r="CF110" s="1037">
        <v>177</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482486</v>
      </c>
      <c r="DH110" s="1023"/>
      <c r="DI110" s="1023"/>
      <c r="DJ110" s="1023"/>
      <c r="DK110" s="1023"/>
      <c r="DL110" s="1023">
        <v>467745</v>
      </c>
      <c r="DM110" s="1023"/>
      <c r="DN110" s="1023"/>
      <c r="DO110" s="1023"/>
      <c r="DP110" s="1023"/>
      <c r="DQ110" s="1023">
        <v>452918</v>
      </c>
      <c r="DR110" s="1023"/>
      <c r="DS110" s="1023"/>
      <c r="DT110" s="1023"/>
      <c r="DU110" s="1023"/>
      <c r="DV110" s="1024">
        <v>7.1</v>
      </c>
      <c r="DW110" s="1024"/>
      <c r="DX110" s="1024"/>
      <c r="DY110" s="1024"/>
      <c r="DZ110" s="1025"/>
    </row>
    <row r="111" spans="1:131" s="248" customFormat="1" ht="26.25" customHeight="1">
      <c r="A111" s="1026" t="s">
        <v>434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125</v>
      </c>
      <c r="AB111" s="1030"/>
      <c r="AC111" s="1030"/>
      <c r="AD111" s="1030"/>
      <c r="AE111" s="1031"/>
      <c r="AF111" s="1032" t="s">
        <v>125</v>
      </c>
      <c r="AG111" s="1030"/>
      <c r="AH111" s="1030"/>
      <c r="AI111" s="1030"/>
      <c r="AJ111" s="1031"/>
      <c r="AK111" s="1032" t="s">
        <v>125</v>
      </c>
      <c r="AL111" s="1030"/>
      <c r="AM111" s="1030"/>
      <c r="AN111" s="1030"/>
      <c r="AO111" s="1031"/>
      <c r="AP111" s="1033" t="s">
        <v>125</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v>482486</v>
      </c>
      <c r="BR111" s="1016"/>
      <c r="BS111" s="1016"/>
      <c r="BT111" s="1016"/>
      <c r="BU111" s="1016"/>
      <c r="BV111" s="1016">
        <v>467745</v>
      </c>
      <c r="BW111" s="1016"/>
      <c r="BX111" s="1016"/>
      <c r="BY111" s="1016"/>
      <c r="BZ111" s="1016"/>
      <c r="CA111" s="1016">
        <v>452918</v>
      </c>
      <c r="CB111" s="1016"/>
      <c r="CC111" s="1016"/>
      <c r="CD111" s="1016"/>
      <c r="CE111" s="1016"/>
      <c r="CF111" s="1010">
        <v>7.1</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125</v>
      </c>
      <c r="DH111" s="1016"/>
      <c r="DI111" s="1016"/>
      <c r="DJ111" s="1016"/>
      <c r="DK111" s="1016"/>
      <c r="DL111" s="1016" t="s">
        <v>125</v>
      </c>
      <c r="DM111" s="1016"/>
      <c r="DN111" s="1016"/>
      <c r="DO111" s="1016"/>
      <c r="DP111" s="1016"/>
      <c r="DQ111" s="1016" t="s">
        <v>125</v>
      </c>
      <c r="DR111" s="1016"/>
      <c r="DS111" s="1016"/>
      <c r="DT111" s="1016"/>
      <c r="DU111" s="1016"/>
      <c r="DV111" s="1017" t="s">
        <v>125</v>
      </c>
      <c r="DW111" s="1017"/>
      <c r="DX111" s="1017"/>
      <c r="DY111" s="1017"/>
      <c r="DZ111" s="1018"/>
    </row>
    <row r="112" spans="1:131" s="248" customFormat="1" ht="26.25" customHeight="1">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125</v>
      </c>
      <c r="AB112" s="1055"/>
      <c r="AC112" s="1055"/>
      <c r="AD112" s="1055"/>
      <c r="AE112" s="1056"/>
      <c r="AF112" s="1057" t="s">
        <v>439</v>
      </c>
      <c r="AG112" s="1055"/>
      <c r="AH112" s="1055"/>
      <c r="AI112" s="1055"/>
      <c r="AJ112" s="1056"/>
      <c r="AK112" s="1057" t="s">
        <v>125</v>
      </c>
      <c r="AL112" s="1055"/>
      <c r="AM112" s="1055"/>
      <c r="AN112" s="1055"/>
      <c r="AO112" s="1056"/>
      <c r="AP112" s="1058" t="s">
        <v>125</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5171508</v>
      </c>
      <c r="BR112" s="1016"/>
      <c r="BS112" s="1016"/>
      <c r="BT112" s="1016"/>
      <c r="BU112" s="1016"/>
      <c r="BV112" s="1016">
        <v>4923142</v>
      </c>
      <c r="BW112" s="1016"/>
      <c r="BX112" s="1016"/>
      <c r="BY112" s="1016"/>
      <c r="BZ112" s="1016"/>
      <c r="CA112" s="1016">
        <v>5113417</v>
      </c>
      <c r="CB112" s="1016"/>
      <c r="CC112" s="1016"/>
      <c r="CD112" s="1016"/>
      <c r="CE112" s="1016"/>
      <c r="CF112" s="1010">
        <v>79.599999999999994</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125</v>
      </c>
      <c r="DH112" s="1016"/>
      <c r="DI112" s="1016"/>
      <c r="DJ112" s="1016"/>
      <c r="DK112" s="1016"/>
      <c r="DL112" s="1016" t="s">
        <v>439</v>
      </c>
      <c r="DM112" s="1016"/>
      <c r="DN112" s="1016"/>
      <c r="DO112" s="1016"/>
      <c r="DP112" s="1016"/>
      <c r="DQ112" s="1016" t="s">
        <v>125</v>
      </c>
      <c r="DR112" s="1016"/>
      <c r="DS112" s="1016"/>
      <c r="DT112" s="1016"/>
      <c r="DU112" s="1016"/>
      <c r="DV112" s="1017" t="s">
        <v>439</v>
      </c>
      <c r="DW112" s="1017"/>
      <c r="DX112" s="1017"/>
      <c r="DY112" s="1017"/>
      <c r="DZ112" s="1018"/>
    </row>
    <row r="113" spans="1:130" s="248" customFormat="1" ht="26.25" customHeight="1">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484102</v>
      </c>
      <c r="AB113" s="1030"/>
      <c r="AC113" s="1030"/>
      <c r="AD113" s="1030"/>
      <c r="AE113" s="1031"/>
      <c r="AF113" s="1032">
        <v>481553</v>
      </c>
      <c r="AG113" s="1030"/>
      <c r="AH113" s="1030"/>
      <c r="AI113" s="1030"/>
      <c r="AJ113" s="1031"/>
      <c r="AK113" s="1032">
        <v>324421</v>
      </c>
      <c r="AL113" s="1030"/>
      <c r="AM113" s="1030"/>
      <c r="AN113" s="1030"/>
      <c r="AO113" s="1031"/>
      <c r="AP113" s="1033">
        <v>5.0999999999999996</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1592328</v>
      </c>
      <c r="BR113" s="1016"/>
      <c r="BS113" s="1016"/>
      <c r="BT113" s="1016"/>
      <c r="BU113" s="1016"/>
      <c r="BV113" s="1016">
        <v>1445112</v>
      </c>
      <c r="BW113" s="1016"/>
      <c r="BX113" s="1016"/>
      <c r="BY113" s="1016"/>
      <c r="BZ113" s="1016"/>
      <c r="CA113" s="1016">
        <v>1295220</v>
      </c>
      <c r="CB113" s="1016"/>
      <c r="CC113" s="1016"/>
      <c r="CD113" s="1016"/>
      <c r="CE113" s="1016"/>
      <c r="CF113" s="1010">
        <v>20.2</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125</v>
      </c>
      <c r="DM113" s="1055"/>
      <c r="DN113" s="1055"/>
      <c r="DO113" s="1055"/>
      <c r="DP113" s="1056"/>
      <c r="DQ113" s="1057" t="s">
        <v>125</v>
      </c>
      <c r="DR113" s="1055"/>
      <c r="DS113" s="1055"/>
      <c r="DT113" s="1055"/>
      <c r="DU113" s="1056"/>
      <c r="DV113" s="1058" t="s">
        <v>125</v>
      </c>
      <c r="DW113" s="1059"/>
      <c r="DX113" s="1059"/>
      <c r="DY113" s="1059"/>
      <c r="DZ113" s="1060"/>
    </row>
    <row r="114" spans="1:130" s="248" customFormat="1" ht="26.25" customHeight="1">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111914</v>
      </c>
      <c r="AB114" s="1055"/>
      <c r="AC114" s="1055"/>
      <c r="AD114" s="1055"/>
      <c r="AE114" s="1056"/>
      <c r="AF114" s="1057">
        <v>116206</v>
      </c>
      <c r="AG114" s="1055"/>
      <c r="AH114" s="1055"/>
      <c r="AI114" s="1055"/>
      <c r="AJ114" s="1056"/>
      <c r="AK114" s="1057">
        <v>120826</v>
      </c>
      <c r="AL114" s="1055"/>
      <c r="AM114" s="1055"/>
      <c r="AN114" s="1055"/>
      <c r="AO114" s="1056"/>
      <c r="AP114" s="1058">
        <v>1.9</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1852866</v>
      </c>
      <c r="BR114" s="1016"/>
      <c r="BS114" s="1016"/>
      <c r="BT114" s="1016"/>
      <c r="BU114" s="1016"/>
      <c r="BV114" s="1016">
        <v>1896942</v>
      </c>
      <c r="BW114" s="1016"/>
      <c r="BX114" s="1016"/>
      <c r="BY114" s="1016"/>
      <c r="BZ114" s="1016"/>
      <c r="CA114" s="1016">
        <v>1791638</v>
      </c>
      <c r="CB114" s="1016"/>
      <c r="CC114" s="1016"/>
      <c r="CD114" s="1016"/>
      <c r="CE114" s="1016"/>
      <c r="CF114" s="1010">
        <v>27.9</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125</v>
      </c>
      <c r="DH114" s="1055"/>
      <c r="DI114" s="1055"/>
      <c r="DJ114" s="1055"/>
      <c r="DK114" s="1056"/>
      <c r="DL114" s="1057" t="s">
        <v>125</v>
      </c>
      <c r="DM114" s="1055"/>
      <c r="DN114" s="1055"/>
      <c r="DO114" s="1055"/>
      <c r="DP114" s="1056"/>
      <c r="DQ114" s="1057" t="s">
        <v>125</v>
      </c>
      <c r="DR114" s="1055"/>
      <c r="DS114" s="1055"/>
      <c r="DT114" s="1055"/>
      <c r="DU114" s="1056"/>
      <c r="DV114" s="1058" t="s">
        <v>125</v>
      </c>
      <c r="DW114" s="1059"/>
      <c r="DX114" s="1059"/>
      <c r="DY114" s="1059"/>
      <c r="DZ114" s="1060"/>
    </row>
    <row r="115" spans="1:130" s="248" customFormat="1" ht="26.25" customHeight="1">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29</v>
      </c>
      <c r="AB115" s="1030"/>
      <c r="AC115" s="1030"/>
      <c r="AD115" s="1030"/>
      <c r="AE115" s="1031"/>
      <c r="AF115" s="1032">
        <v>22</v>
      </c>
      <c r="AG115" s="1030"/>
      <c r="AH115" s="1030"/>
      <c r="AI115" s="1030"/>
      <c r="AJ115" s="1031"/>
      <c r="AK115" s="1032">
        <v>16</v>
      </c>
      <c r="AL115" s="1030"/>
      <c r="AM115" s="1030"/>
      <c r="AN115" s="1030"/>
      <c r="AO115" s="1031"/>
      <c r="AP115" s="1033">
        <v>0</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t="s">
        <v>125</v>
      </c>
      <c r="BR115" s="1016"/>
      <c r="BS115" s="1016"/>
      <c r="BT115" s="1016"/>
      <c r="BU115" s="1016"/>
      <c r="BV115" s="1016" t="s">
        <v>439</v>
      </c>
      <c r="BW115" s="1016"/>
      <c r="BX115" s="1016"/>
      <c r="BY115" s="1016"/>
      <c r="BZ115" s="1016"/>
      <c r="CA115" s="1016" t="s">
        <v>439</v>
      </c>
      <c r="CB115" s="1016"/>
      <c r="CC115" s="1016"/>
      <c r="CD115" s="1016"/>
      <c r="CE115" s="1016"/>
      <c r="CF115" s="1010" t="s">
        <v>439</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125</v>
      </c>
      <c r="DH115" s="1055"/>
      <c r="DI115" s="1055"/>
      <c r="DJ115" s="1055"/>
      <c r="DK115" s="1056"/>
      <c r="DL115" s="1057" t="s">
        <v>125</v>
      </c>
      <c r="DM115" s="1055"/>
      <c r="DN115" s="1055"/>
      <c r="DO115" s="1055"/>
      <c r="DP115" s="1056"/>
      <c r="DQ115" s="1057" t="s">
        <v>125</v>
      </c>
      <c r="DR115" s="1055"/>
      <c r="DS115" s="1055"/>
      <c r="DT115" s="1055"/>
      <c r="DU115" s="1056"/>
      <c r="DV115" s="1058" t="s">
        <v>439</v>
      </c>
      <c r="DW115" s="1059"/>
      <c r="DX115" s="1059"/>
      <c r="DY115" s="1059"/>
      <c r="DZ115" s="1060"/>
    </row>
    <row r="116" spans="1:130" s="248" customFormat="1" ht="26.25" customHeight="1">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32</v>
      </c>
      <c r="AB116" s="1055"/>
      <c r="AC116" s="1055"/>
      <c r="AD116" s="1055"/>
      <c r="AE116" s="1056"/>
      <c r="AF116" s="1057">
        <v>32</v>
      </c>
      <c r="AG116" s="1055"/>
      <c r="AH116" s="1055"/>
      <c r="AI116" s="1055"/>
      <c r="AJ116" s="1056"/>
      <c r="AK116" s="1057">
        <v>31</v>
      </c>
      <c r="AL116" s="1055"/>
      <c r="AM116" s="1055"/>
      <c r="AN116" s="1055"/>
      <c r="AO116" s="1056"/>
      <c r="AP116" s="1058">
        <v>0</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125</v>
      </c>
      <c r="BW116" s="1016"/>
      <c r="BX116" s="1016"/>
      <c r="BY116" s="1016"/>
      <c r="BZ116" s="1016"/>
      <c r="CA116" s="1016" t="s">
        <v>439</v>
      </c>
      <c r="CB116" s="1016"/>
      <c r="CC116" s="1016"/>
      <c r="CD116" s="1016"/>
      <c r="CE116" s="1016"/>
      <c r="CF116" s="1010" t="s">
        <v>125</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125</v>
      </c>
      <c r="DH116" s="1055"/>
      <c r="DI116" s="1055"/>
      <c r="DJ116" s="1055"/>
      <c r="DK116" s="1056"/>
      <c r="DL116" s="1057" t="s">
        <v>125</v>
      </c>
      <c r="DM116" s="1055"/>
      <c r="DN116" s="1055"/>
      <c r="DO116" s="1055"/>
      <c r="DP116" s="1056"/>
      <c r="DQ116" s="1057" t="s">
        <v>439</v>
      </c>
      <c r="DR116" s="1055"/>
      <c r="DS116" s="1055"/>
      <c r="DT116" s="1055"/>
      <c r="DU116" s="1056"/>
      <c r="DV116" s="1058" t="s">
        <v>125</v>
      </c>
      <c r="DW116" s="1059"/>
      <c r="DX116" s="1059"/>
      <c r="DY116" s="1059"/>
      <c r="DZ116" s="1060"/>
    </row>
    <row r="117" spans="1:130" s="248" customFormat="1" ht="26.25" customHeight="1">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1372790</v>
      </c>
      <c r="AB117" s="1073"/>
      <c r="AC117" s="1073"/>
      <c r="AD117" s="1073"/>
      <c r="AE117" s="1074"/>
      <c r="AF117" s="1075">
        <v>1492689</v>
      </c>
      <c r="AG117" s="1073"/>
      <c r="AH117" s="1073"/>
      <c r="AI117" s="1073"/>
      <c r="AJ117" s="1074"/>
      <c r="AK117" s="1075">
        <v>1353886</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125</v>
      </c>
      <c r="BR117" s="1016"/>
      <c r="BS117" s="1016"/>
      <c r="BT117" s="1016"/>
      <c r="BU117" s="1016"/>
      <c r="BV117" s="1016" t="s">
        <v>125</v>
      </c>
      <c r="BW117" s="1016"/>
      <c r="BX117" s="1016"/>
      <c r="BY117" s="1016"/>
      <c r="BZ117" s="1016"/>
      <c r="CA117" s="1016" t="s">
        <v>125</v>
      </c>
      <c r="CB117" s="1016"/>
      <c r="CC117" s="1016"/>
      <c r="CD117" s="1016"/>
      <c r="CE117" s="1016"/>
      <c r="CF117" s="1010" t="s">
        <v>125</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125</v>
      </c>
      <c r="DH117" s="1055"/>
      <c r="DI117" s="1055"/>
      <c r="DJ117" s="1055"/>
      <c r="DK117" s="1056"/>
      <c r="DL117" s="1057" t="s">
        <v>125</v>
      </c>
      <c r="DM117" s="1055"/>
      <c r="DN117" s="1055"/>
      <c r="DO117" s="1055"/>
      <c r="DP117" s="1056"/>
      <c r="DQ117" s="1057" t="s">
        <v>125</v>
      </c>
      <c r="DR117" s="1055"/>
      <c r="DS117" s="1055"/>
      <c r="DT117" s="1055"/>
      <c r="DU117" s="1056"/>
      <c r="DV117" s="1058" t="s">
        <v>125</v>
      </c>
      <c r="DW117" s="1059"/>
      <c r="DX117" s="1059"/>
      <c r="DY117" s="1059"/>
      <c r="DZ117" s="1060"/>
    </row>
    <row r="118" spans="1:130" s="248" customFormat="1" ht="26.25" customHeight="1">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303</v>
      </c>
      <c r="AL118" s="981"/>
      <c r="AM118" s="981"/>
      <c r="AN118" s="981"/>
      <c r="AO118" s="982"/>
      <c r="AP118" s="1067" t="s">
        <v>428</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125</v>
      </c>
      <c r="BR118" s="1094"/>
      <c r="BS118" s="1094"/>
      <c r="BT118" s="1094"/>
      <c r="BU118" s="1094"/>
      <c r="BV118" s="1094" t="s">
        <v>125</v>
      </c>
      <c r="BW118" s="1094"/>
      <c r="BX118" s="1094"/>
      <c r="BY118" s="1094"/>
      <c r="BZ118" s="1094"/>
      <c r="CA118" s="1094" t="s">
        <v>125</v>
      </c>
      <c r="CB118" s="1094"/>
      <c r="CC118" s="1094"/>
      <c r="CD118" s="1094"/>
      <c r="CE118" s="1094"/>
      <c r="CF118" s="1010" t="s">
        <v>125</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125</v>
      </c>
      <c r="DH118" s="1055"/>
      <c r="DI118" s="1055"/>
      <c r="DJ118" s="1055"/>
      <c r="DK118" s="1056"/>
      <c r="DL118" s="1057" t="s">
        <v>125</v>
      </c>
      <c r="DM118" s="1055"/>
      <c r="DN118" s="1055"/>
      <c r="DO118" s="1055"/>
      <c r="DP118" s="1056"/>
      <c r="DQ118" s="1057" t="s">
        <v>125</v>
      </c>
      <c r="DR118" s="1055"/>
      <c r="DS118" s="1055"/>
      <c r="DT118" s="1055"/>
      <c r="DU118" s="1056"/>
      <c r="DV118" s="1058" t="s">
        <v>125</v>
      </c>
      <c r="DW118" s="1059"/>
      <c r="DX118" s="1059"/>
      <c r="DY118" s="1059"/>
      <c r="DZ118" s="1060"/>
    </row>
    <row r="119" spans="1:130" s="248" customFormat="1" ht="26.25" customHeight="1">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125</v>
      </c>
      <c r="AB119" s="988"/>
      <c r="AC119" s="988"/>
      <c r="AD119" s="988"/>
      <c r="AE119" s="989"/>
      <c r="AF119" s="990" t="s">
        <v>125</v>
      </c>
      <c r="AG119" s="988"/>
      <c r="AH119" s="988"/>
      <c r="AI119" s="988"/>
      <c r="AJ119" s="989"/>
      <c r="AK119" s="990" t="s">
        <v>125</v>
      </c>
      <c r="AL119" s="988"/>
      <c r="AM119" s="988"/>
      <c r="AN119" s="988"/>
      <c r="AO119" s="989"/>
      <c r="AP119" s="991" t="s">
        <v>125</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459</v>
      </c>
      <c r="BP119" s="1102"/>
      <c r="BQ119" s="1093">
        <v>20021251</v>
      </c>
      <c r="BR119" s="1094"/>
      <c r="BS119" s="1094"/>
      <c r="BT119" s="1094"/>
      <c r="BU119" s="1094"/>
      <c r="BV119" s="1094">
        <v>19937837</v>
      </c>
      <c r="BW119" s="1094"/>
      <c r="BX119" s="1094"/>
      <c r="BY119" s="1094"/>
      <c r="BZ119" s="1094"/>
      <c r="CA119" s="1094">
        <v>20021800</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125</v>
      </c>
      <c r="DH119" s="1080"/>
      <c r="DI119" s="1080"/>
      <c r="DJ119" s="1080"/>
      <c r="DK119" s="1081"/>
      <c r="DL119" s="1079" t="s">
        <v>125</v>
      </c>
      <c r="DM119" s="1080"/>
      <c r="DN119" s="1080"/>
      <c r="DO119" s="1080"/>
      <c r="DP119" s="1081"/>
      <c r="DQ119" s="1079" t="s">
        <v>125</v>
      </c>
      <c r="DR119" s="1080"/>
      <c r="DS119" s="1080"/>
      <c r="DT119" s="1080"/>
      <c r="DU119" s="1081"/>
      <c r="DV119" s="1082" t="s">
        <v>125</v>
      </c>
      <c r="DW119" s="1083"/>
      <c r="DX119" s="1083"/>
      <c r="DY119" s="1083"/>
      <c r="DZ119" s="1084"/>
    </row>
    <row r="120" spans="1:130" s="248" customFormat="1" ht="26.25" customHeight="1">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125</v>
      </c>
      <c r="AB120" s="1055"/>
      <c r="AC120" s="1055"/>
      <c r="AD120" s="1055"/>
      <c r="AE120" s="1056"/>
      <c r="AF120" s="1057" t="s">
        <v>125</v>
      </c>
      <c r="AG120" s="1055"/>
      <c r="AH120" s="1055"/>
      <c r="AI120" s="1055"/>
      <c r="AJ120" s="1056"/>
      <c r="AK120" s="1057" t="s">
        <v>125</v>
      </c>
      <c r="AL120" s="1055"/>
      <c r="AM120" s="1055"/>
      <c r="AN120" s="1055"/>
      <c r="AO120" s="1056"/>
      <c r="AP120" s="1058" t="s">
        <v>125</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3243632</v>
      </c>
      <c r="BR120" s="1023"/>
      <c r="BS120" s="1023"/>
      <c r="BT120" s="1023"/>
      <c r="BU120" s="1023"/>
      <c r="BV120" s="1023">
        <v>3222976</v>
      </c>
      <c r="BW120" s="1023"/>
      <c r="BX120" s="1023"/>
      <c r="BY120" s="1023"/>
      <c r="BZ120" s="1023"/>
      <c r="CA120" s="1023">
        <v>3234432</v>
      </c>
      <c r="CB120" s="1023"/>
      <c r="CC120" s="1023"/>
      <c r="CD120" s="1023"/>
      <c r="CE120" s="1023"/>
      <c r="CF120" s="1037">
        <v>50.3</v>
      </c>
      <c r="CG120" s="1038"/>
      <c r="CH120" s="1038"/>
      <c r="CI120" s="1038"/>
      <c r="CJ120" s="1038"/>
      <c r="CK120" s="1103" t="s">
        <v>463</v>
      </c>
      <c r="CL120" s="1104"/>
      <c r="CM120" s="1104"/>
      <c r="CN120" s="1104"/>
      <c r="CO120" s="1105"/>
      <c r="CP120" s="1111" t="s">
        <v>464</v>
      </c>
      <c r="CQ120" s="1112"/>
      <c r="CR120" s="1112"/>
      <c r="CS120" s="1112"/>
      <c r="CT120" s="1112"/>
      <c r="CU120" s="1112"/>
      <c r="CV120" s="1112"/>
      <c r="CW120" s="1112"/>
      <c r="CX120" s="1112"/>
      <c r="CY120" s="1112"/>
      <c r="CZ120" s="1112"/>
      <c r="DA120" s="1112"/>
      <c r="DB120" s="1112"/>
      <c r="DC120" s="1112"/>
      <c r="DD120" s="1112"/>
      <c r="DE120" s="1112"/>
      <c r="DF120" s="1113"/>
      <c r="DG120" s="1022" t="s">
        <v>125</v>
      </c>
      <c r="DH120" s="1023"/>
      <c r="DI120" s="1023"/>
      <c r="DJ120" s="1023"/>
      <c r="DK120" s="1023"/>
      <c r="DL120" s="1023" t="s">
        <v>125</v>
      </c>
      <c r="DM120" s="1023"/>
      <c r="DN120" s="1023"/>
      <c r="DO120" s="1023"/>
      <c r="DP120" s="1023"/>
      <c r="DQ120" s="1023">
        <v>5040851</v>
      </c>
      <c r="DR120" s="1023"/>
      <c r="DS120" s="1023"/>
      <c r="DT120" s="1023"/>
      <c r="DU120" s="1023"/>
      <c r="DV120" s="1024">
        <v>78.5</v>
      </c>
      <c r="DW120" s="1024"/>
      <c r="DX120" s="1024"/>
      <c r="DY120" s="1024"/>
      <c r="DZ120" s="1025"/>
    </row>
    <row r="121" spans="1:130" s="248" customFormat="1" ht="26.25" customHeight="1">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125</v>
      </c>
      <c r="AB121" s="1055"/>
      <c r="AC121" s="1055"/>
      <c r="AD121" s="1055"/>
      <c r="AE121" s="1056"/>
      <c r="AF121" s="1057" t="s">
        <v>125</v>
      </c>
      <c r="AG121" s="1055"/>
      <c r="AH121" s="1055"/>
      <c r="AI121" s="1055"/>
      <c r="AJ121" s="1056"/>
      <c r="AK121" s="1057" t="s">
        <v>125</v>
      </c>
      <c r="AL121" s="1055"/>
      <c r="AM121" s="1055"/>
      <c r="AN121" s="1055"/>
      <c r="AO121" s="1056"/>
      <c r="AP121" s="1058" t="s">
        <v>125</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v>521139</v>
      </c>
      <c r="BR121" s="1016"/>
      <c r="BS121" s="1016"/>
      <c r="BT121" s="1016"/>
      <c r="BU121" s="1016"/>
      <c r="BV121" s="1016">
        <v>530263</v>
      </c>
      <c r="BW121" s="1016"/>
      <c r="BX121" s="1016"/>
      <c r="BY121" s="1016"/>
      <c r="BZ121" s="1016"/>
      <c r="CA121" s="1016">
        <v>518938</v>
      </c>
      <c r="CB121" s="1016"/>
      <c r="CC121" s="1016"/>
      <c r="CD121" s="1016"/>
      <c r="CE121" s="1016"/>
      <c r="CF121" s="1010">
        <v>8.1</v>
      </c>
      <c r="CG121" s="1011"/>
      <c r="CH121" s="1011"/>
      <c r="CI121" s="1011"/>
      <c r="CJ121" s="1011"/>
      <c r="CK121" s="1106"/>
      <c r="CL121" s="1107"/>
      <c r="CM121" s="1107"/>
      <c r="CN121" s="1107"/>
      <c r="CO121" s="1108"/>
      <c r="CP121" s="1116" t="s">
        <v>467</v>
      </c>
      <c r="CQ121" s="1117"/>
      <c r="CR121" s="1117"/>
      <c r="CS121" s="1117"/>
      <c r="CT121" s="1117"/>
      <c r="CU121" s="1117"/>
      <c r="CV121" s="1117"/>
      <c r="CW121" s="1117"/>
      <c r="CX121" s="1117"/>
      <c r="CY121" s="1117"/>
      <c r="CZ121" s="1117"/>
      <c r="DA121" s="1117"/>
      <c r="DB121" s="1117"/>
      <c r="DC121" s="1117"/>
      <c r="DD121" s="1117"/>
      <c r="DE121" s="1117"/>
      <c r="DF121" s="1118"/>
      <c r="DG121" s="1015">
        <v>47424</v>
      </c>
      <c r="DH121" s="1016"/>
      <c r="DI121" s="1016"/>
      <c r="DJ121" s="1016"/>
      <c r="DK121" s="1016"/>
      <c r="DL121" s="1016">
        <v>60901</v>
      </c>
      <c r="DM121" s="1016"/>
      <c r="DN121" s="1016"/>
      <c r="DO121" s="1016"/>
      <c r="DP121" s="1016"/>
      <c r="DQ121" s="1016">
        <v>72566</v>
      </c>
      <c r="DR121" s="1016"/>
      <c r="DS121" s="1016"/>
      <c r="DT121" s="1016"/>
      <c r="DU121" s="1016"/>
      <c r="DV121" s="1017">
        <v>1.1000000000000001</v>
      </c>
      <c r="DW121" s="1017"/>
      <c r="DX121" s="1017"/>
      <c r="DY121" s="1017"/>
      <c r="DZ121" s="1018"/>
    </row>
    <row r="122" spans="1:130" s="248" customFormat="1" ht="26.25" customHeight="1">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125</v>
      </c>
      <c r="AB122" s="1055"/>
      <c r="AC122" s="1055"/>
      <c r="AD122" s="1055"/>
      <c r="AE122" s="1056"/>
      <c r="AF122" s="1057" t="s">
        <v>125</v>
      </c>
      <c r="AG122" s="1055"/>
      <c r="AH122" s="1055"/>
      <c r="AI122" s="1055"/>
      <c r="AJ122" s="1056"/>
      <c r="AK122" s="1057" t="s">
        <v>125</v>
      </c>
      <c r="AL122" s="1055"/>
      <c r="AM122" s="1055"/>
      <c r="AN122" s="1055"/>
      <c r="AO122" s="1056"/>
      <c r="AP122" s="1058" t="s">
        <v>125</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10154437</v>
      </c>
      <c r="BR122" s="1094"/>
      <c r="BS122" s="1094"/>
      <c r="BT122" s="1094"/>
      <c r="BU122" s="1094"/>
      <c r="BV122" s="1094">
        <v>10057665</v>
      </c>
      <c r="BW122" s="1094"/>
      <c r="BX122" s="1094"/>
      <c r="BY122" s="1094"/>
      <c r="BZ122" s="1094"/>
      <c r="CA122" s="1094">
        <v>10221357</v>
      </c>
      <c r="CB122" s="1094"/>
      <c r="CC122" s="1094"/>
      <c r="CD122" s="1094"/>
      <c r="CE122" s="1094"/>
      <c r="CF122" s="1114">
        <v>159.1</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125</v>
      </c>
      <c r="AB123" s="1055"/>
      <c r="AC123" s="1055"/>
      <c r="AD123" s="1055"/>
      <c r="AE123" s="1056"/>
      <c r="AF123" s="1057" t="s">
        <v>469</v>
      </c>
      <c r="AG123" s="1055"/>
      <c r="AH123" s="1055"/>
      <c r="AI123" s="1055"/>
      <c r="AJ123" s="1056"/>
      <c r="AK123" s="1057" t="s">
        <v>470</v>
      </c>
      <c r="AL123" s="1055"/>
      <c r="AM123" s="1055"/>
      <c r="AN123" s="1055"/>
      <c r="AO123" s="1056"/>
      <c r="AP123" s="1058" t="s">
        <v>439</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471</v>
      </c>
      <c r="BP123" s="1102"/>
      <c r="BQ123" s="1161">
        <v>13919208</v>
      </c>
      <c r="BR123" s="1162"/>
      <c r="BS123" s="1162"/>
      <c r="BT123" s="1162"/>
      <c r="BU123" s="1162"/>
      <c r="BV123" s="1162">
        <v>13810904</v>
      </c>
      <c r="BW123" s="1162"/>
      <c r="BX123" s="1162"/>
      <c r="BY123" s="1162"/>
      <c r="BZ123" s="1162"/>
      <c r="CA123" s="1162">
        <v>13974727</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439</v>
      </c>
      <c r="AB124" s="1055"/>
      <c r="AC124" s="1055"/>
      <c r="AD124" s="1055"/>
      <c r="AE124" s="1056"/>
      <c r="AF124" s="1057" t="s">
        <v>125</v>
      </c>
      <c r="AG124" s="1055"/>
      <c r="AH124" s="1055"/>
      <c r="AI124" s="1055"/>
      <c r="AJ124" s="1056"/>
      <c r="AK124" s="1057" t="s">
        <v>439</v>
      </c>
      <c r="AL124" s="1055"/>
      <c r="AM124" s="1055"/>
      <c r="AN124" s="1055"/>
      <c r="AO124" s="1056"/>
      <c r="AP124" s="1058" t="s">
        <v>125</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97.2</v>
      </c>
      <c r="BR124" s="1124"/>
      <c r="BS124" s="1124"/>
      <c r="BT124" s="1124"/>
      <c r="BU124" s="1124"/>
      <c r="BV124" s="1124">
        <v>97.8</v>
      </c>
      <c r="BW124" s="1124"/>
      <c r="BX124" s="1124"/>
      <c r="BY124" s="1124"/>
      <c r="BZ124" s="1124"/>
      <c r="CA124" s="1124">
        <v>94.1</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v>5124084</v>
      </c>
      <c r="DH124" s="1080"/>
      <c r="DI124" s="1080"/>
      <c r="DJ124" s="1080"/>
      <c r="DK124" s="1081"/>
      <c r="DL124" s="1079">
        <v>4862241</v>
      </c>
      <c r="DM124" s="1080"/>
      <c r="DN124" s="1080"/>
      <c r="DO124" s="1080"/>
      <c r="DP124" s="1081"/>
      <c r="DQ124" s="1079" t="s">
        <v>125</v>
      </c>
      <c r="DR124" s="1080"/>
      <c r="DS124" s="1080"/>
      <c r="DT124" s="1080"/>
      <c r="DU124" s="1081"/>
      <c r="DV124" s="1082" t="s">
        <v>125</v>
      </c>
      <c r="DW124" s="1083"/>
      <c r="DX124" s="1083"/>
      <c r="DY124" s="1083"/>
      <c r="DZ124" s="1084"/>
    </row>
    <row r="125" spans="1:130" s="248" customFormat="1" ht="26.25" customHeight="1">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469</v>
      </c>
      <c r="AB125" s="1055"/>
      <c r="AC125" s="1055"/>
      <c r="AD125" s="1055"/>
      <c r="AE125" s="1056"/>
      <c r="AF125" s="1057" t="s">
        <v>439</v>
      </c>
      <c r="AG125" s="1055"/>
      <c r="AH125" s="1055"/>
      <c r="AI125" s="1055"/>
      <c r="AJ125" s="1056"/>
      <c r="AK125" s="1057" t="s">
        <v>125</v>
      </c>
      <c r="AL125" s="1055"/>
      <c r="AM125" s="1055"/>
      <c r="AN125" s="1055"/>
      <c r="AO125" s="1056"/>
      <c r="AP125" s="1058" t="s">
        <v>125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439</v>
      </c>
      <c r="DH125" s="1023"/>
      <c r="DI125" s="1023"/>
      <c r="DJ125" s="1023"/>
      <c r="DK125" s="1023"/>
      <c r="DL125" s="1023" t="s">
        <v>125</v>
      </c>
      <c r="DM125" s="1023"/>
      <c r="DN125" s="1023"/>
      <c r="DO125" s="1023"/>
      <c r="DP125" s="1023"/>
      <c r="DQ125" s="1023" t="s">
        <v>439</v>
      </c>
      <c r="DR125" s="1023"/>
      <c r="DS125" s="1023"/>
      <c r="DT125" s="1023"/>
      <c r="DU125" s="1023"/>
      <c r="DV125" s="1024" t="s">
        <v>125</v>
      </c>
      <c r="DW125" s="1024"/>
      <c r="DX125" s="1024"/>
      <c r="DY125" s="1024"/>
      <c r="DZ125" s="1025"/>
    </row>
    <row r="126" spans="1:130" s="248" customFormat="1" ht="26.25" customHeight="1" thickBot="1">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470</v>
      </c>
      <c r="AB126" s="1055"/>
      <c r="AC126" s="1055"/>
      <c r="AD126" s="1055"/>
      <c r="AE126" s="1056"/>
      <c r="AF126" s="1057" t="s">
        <v>125</v>
      </c>
      <c r="AG126" s="1055"/>
      <c r="AH126" s="1055"/>
      <c r="AI126" s="1055"/>
      <c r="AJ126" s="1056"/>
      <c r="AK126" s="1057" t="s">
        <v>125</v>
      </c>
      <c r="AL126" s="1055"/>
      <c r="AM126" s="1055"/>
      <c r="AN126" s="1055"/>
      <c r="AO126" s="1056"/>
      <c r="AP126" s="1058" t="s">
        <v>125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125</v>
      </c>
      <c r="DH126" s="1016"/>
      <c r="DI126" s="1016"/>
      <c r="DJ126" s="1016"/>
      <c r="DK126" s="1016"/>
      <c r="DL126" s="1016" t="s">
        <v>125</v>
      </c>
      <c r="DM126" s="1016"/>
      <c r="DN126" s="1016"/>
      <c r="DO126" s="1016"/>
      <c r="DP126" s="1016"/>
      <c r="DQ126" s="1016" t="s">
        <v>125</v>
      </c>
      <c r="DR126" s="1016"/>
      <c r="DS126" s="1016"/>
      <c r="DT126" s="1016"/>
      <c r="DU126" s="1016"/>
      <c r="DV126" s="1017" t="s">
        <v>125</v>
      </c>
      <c r="DW126" s="1017"/>
      <c r="DX126" s="1017"/>
      <c r="DY126" s="1017"/>
      <c r="DZ126" s="1018"/>
    </row>
    <row r="127" spans="1:130" s="248" customFormat="1" ht="26.25" customHeight="1">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29</v>
      </c>
      <c r="AB127" s="1055"/>
      <c r="AC127" s="1055"/>
      <c r="AD127" s="1055"/>
      <c r="AE127" s="1056"/>
      <c r="AF127" s="1057">
        <v>22</v>
      </c>
      <c r="AG127" s="1055"/>
      <c r="AH127" s="1055"/>
      <c r="AI127" s="1055"/>
      <c r="AJ127" s="1056"/>
      <c r="AK127" s="1057">
        <v>16</v>
      </c>
      <c r="AL127" s="1055"/>
      <c r="AM127" s="1055"/>
      <c r="AN127" s="1055"/>
      <c r="AO127" s="1056"/>
      <c r="AP127" s="1058">
        <v>0</v>
      </c>
      <c r="AQ127" s="1059"/>
      <c r="AR127" s="1059"/>
      <c r="AS127" s="1059"/>
      <c r="AT127" s="1060"/>
      <c r="AU127" s="284"/>
      <c r="AV127" s="284"/>
      <c r="AW127" s="284"/>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125</v>
      </c>
      <c r="DH127" s="1016"/>
      <c r="DI127" s="1016"/>
      <c r="DJ127" s="1016"/>
      <c r="DK127" s="1016"/>
      <c r="DL127" s="1016" t="s">
        <v>125</v>
      </c>
      <c r="DM127" s="1016"/>
      <c r="DN127" s="1016"/>
      <c r="DO127" s="1016"/>
      <c r="DP127" s="1016"/>
      <c r="DQ127" s="1016" t="s">
        <v>470</v>
      </c>
      <c r="DR127" s="1016"/>
      <c r="DS127" s="1016"/>
      <c r="DT127" s="1016"/>
      <c r="DU127" s="1016"/>
      <c r="DV127" s="1017" t="s">
        <v>125</v>
      </c>
      <c r="DW127" s="1017"/>
      <c r="DX127" s="1017"/>
      <c r="DY127" s="1017"/>
      <c r="DZ127" s="1018"/>
    </row>
    <row r="128" spans="1:130" s="248" customFormat="1" ht="26.25" customHeight="1" thickBot="1">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v>8184</v>
      </c>
      <c r="AB128" s="1144"/>
      <c r="AC128" s="1144"/>
      <c r="AD128" s="1144"/>
      <c r="AE128" s="1145"/>
      <c r="AF128" s="1146">
        <v>1209</v>
      </c>
      <c r="AG128" s="1144"/>
      <c r="AH128" s="1144"/>
      <c r="AI128" s="1144"/>
      <c r="AJ128" s="1145"/>
      <c r="AK128" s="1146">
        <v>2160</v>
      </c>
      <c r="AL128" s="1144"/>
      <c r="AM128" s="1144"/>
      <c r="AN128" s="1144"/>
      <c r="AO128" s="1145"/>
      <c r="AP128" s="1147"/>
      <c r="AQ128" s="1148"/>
      <c r="AR128" s="1148"/>
      <c r="AS128" s="1148"/>
      <c r="AT128" s="1149"/>
      <c r="AU128" s="284"/>
      <c r="AV128" s="284"/>
      <c r="AW128" s="284"/>
      <c r="AX128" s="984" t="s">
        <v>485</v>
      </c>
      <c r="AY128" s="985"/>
      <c r="AZ128" s="985"/>
      <c r="BA128" s="985"/>
      <c r="BB128" s="985"/>
      <c r="BC128" s="985"/>
      <c r="BD128" s="985"/>
      <c r="BE128" s="986"/>
      <c r="BF128" s="1150" t="s">
        <v>125</v>
      </c>
      <c r="BG128" s="1151"/>
      <c r="BH128" s="1151"/>
      <c r="BI128" s="1151"/>
      <c r="BJ128" s="1151"/>
      <c r="BK128" s="1151"/>
      <c r="BL128" s="1152"/>
      <c r="BM128" s="1150">
        <v>13.96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t="s">
        <v>125</v>
      </c>
      <c r="DH128" s="1136"/>
      <c r="DI128" s="1136"/>
      <c r="DJ128" s="1136"/>
      <c r="DK128" s="1136"/>
      <c r="DL128" s="1136" t="s">
        <v>125</v>
      </c>
      <c r="DM128" s="1136"/>
      <c r="DN128" s="1136"/>
      <c r="DO128" s="1136"/>
      <c r="DP128" s="1136"/>
      <c r="DQ128" s="1136" t="s">
        <v>439</v>
      </c>
      <c r="DR128" s="1136"/>
      <c r="DS128" s="1136"/>
      <c r="DT128" s="1136"/>
      <c r="DU128" s="1136"/>
      <c r="DV128" s="1137" t="s">
        <v>125</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487</v>
      </c>
      <c r="X129" s="1170"/>
      <c r="Y129" s="1170"/>
      <c r="Z129" s="1171"/>
      <c r="AA129" s="1054">
        <v>7136654</v>
      </c>
      <c r="AB129" s="1055"/>
      <c r="AC129" s="1055"/>
      <c r="AD129" s="1055"/>
      <c r="AE129" s="1056"/>
      <c r="AF129" s="1057">
        <v>7137323</v>
      </c>
      <c r="AG129" s="1055"/>
      <c r="AH129" s="1055"/>
      <c r="AI129" s="1055"/>
      <c r="AJ129" s="1056"/>
      <c r="AK129" s="1057">
        <v>7258187</v>
      </c>
      <c r="AL129" s="1055"/>
      <c r="AM129" s="1055"/>
      <c r="AN129" s="1055"/>
      <c r="AO129" s="1056"/>
      <c r="AP129" s="1172"/>
      <c r="AQ129" s="1173"/>
      <c r="AR129" s="1173"/>
      <c r="AS129" s="1173"/>
      <c r="AT129" s="1174"/>
      <c r="AU129" s="286"/>
      <c r="AV129" s="286"/>
      <c r="AW129" s="286"/>
      <c r="AX129" s="1163" t="s">
        <v>488</v>
      </c>
      <c r="AY129" s="1046"/>
      <c r="AZ129" s="1046"/>
      <c r="BA129" s="1046"/>
      <c r="BB129" s="1046"/>
      <c r="BC129" s="1046"/>
      <c r="BD129" s="1046"/>
      <c r="BE129" s="1047"/>
      <c r="BF129" s="1164" t="s">
        <v>125</v>
      </c>
      <c r="BG129" s="1165"/>
      <c r="BH129" s="1165"/>
      <c r="BI129" s="1165"/>
      <c r="BJ129" s="1165"/>
      <c r="BK129" s="1165"/>
      <c r="BL129" s="1166"/>
      <c r="BM129" s="1164">
        <v>18.96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489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490</v>
      </c>
      <c r="X130" s="1170"/>
      <c r="Y130" s="1170"/>
      <c r="Z130" s="1171"/>
      <c r="AA130" s="1054">
        <v>860373</v>
      </c>
      <c r="AB130" s="1055"/>
      <c r="AC130" s="1055"/>
      <c r="AD130" s="1055"/>
      <c r="AE130" s="1056"/>
      <c r="AF130" s="1057">
        <v>877251</v>
      </c>
      <c r="AG130" s="1055"/>
      <c r="AH130" s="1055"/>
      <c r="AI130" s="1055"/>
      <c r="AJ130" s="1056"/>
      <c r="AK130" s="1057">
        <v>834262</v>
      </c>
      <c r="AL130" s="1055"/>
      <c r="AM130" s="1055"/>
      <c r="AN130" s="1055"/>
      <c r="AO130" s="1056"/>
      <c r="AP130" s="1172"/>
      <c r="AQ130" s="1173"/>
      <c r="AR130" s="1173"/>
      <c r="AS130" s="1173"/>
      <c r="AT130" s="1174"/>
      <c r="AU130" s="286"/>
      <c r="AV130" s="286"/>
      <c r="AW130" s="286"/>
      <c r="AX130" s="1163" t="s">
        <v>491</v>
      </c>
      <c r="AY130" s="1046"/>
      <c r="AZ130" s="1046"/>
      <c r="BA130" s="1046"/>
      <c r="BB130" s="1046"/>
      <c r="BC130" s="1046"/>
      <c r="BD130" s="1046"/>
      <c r="BE130" s="1047"/>
      <c r="BF130" s="1200">
        <v>8.6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492</v>
      </c>
      <c r="X131" s="1208"/>
      <c r="Y131" s="1208"/>
      <c r="Z131" s="1209"/>
      <c r="AA131" s="1101">
        <v>6276281</v>
      </c>
      <c r="AB131" s="1080"/>
      <c r="AC131" s="1080"/>
      <c r="AD131" s="1080"/>
      <c r="AE131" s="1081"/>
      <c r="AF131" s="1079">
        <v>6260072</v>
      </c>
      <c r="AG131" s="1080"/>
      <c r="AH131" s="1080"/>
      <c r="AI131" s="1080"/>
      <c r="AJ131" s="1081"/>
      <c r="AK131" s="1079">
        <v>6423925</v>
      </c>
      <c r="AL131" s="1080"/>
      <c r="AM131" s="1080"/>
      <c r="AN131" s="1080"/>
      <c r="AO131" s="1081"/>
      <c r="AP131" s="1210"/>
      <c r="AQ131" s="1211"/>
      <c r="AR131" s="1211"/>
      <c r="AS131" s="1211"/>
      <c r="AT131" s="1212"/>
      <c r="AU131" s="286"/>
      <c r="AV131" s="286"/>
      <c r="AW131" s="286"/>
      <c r="AX131" s="1182" t="s">
        <v>493</v>
      </c>
      <c r="AY131" s="1133"/>
      <c r="AZ131" s="1133"/>
      <c r="BA131" s="1133"/>
      <c r="BB131" s="1133"/>
      <c r="BC131" s="1133"/>
      <c r="BD131" s="1133"/>
      <c r="BE131" s="1134"/>
      <c r="BF131" s="1183">
        <v>94.1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495</v>
      </c>
      <c r="W132" s="1193"/>
      <c r="X132" s="1193"/>
      <c r="Y132" s="1193"/>
      <c r="Z132" s="1194"/>
      <c r="AA132" s="1195">
        <v>8.0339455799999993</v>
      </c>
      <c r="AB132" s="1196"/>
      <c r="AC132" s="1196"/>
      <c r="AD132" s="1196"/>
      <c r="AE132" s="1197"/>
      <c r="AF132" s="1198">
        <v>9.8118520040000003</v>
      </c>
      <c r="AG132" s="1196"/>
      <c r="AH132" s="1196"/>
      <c r="AI132" s="1196"/>
      <c r="AJ132" s="1197"/>
      <c r="AK132" s="1198">
        <v>8.0552621640000002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496</v>
      </c>
      <c r="W133" s="1176"/>
      <c r="X133" s="1176"/>
      <c r="Y133" s="1176"/>
      <c r="Z133" s="1177"/>
      <c r="AA133" s="1178">
        <v>6.8</v>
      </c>
      <c r="AB133" s="1179"/>
      <c r="AC133" s="1179"/>
      <c r="AD133" s="1179"/>
      <c r="AE133" s="1180"/>
      <c r="AF133" s="1178">
        <v>7.9</v>
      </c>
      <c r="AG133" s="1179"/>
      <c r="AH133" s="1179"/>
      <c r="AI133" s="1179"/>
      <c r="AJ133" s="1180"/>
      <c r="AK133" s="1178">
        <v>8.6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tV5aRnB4udvxzoQF6AlkIaUeoSqKwauoTrp+zbiu8G92DaqncwgJvG2aX7qB7IUVBqY9bnQ+idb/1ljNwnLw==" saltValue="ASqX3Emb5Vir74lFkCes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Normal="85" zoomScaleSheetLayoutView="100" workbookViewId="0">
      <selection activeCell="CS27" sqref="CS27"/>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pGBMOR1DmIU4Z3EzJtM/0H/NP7f+XRPFl5k5SlZxE6PVNLS0O+dVY5qSF+5hkylm5G63DvQ/R0lrzRifkqxoZg==" saltValue="HG0YYv7Qv683eq0Ja4lj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hHrPiwYIUWMxKN/2F/hIUZT7ZTU01GnzMh3Mwig5ERgVXRBJxYW10RAzvHm4tQkDKO1m7KkDXXBWbADT6Q40g==" saltValue="DbXIpfiGQC4jE1uf3jklI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500</v>
      </c>
      <c r="AP7" s="305"/>
      <c r="AQ7" s="306" t="s">
        <v>501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502</v>
      </c>
      <c r="AQ8" s="312" t="s">
        <v>503</v>
      </c>
      <c r="AR8" s="313" t="s">
        <v>504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505</v>
      </c>
      <c r="AL9" s="1216"/>
      <c r="AM9" s="1216"/>
      <c r="AN9" s="1217"/>
      <c r="AO9" s="314">
        <v>2299683</v>
      </c>
      <c r="AP9" s="314">
        <v>80392</v>
      </c>
      <c r="AQ9" s="315">
        <v>100177</v>
      </c>
      <c r="AR9" s="316">
        <v>-19.8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506</v>
      </c>
      <c r="AL10" s="1216"/>
      <c r="AM10" s="1216"/>
      <c r="AN10" s="1217"/>
      <c r="AO10" s="317">
        <v>295432</v>
      </c>
      <c r="AP10" s="317">
        <v>10328</v>
      </c>
      <c r="AQ10" s="318">
        <v>9943</v>
      </c>
      <c r="AR10" s="319">
        <v>3.9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507</v>
      </c>
      <c r="AL11" s="1216"/>
      <c r="AM11" s="1216"/>
      <c r="AN11" s="1217"/>
      <c r="AO11" s="317">
        <v>45645</v>
      </c>
      <c r="AP11" s="317">
        <v>1596</v>
      </c>
      <c r="AQ11" s="318">
        <v>1487</v>
      </c>
      <c r="AR11" s="319">
        <v>7.3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508</v>
      </c>
      <c r="AL12" s="1216"/>
      <c r="AM12" s="1216"/>
      <c r="AN12" s="1217"/>
      <c r="AO12" s="317" t="s">
        <v>509</v>
      </c>
      <c r="AP12" s="317" t="s">
        <v>509</v>
      </c>
      <c r="AQ12" s="318">
        <v>23</v>
      </c>
      <c r="AR12" s="319" t="s">
        <v>509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510</v>
      </c>
      <c r="AL13" s="1216"/>
      <c r="AM13" s="1216"/>
      <c r="AN13" s="1217"/>
      <c r="AO13" s="317">
        <v>140597</v>
      </c>
      <c r="AP13" s="317">
        <v>4915</v>
      </c>
      <c r="AQ13" s="318">
        <v>4025</v>
      </c>
      <c r="AR13" s="319">
        <v>22.1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511</v>
      </c>
      <c r="AL14" s="1216"/>
      <c r="AM14" s="1216"/>
      <c r="AN14" s="1217"/>
      <c r="AO14" s="317">
        <v>59630</v>
      </c>
      <c r="AP14" s="317">
        <v>2085</v>
      </c>
      <c r="AQ14" s="318">
        <v>2366</v>
      </c>
      <c r="AR14" s="319">
        <v>-11.9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512</v>
      </c>
      <c r="AL15" s="1222"/>
      <c r="AM15" s="1222"/>
      <c r="AN15" s="1223"/>
      <c r="AO15" s="317">
        <v>-150649</v>
      </c>
      <c r="AP15" s="317">
        <v>-5266</v>
      </c>
      <c r="AQ15" s="318">
        <v>-7732</v>
      </c>
      <c r="AR15" s="319">
        <v>-31.9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2690338</v>
      </c>
      <c r="AP16" s="317">
        <v>94048</v>
      </c>
      <c r="AQ16" s="318">
        <v>110288</v>
      </c>
      <c r="AR16" s="319">
        <v>-14.7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517</v>
      </c>
      <c r="AL21" s="1225"/>
      <c r="AM21" s="1225"/>
      <c r="AN21" s="1226"/>
      <c r="AO21" s="330">
        <v>6.96</v>
      </c>
      <c r="AP21" s="331">
        <v>10.26</v>
      </c>
      <c r="AQ21" s="332">
        <v>-3.3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518</v>
      </c>
      <c r="AL22" s="1225"/>
      <c r="AM22" s="1225"/>
      <c r="AN22" s="1226"/>
      <c r="AO22" s="335">
        <v>98.3</v>
      </c>
      <c r="AP22" s="336">
        <v>97.6</v>
      </c>
      <c r="AQ22" s="337">
        <v>0.7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500</v>
      </c>
      <c r="AP30" s="305"/>
      <c r="AQ30" s="306" t="s">
        <v>501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502</v>
      </c>
      <c r="AQ31" s="312" t="s">
        <v>503</v>
      </c>
      <c r="AR31" s="313" t="s">
        <v>504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522</v>
      </c>
      <c r="AL32" s="1219"/>
      <c r="AM32" s="1219"/>
      <c r="AN32" s="1220"/>
      <c r="AO32" s="345">
        <v>908592</v>
      </c>
      <c r="AP32" s="345">
        <v>31762</v>
      </c>
      <c r="AQ32" s="346">
        <v>68741</v>
      </c>
      <c r="AR32" s="347">
        <v>-53.8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523</v>
      </c>
      <c r="AL33" s="1219"/>
      <c r="AM33" s="1219"/>
      <c r="AN33" s="1220"/>
      <c r="AO33" s="345" t="s">
        <v>509</v>
      </c>
      <c r="AP33" s="345" t="s">
        <v>509</v>
      </c>
      <c r="AQ33" s="346" t="s">
        <v>509</v>
      </c>
      <c r="AR33" s="347" t="s">
        <v>509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524</v>
      </c>
      <c r="AL34" s="1219"/>
      <c r="AM34" s="1219"/>
      <c r="AN34" s="1220"/>
      <c r="AO34" s="345" t="s">
        <v>509</v>
      </c>
      <c r="AP34" s="345" t="s">
        <v>509</v>
      </c>
      <c r="AQ34" s="346">
        <v>1</v>
      </c>
      <c r="AR34" s="347" t="s">
        <v>509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525</v>
      </c>
      <c r="AL35" s="1219"/>
      <c r="AM35" s="1219"/>
      <c r="AN35" s="1220"/>
      <c r="AO35" s="345">
        <v>324421</v>
      </c>
      <c r="AP35" s="345">
        <v>11341</v>
      </c>
      <c r="AQ35" s="346">
        <v>17075</v>
      </c>
      <c r="AR35" s="347">
        <v>-33.6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526</v>
      </c>
      <c r="AL36" s="1219"/>
      <c r="AM36" s="1219"/>
      <c r="AN36" s="1220"/>
      <c r="AO36" s="345">
        <v>120826</v>
      </c>
      <c r="AP36" s="345">
        <v>4224</v>
      </c>
      <c r="AQ36" s="346">
        <v>2445</v>
      </c>
      <c r="AR36" s="347">
        <v>72.8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527</v>
      </c>
      <c r="AL37" s="1219"/>
      <c r="AM37" s="1219"/>
      <c r="AN37" s="1220"/>
      <c r="AO37" s="345">
        <v>16</v>
      </c>
      <c r="AP37" s="345">
        <v>1</v>
      </c>
      <c r="AQ37" s="346">
        <v>621</v>
      </c>
      <c r="AR37" s="347">
        <v>-99.8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528</v>
      </c>
      <c r="AL38" s="1228"/>
      <c r="AM38" s="1228"/>
      <c r="AN38" s="1229"/>
      <c r="AO38" s="348">
        <v>31</v>
      </c>
      <c r="AP38" s="348">
        <v>1</v>
      </c>
      <c r="AQ38" s="349">
        <v>4</v>
      </c>
      <c r="AR38" s="337">
        <v>-75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529</v>
      </c>
      <c r="AL39" s="1228"/>
      <c r="AM39" s="1228"/>
      <c r="AN39" s="1229"/>
      <c r="AO39" s="345">
        <v>-2160</v>
      </c>
      <c r="AP39" s="345">
        <v>-76</v>
      </c>
      <c r="AQ39" s="346">
        <v>-4161</v>
      </c>
      <c r="AR39" s="347">
        <v>-98.2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530</v>
      </c>
      <c r="AL40" s="1219"/>
      <c r="AM40" s="1219"/>
      <c r="AN40" s="1220"/>
      <c r="AO40" s="345">
        <v>-834262</v>
      </c>
      <c r="AP40" s="345">
        <v>-29164</v>
      </c>
      <c r="AQ40" s="346">
        <v>-59663</v>
      </c>
      <c r="AR40" s="347">
        <v>-51.1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517464</v>
      </c>
      <c r="AP41" s="345">
        <v>18089</v>
      </c>
      <c r="AQ41" s="346">
        <v>25063</v>
      </c>
      <c r="AR41" s="347">
        <v>-27.8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500</v>
      </c>
      <c r="AN49" s="1235" t="s">
        <v>534</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535</v>
      </c>
      <c r="AO50" s="362" t="s">
        <v>536</v>
      </c>
      <c r="AP50" s="363" t="s">
        <v>537</v>
      </c>
      <c r="AQ50" s="364" t="s">
        <v>538</v>
      </c>
      <c r="AR50" s="365" t="s">
        <v>539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3401336</v>
      </c>
      <c r="AN51" s="367">
        <v>112608</v>
      </c>
      <c r="AO51" s="368">
        <v>67.2</v>
      </c>
      <c r="AP51" s="369">
        <v>83280</v>
      </c>
      <c r="AQ51" s="370">
        <v>-2.5</v>
      </c>
      <c r="AR51" s="371">
        <v>69.7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2192970</v>
      </c>
      <c r="AN52" s="375">
        <v>72603</v>
      </c>
      <c r="AO52" s="376">
        <v>56.1</v>
      </c>
      <c r="AP52" s="377">
        <v>43123</v>
      </c>
      <c r="AQ52" s="378">
        <v>-2.8</v>
      </c>
      <c r="AR52" s="379">
        <v>58.9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1914649</v>
      </c>
      <c r="AN53" s="367">
        <v>64192</v>
      </c>
      <c r="AO53" s="368">
        <v>-43</v>
      </c>
      <c r="AP53" s="369">
        <v>88968</v>
      </c>
      <c r="AQ53" s="370">
        <v>6.8</v>
      </c>
      <c r="AR53" s="371">
        <v>-49.8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656558</v>
      </c>
      <c r="AN54" s="375">
        <v>22012</v>
      </c>
      <c r="AO54" s="376">
        <v>-69.7</v>
      </c>
      <c r="AP54" s="377">
        <v>45482</v>
      </c>
      <c r="AQ54" s="378">
        <v>5.5</v>
      </c>
      <c r="AR54" s="379">
        <v>-75.2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2167674</v>
      </c>
      <c r="AN55" s="367">
        <v>73853</v>
      </c>
      <c r="AO55" s="368">
        <v>15.1</v>
      </c>
      <c r="AP55" s="369">
        <v>85173</v>
      </c>
      <c r="AQ55" s="370">
        <v>-4.3</v>
      </c>
      <c r="AR55" s="371">
        <v>19.399999999999999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725443</v>
      </c>
      <c r="AN56" s="375">
        <v>24716</v>
      </c>
      <c r="AO56" s="376">
        <v>12.3</v>
      </c>
      <c r="AP56" s="377">
        <v>43913</v>
      </c>
      <c r="AQ56" s="378">
        <v>-3.4</v>
      </c>
      <c r="AR56" s="379">
        <v>15.7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1989496</v>
      </c>
      <c r="AN57" s="367">
        <v>68689</v>
      </c>
      <c r="AO57" s="368">
        <v>-7</v>
      </c>
      <c r="AP57" s="369">
        <v>94081</v>
      </c>
      <c r="AQ57" s="370">
        <v>10.5</v>
      </c>
      <c r="AR57" s="371">
        <v>-17.5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874935</v>
      </c>
      <c r="AN58" s="375">
        <v>30208</v>
      </c>
      <c r="AO58" s="376">
        <v>22.2</v>
      </c>
      <c r="AP58" s="377">
        <v>48949</v>
      </c>
      <c r="AQ58" s="378">
        <v>11.5</v>
      </c>
      <c r="AR58" s="379">
        <v>10.7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1786239</v>
      </c>
      <c r="AN59" s="367">
        <v>62443</v>
      </c>
      <c r="AO59" s="368">
        <v>-9.1</v>
      </c>
      <c r="AP59" s="369">
        <v>92632</v>
      </c>
      <c r="AQ59" s="370">
        <v>-1.5</v>
      </c>
      <c r="AR59" s="371">
        <v>-7.6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610530</v>
      </c>
      <c r="AN60" s="375">
        <v>21343</v>
      </c>
      <c r="AO60" s="376">
        <v>-29.3</v>
      </c>
      <c r="AP60" s="377">
        <v>47978</v>
      </c>
      <c r="AQ60" s="378">
        <v>-2</v>
      </c>
      <c r="AR60" s="379">
        <v>-27.3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2251879</v>
      </c>
      <c r="AN61" s="382">
        <v>76357</v>
      </c>
      <c r="AO61" s="383">
        <v>4.5999999999999996</v>
      </c>
      <c r="AP61" s="384">
        <v>88827</v>
      </c>
      <c r="AQ61" s="385">
        <v>1.8</v>
      </c>
      <c r="AR61" s="371">
        <v>2.8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1012087</v>
      </c>
      <c r="AN62" s="375">
        <v>34176</v>
      </c>
      <c r="AO62" s="376">
        <v>-1.7</v>
      </c>
      <c r="AP62" s="377">
        <v>45889</v>
      </c>
      <c r="AQ62" s="378">
        <v>1.8</v>
      </c>
      <c r="AR62" s="379">
        <v>-3.5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BYhrHKMkeavmoypcH4tGVoqLd14nHWcsKFT5pwNfWsBRVGYWtsQ6G19zCCx1TDBVmgAEoii/1GwYl61ExfHxnQ==" saltValue="CXYwhn/Qdsngs3RwE+Q6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0" zoomScaleNormal="80" zoomScaleSheetLayoutView="55" workbookViewId="0">
      <selection activeCell="BL102" sqref="BL102"/>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548</v>
      </c>
    </row>
    <row r="120" spans="125:125" ht="13.5" hidden="1" customHeight="1"/>
    <row r="121" spans="125:125" ht="13.5" hidden="1" customHeight="1">
      <c r="DU121" s="292"/>
    </row>
  </sheetData>
  <sheetProtection algorithmName="SHA-512" hashValue="ABw/of7tOct9a997y9TXDJZlq06EI11ouirm9HBEqV1+KfMXHJJPRQUxbdnjos2ZvuW80N7f/BYbJ4Pnp5VGLQ==" saltValue="KYgRudZ65II/ZeED2lw60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M91" zoomScaleNormal="100" zoomScaleSheetLayoutView="55" workbookViewId="0">
      <selection activeCell="AE102" sqref="AE102"/>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549</v>
      </c>
    </row>
  </sheetData>
  <sheetProtection algorithmName="SHA-512" hashValue="ju1i7//4/JSKo9LQZY/Fx0JNKYR84ehVmWnO0P85NMM0KZAWV3H0gieBe5SKtGD3mcPtxt/q3rrrwETRtBeZdg==" saltValue="dolOzOOVtf/nRjAntnOtV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60" zoomScaleNormal="6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8" t="s">
        <v>3</v>
      </c>
      <c r="D47" s="1238"/>
      <c r="E47" s="1239"/>
      <c r="F47" s="11">
        <v>20.91</v>
      </c>
      <c r="G47" s="12">
        <v>20.190000000000001</v>
      </c>
      <c r="H47" s="12">
        <v>18.59</v>
      </c>
      <c r="I47" s="12">
        <v>15.21</v>
      </c>
      <c r="J47" s="13">
        <v>12.45</v>
      </c>
    </row>
    <row r="48" spans="2:10" ht="57.75" customHeight="1">
      <c r="B48" s="14"/>
      <c r="C48" s="1240" t="s">
        <v>4</v>
      </c>
      <c r="D48" s="1240"/>
      <c r="E48" s="1241"/>
      <c r="F48" s="15">
        <v>4.28</v>
      </c>
      <c r="G48" s="16">
        <v>3.37</v>
      </c>
      <c r="H48" s="16">
        <v>4.9400000000000004</v>
      </c>
      <c r="I48" s="16">
        <v>3.69</v>
      </c>
      <c r="J48" s="17">
        <v>3.47</v>
      </c>
    </row>
    <row r="49" spans="2:10" ht="57.75" customHeight="1" thickBot="1">
      <c r="B49" s="18"/>
      <c r="C49" s="1242" t="s">
        <v>5</v>
      </c>
      <c r="D49" s="1242"/>
      <c r="E49" s="1243"/>
      <c r="F49" s="19">
        <v>0.26</v>
      </c>
      <c r="G49" s="20" t="s">
        <v>555</v>
      </c>
      <c r="H49" s="20">
        <v>0.13</v>
      </c>
      <c r="I49" s="20" t="s">
        <v>556</v>
      </c>
      <c r="J49" s="21" t="s">
        <v>557</v>
      </c>
    </row>
    <row r="50" spans="2:10" ht="13.5" customHeight="1"/>
  </sheetData>
  <sheetProtection algorithmName="SHA-512" hashValue="wfj+eU5t+VoU/yW2iWcCpQzxu2garLYZ/xKqbRZ9aWgYO/G5MSmM4hOE/uN3I5GRSHfZMHR589CZ4zGUkBlMsw==" saltValue="FmbfG0gi+BftasEwhCds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kikaku2</cp:lastModifiedBy>
  <cp:lastPrinted>2022-03-09T02:37:36Z</cp:lastPrinted>
  <dcterms:created xsi:type="dcterms:W3CDTF">2022-02-02T07:09:41Z</dcterms:created>
  <dcterms:modified xsi:type="dcterms:W3CDTF">2022-09-14T04:20:48Z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