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s101\Share\200400医務課\06_医療人材政策室\40_医師確保関係個別事業（SAGA Doctor-S Project）\06_医師少数区域経験医師\◆要綱\◆定稿\【様式】\"/>
    </mc:Choice>
  </mc:AlternateContent>
  <xr:revisionPtr revIDLastSave="0" documentId="13_ncr:101_{551BEDF4-74B3-4656-89CA-CD69E5A895B7}" xr6:coauthVersionLast="47" xr6:coauthVersionMax="47" xr10:uidLastSave="{00000000-0000-0000-0000-000000000000}"/>
  <bookViews>
    <workbookView xWindow="1950" yWindow="600" windowWidth="19920" windowHeight="15600" tabRatio="649" xr2:uid="{00000000-000D-0000-FFFF-FFFF00000000}"/>
  </bookViews>
  <sheets>
    <sheet name="（別紙１）補助金所要額調書" sheetId="2" r:id="rId1"/>
    <sheet name="（別紙２）事業収支予定明細書" sheetId="23" r:id="rId2"/>
    <sheet name="（別紙２）事業収支予定明細書記載例" sheetId="35" r:id="rId3"/>
    <sheet name="（別紙３）状況確認書" sheetId="22" r:id="rId4"/>
    <sheet name="（別紙３） 状況確認書記載例" sheetId="30" r:id="rId5"/>
    <sheet name="（別紙４）誓約書" sheetId="27" r:id="rId6"/>
    <sheet name="（別紙５）補助金所要額清算書" sheetId="31" r:id="rId7"/>
    <sheet name="（別紙6）事業収支実績" sheetId="36" r:id="rId8"/>
  </sheets>
  <externalReferences>
    <externalReference r:id="rId9"/>
  </externalReferences>
  <definedNames>
    <definedName name="_Key1" localSheetId="1" hidden="1">#REF!</definedName>
    <definedName name="_Key1" localSheetId="2" hidden="1">#REF!</definedName>
    <definedName name="_Key1" localSheetId="4" hidden="1">#REF!</definedName>
    <definedName name="_Key1" localSheetId="3" hidden="1">#REF!</definedName>
    <definedName name="_Key1" localSheetId="5" hidden="1">#REF!</definedName>
    <definedName name="_Key1" localSheetId="7" hidden="1">#REF!</definedName>
    <definedName name="_Key1" hidden="1">#REF!</definedName>
    <definedName name="_Key2" localSheetId="1" hidden="1">#REF!</definedName>
    <definedName name="_Key2" localSheetId="2" hidden="1">#REF!</definedName>
    <definedName name="_Key2" localSheetId="4" hidden="1">#REF!</definedName>
    <definedName name="_Key2" localSheetId="3"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4" hidden="1">#REF!</definedName>
    <definedName name="_Sort" localSheetId="3" hidden="1">#REF!</definedName>
    <definedName name="_Sort" localSheetId="5" hidden="1">#REF!</definedName>
    <definedName name="_Sort" localSheetId="7" hidden="1">#REF!</definedName>
    <definedName name="_Sort" hidden="1">#REF!</definedName>
    <definedName name="aaaaaaaaaaaaaaaaaa" localSheetId="1" hidden="1">#REF!</definedName>
    <definedName name="aaaaaaaaaaaaaaaaaa" localSheetId="2" hidden="1">#REF!</definedName>
    <definedName name="aaaaaaaaaaaaaaaaaa" localSheetId="4" hidden="1">#REF!</definedName>
    <definedName name="aaaaaaaaaaaaaaaaaa" localSheetId="3" hidden="1">#REF!</definedName>
    <definedName name="aaaaaaaaaaaaaaaaaa" localSheetId="7" hidden="1">#REF!</definedName>
    <definedName name="aaaaaaaaaaaaaaaaaa" hidden="1">#REF!</definedName>
    <definedName name="E" localSheetId="1" hidden="1">#REF!</definedName>
    <definedName name="E" localSheetId="2" hidden="1">#REF!</definedName>
    <definedName name="E" localSheetId="4" hidden="1">#REF!</definedName>
    <definedName name="E" localSheetId="3" hidden="1">#REF!</definedName>
    <definedName name="E" localSheetId="7" hidden="1">#REF!</definedName>
    <definedName name="E" hidden="1">#REF!</definedName>
    <definedName name="ｌ" localSheetId="1" hidden="1">#REF!</definedName>
    <definedName name="ｌ" localSheetId="2" hidden="1">#REF!</definedName>
    <definedName name="ｌ" localSheetId="4" hidden="1">#REF!</definedName>
    <definedName name="ｌ" localSheetId="3" hidden="1">#REF!</definedName>
    <definedName name="ｌ" localSheetId="7" hidden="1">#REF!</definedName>
    <definedName name="ｌ" hidden="1">#REF!</definedName>
    <definedName name="_xlnm.Print_Area" localSheetId="0">'（別紙１）補助金所要額調書'!$A$1:$H$17</definedName>
    <definedName name="_xlnm.Print_Area" localSheetId="2">'（別紙２）事業収支予定明細書記載例'!$A$1:$E$65</definedName>
    <definedName name="_xlnm.Print_Area" localSheetId="4">'（別紙３） 状況確認書記載例'!$A$1:$H$30</definedName>
    <definedName name="_xlnm.Print_Area" localSheetId="3">'（別紙３）状況確認書'!$A$1:$H$30</definedName>
    <definedName name="_xlnm.Print_Area" localSheetId="6">'（別紙５）補助金所要額清算書'!$A$1:$J$17</definedName>
    <definedName name="あ" localSheetId="1" hidden="1">#REF!</definedName>
    <definedName name="あ" localSheetId="2" hidden="1">#REF!</definedName>
    <definedName name="あ" localSheetId="4" hidden="1">#REF!</definedName>
    <definedName name="あ" localSheetId="3" hidden="1">#REF!</definedName>
    <definedName name="あ" localSheetId="7" hidden="1">#REF!</definedName>
    <definedName name="あ" hidden="1">#REF!</definedName>
    <definedName name="い" localSheetId="1" hidden="1">#REF!</definedName>
    <definedName name="い" localSheetId="2" hidden="1">#REF!</definedName>
    <definedName name="い" localSheetId="4" hidden="1">#REF!</definedName>
    <definedName name="い" localSheetId="3" hidden="1">#REF!</definedName>
    <definedName name="い" localSheetId="7" hidden="1">#REF!</definedName>
    <definedName name="い" hidden="1">#REF!</definedName>
    <definedName name="こ" localSheetId="1" hidden="1">#REF!</definedName>
    <definedName name="こ" localSheetId="2" hidden="1">#REF!</definedName>
    <definedName name="こ" localSheetId="4" hidden="1">#REF!</definedName>
    <definedName name="こ" localSheetId="3" hidden="1">#REF!</definedName>
    <definedName name="こ" localSheetId="7" hidden="1">#REF!</definedName>
    <definedName name="こ" hidden="1">#REF!</definedName>
    <definedName name="こ」" localSheetId="1" hidden="1">#REF!</definedName>
    <definedName name="こ」" localSheetId="2" hidden="1">#REF!</definedName>
    <definedName name="こ」" localSheetId="4" hidden="1">#REF!</definedName>
    <definedName name="こ」" localSheetId="3" hidden="1">#REF!</definedName>
    <definedName name="こ」" localSheetId="7" hidden="1">#REF!</definedName>
    <definedName name="こ」" hidden="1">#REF!</definedName>
    <definedName name="事業分類">[1]事業分類・区分!$B$2:$H$2</definedName>
    <definedName name="別紙１７" localSheetId="1" hidden="1">#REF!</definedName>
    <definedName name="別紙１７" localSheetId="2" hidden="1">#REF!</definedName>
    <definedName name="別紙１７" localSheetId="4" hidden="1">#REF!</definedName>
    <definedName name="別紙１７" localSheetId="3" hidden="1">#REF!</definedName>
    <definedName name="別紙１７" localSheetId="7" hidden="1">#REF!</definedName>
    <definedName name="別紙１７" hidden="1">#REF!</definedName>
    <definedName name="別紙３１" localSheetId="1" hidden="1">#REF!</definedName>
    <definedName name="別紙３１" localSheetId="2" hidden="1">#REF!</definedName>
    <definedName name="別紙３１" localSheetId="4" hidden="1">#REF!</definedName>
    <definedName name="別紙３１" localSheetId="3" hidden="1">#REF!</definedName>
    <definedName name="別紙３１" localSheetId="7" hidden="1">#REF!</definedName>
    <definedName name="別紙３１"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31" l="1"/>
  <c r="C13" i="31"/>
  <c r="C12" i="31"/>
  <c r="C11" i="31"/>
  <c r="C10" i="31"/>
  <c r="B10" i="2"/>
  <c r="C52" i="36"/>
  <c r="D14" i="31"/>
  <c r="B14" i="31"/>
  <c r="B12" i="31"/>
  <c r="B11" i="31"/>
  <c r="B10" i="31"/>
  <c r="C59" i="36"/>
  <c r="D44" i="36"/>
  <c r="E44" i="36" s="1"/>
  <c r="C44" i="36"/>
  <c r="D32" i="36"/>
  <c r="C32" i="36"/>
  <c r="E32" i="36" s="1"/>
  <c r="D25" i="36"/>
  <c r="C25" i="36"/>
  <c r="E25" i="36" s="1"/>
  <c r="E25" i="23"/>
  <c r="C25" i="23"/>
  <c r="D25" i="23"/>
  <c r="C53" i="35"/>
  <c r="E53" i="35"/>
  <c r="E45" i="35"/>
  <c r="D39" i="35"/>
  <c r="D35" i="35"/>
  <c r="D34" i="35"/>
  <c r="D22" i="35"/>
  <c r="D21" i="35"/>
  <c r="D20" i="35"/>
  <c r="D16" i="35"/>
  <c r="D15" i="35"/>
  <c r="D11" i="35"/>
  <c r="D10" i="35"/>
  <c r="C59" i="35"/>
  <c r="C52" i="35"/>
  <c r="D44" i="35"/>
  <c r="C44" i="35"/>
  <c r="D32" i="35"/>
  <c r="C32" i="35"/>
  <c r="E32" i="35" s="1"/>
  <c r="C25" i="35"/>
  <c r="C10" i="2"/>
  <c r="E44" i="23"/>
  <c r="D44" i="23"/>
  <c r="C44" i="23"/>
  <c r="E32" i="23"/>
  <c r="D32" i="23"/>
  <c r="C32" i="23"/>
  <c r="C53" i="23"/>
  <c r="C52" i="23"/>
  <c r="C14" i="31" l="1"/>
  <c r="E14" i="31" s="1"/>
  <c r="I14" i="31" s="1"/>
  <c r="E45" i="36"/>
  <c r="E53" i="36"/>
  <c r="C53" i="36"/>
  <c r="C45" i="36"/>
  <c r="E44" i="35"/>
  <c r="D25" i="35"/>
  <c r="E25" i="35"/>
  <c r="C45" i="35"/>
  <c r="C45" i="23"/>
  <c r="E53" i="23"/>
  <c r="E45" i="23"/>
  <c r="G24" i="30"/>
  <c r="C11" i="2"/>
  <c r="C14" i="2" s="1"/>
  <c r="C13" i="2"/>
  <c r="C12" i="2"/>
  <c r="B12" i="2" l="1"/>
  <c r="B11" i="2" l="1"/>
  <c r="C59" i="23"/>
  <c r="D14" i="2" s="1"/>
  <c r="E14" i="2" s="1"/>
  <c r="B14" i="2" l="1"/>
  <c r="F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陣内　大輝（医務課）</author>
  </authors>
  <commentList>
    <comment ref="G11" authorId="0" shapeId="0" xr:uid="{2451D462-BC61-4701-AB1B-6A2B117D7957}">
      <text>
        <r>
          <rPr>
            <b/>
            <sz val="9"/>
            <color indexed="81"/>
            <rFont val="MS P ゴシック"/>
            <family val="3"/>
            <charset val="128"/>
          </rPr>
          <t>認定後の9～3月の7月間</t>
        </r>
      </text>
    </comment>
  </commentList>
</comments>
</file>

<file path=xl/sharedStrings.xml><?xml version="1.0" encoding="utf-8"?>
<sst xmlns="http://schemas.openxmlformats.org/spreadsheetml/2006/main" count="238" uniqueCount="118">
  <si>
    <t>総事業費</t>
    <rPh sb="0" eb="1">
      <t>ソウ</t>
    </rPh>
    <rPh sb="1" eb="4">
      <t>ジギョウヒ</t>
    </rPh>
    <phoneticPr fontId="3"/>
  </si>
  <si>
    <t>（Ａ）</t>
    <phoneticPr fontId="3"/>
  </si>
  <si>
    <t>（Ｂ）</t>
    <phoneticPr fontId="3"/>
  </si>
  <si>
    <t>（Ｃ）</t>
    <phoneticPr fontId="3"/>
  </si>
  <si>
    <t>種目</t>
    <rPh sb="0" eb="2">
      <t>シュモク</t>
    </rPh>
    <phoneticPr fontId="3"/>
  </si>
  <si>
    <t>その他</t>
    <rPh sb="2" eb="3">
      <t>タ</t>
    </rPh>
    <phoneticPr fontId="3"/>
  </si>
  <si>
    <t>（１）支出</t>
    <rPh sb="3" eb="5">
      <t>シシュツ</t>
    </rPh>
    <phoneticPr fontId="3"/>
  </si>
  <si>
    <t>研修受講経費</t>
    <rPh sb="0" eb="6">
      <t>ケンシュウジュコウケイヒ</t>
    </rPh>
    <phoneticPr fontId="3"/>
  </si>
  <si>
    <t>専門書購入経費</t>
    <rPh sb="0" eb="7">
      <t>センモンショコウニュウケイヒ</t>
    </rPh>
    <phoneticPr fontId="3"/>
  </si>
  <si>
    <t>他病院勤務経費</t>
    <rPh sb="0" eb="3">
      <t>タビョウイン</t>
    </rPh>
    <rPh sb="3" eb="7">
      <t>キンムケイヒ</t>
    </rPh>
    <phoneticPr fontId="3"/>
  </si>
  <si>
    <r>
      <t>N</t>
    </r>
    <r>
      <rPr>
        <sz val="11"/>
        <rFont val="ＭＳ Ｐゴシック"/>
        <family val="3"/>
        <charset val="128"/>
      </rPr>
      <t>o.</t>
    </r>
    <phoneticPr fontId="8"/>
  </si>
  <si>
    <t>認定番号</t>
    <rPh sb="0" eb="2">
      <t>ニンテイ</t>
    </rPh>
    <rPh sb="2" eb="4">
      <t>バンゴウ</t>
    </rPh>
    <phoneticPr fontId="8"/>
  </si>
  <si>
    <t>申請年度における在職期間</t>
    <rPh sb="0" eb="2">
      <t>シンセイ</t>
    </rPh>
    <rPh sb="2" eb="4">
      <t>ネンド</t>
    </rPh>
    <rPh sb="8" eb="10">
      <t>ザイショク</t>
    </rPh>
    <rPh sb="10" eb="12">
      <t>キカン</t>
    </rPh>
    <phoneticPr fontId="8"/>
  </si>
  <si>
    <t>勤務月数</t>
    <rPh sb="0" eb="2">
      <t>キンム</t>
    </rPh>
    <rPh sb="2" eb="4">
      <t>ゲッスウ</t>
    </rPh>
    <phoneticPr fontId="8"/>
  </si>
  <si>
    <t>勤務状況</t>
    <rPh sb="0" eb="2">
      <t>キンム</t>
    </rPh>
    <rPh sb="2" eb="4">
      <t>ジョウキョウ</t>
    </rPh>
    <phoneticPr fontId="8"/>
  </si>
  <si>
    <t>計</t>
    <rPh sb="0" eb="1">
      <t>ケイ</t>
    </rPh>
    <phoneticPr fontId="8"/>
  </si>
  <si>
    <t>※「勤務月数」は、在職期間のうち暦日で1/2以上在職した月を1月として積算する。</t>
    <rPh sb="2" eb="4">
      <t>キンム</t>
    </rPh>
    <rPh sb="4" eb="6">
      <t>ゲッスウ</t>
    </rPh>
    <rPh sb="9" eb="11">
      <t>ザイショク</t>
    </rPh>
    <rPh sb="11" eb="13">
      <t>キカン</t>
    </rPh>
    <rPh sb="16" eb="18">
      <t>レキジツ</t>
    </rPh>
    <rPh sb="22" eb="24">
      <t>イジョウ</t>
    </rPh>
    <rPh sb="24" eb="26">
      <t>ザイショク</t>
    </rPh>
    <rPh sb="28" eb="29">
      <t>ツキ</t>
    </rPh>
    <rPh sb="31" eb="32">
      <t>ツキ</t>
    </rPh>
    <rPh sb="35" eb="37">
      <t>セキサン</t>
    </rPh>
    <phoneticPr fontId="8"/>
  </si>
  <si>
    <t>※「勤務状況」は、週4日以上、週3日、週2日、週１日で記載。在職期間中に変動がある場合は、</t>
    <rPh sb="2" eb="4">
      <t>キンム</t>
    </rPh>
    <rPh sb="4" eb="6">
      <t>ジョウキョウ</t>
    </rPh>
    <rPh sb="9" eb="10">
      <t>シュウ</t>
    </rPh>
    <rPh sb="11" eb="12">
      <t>ニチ</t>
    </rPh>
    <rPh sb="12" eb="14">
      <t>イジョウ</t>
    </rPh>
    <rPh sb="15" eb="16">
      <t>シュウ</t>
    </rPh>
    <rPh sb="17" eb="18">
      <t>ニチ</t>
    </rPh>
    <rPh sb="19" eb="20">
      <t>シュウ</t>
    </rPh>
    <rPh sb="21" eb="22">
      <t>ニチ</t>
    </rPh>
    <rPh sb="23" eb="24">
      <t>シュウ</t>
    </rPh>
    <rPh sb="25" eb="26">
      <t>ニチ</t>
    </rPh>
    <rPh sb="27" eb="29">
      <t>キサイ</t>
    </rPh>
    <rPh sb="30" eb="32">
      <t>ザイショク</t>
    </rPh>
    <rPh sb="32" eb="35">
      <t>キカンチュウ</t>
    </rPh>
    <rPh sb="36" eb="38">
      <t>ヘンドウ</t>
    </rPh>
    <rPh sb="41" eb="43">
      <t>バアイ</t>
    </rPh>
    <phoneticPr fontId="8"/>
  </si>
  <si>
    <t>平均値で記載すること。</t>
    <rPh sb="0" eb="3">
      <t>ヘイキンチ</t>
    </rPh>
    <rPh sb="4" eb="6">
      <t>キサイ</t>
    </rPh>
    <phoneticPr fontId="8"/>
  </si>
  <si>
    <t>（研修受講経費）</t>
    <rPh sb="1" eb="3">
      <t>ケンシュウ</t>
    </rPh>
    <rPh sb="3" eb="5">
      <t>ジュコウ</t>
    </rPh>
    <rPh sb="5" eb="7">
      <t>ケイヒ</t>
    </rPh>
    <phoneticPr fontId="3"/>
  </si>
  <si>
    <t>雑役務費（研修受講料）</t>
    <rPh sb="0" eb="2">
      <t>ザツエキ</t>
    </rPh>
    <rPh sb="3" eb="4">
      <t>ヒ</t>
    </rPh>
    <rPh sb="5" eb="7">
      <t>ケンシュウ</t>
    </rPh>
    <rPh sb="7" eb="10">
      <t>ジュコウリョウ</t>
    </rPh>
    <phoneticPr fontId="3"/>
  </si>
  <si>
    <t>（専門書購入経費）</t>
    <rPh sb="1" eb="4">
      <t>センモンショ</t>
    </rPh>
    <rPh sb="4" eb="6">
      <t>コウニュウ</t>
    </rPh>
    <rPh sb="6" eb="8">
      <t>ケイヒ</t>
    </rPh>
    <phoneticPr fontId="3"/>
  </si>
  <si>
    <t>（他病院勤務経費）</t>
    <rPh sb="1" eb="2">
      <t>ホカ</t>
    </rPh>
    <rPh sb="2" eb="4">
      <t>ビョウイン</t>
    </rPh>
    <rPh sb="4" eb="6">
      <t>キンム</t>
    </rPh>
    <rPh sb="6" eb="8">
      <t>ケイヒ</t>
    </rPh>
    <phoneticPr fontId="3"/>
  </si>
  <si>
    <t>（注）その他欄は補助対象以外の経費を計上すること。</t>
    <phoneticPr fontId="3"/>
  </si>
  <si>
    <t>（２）収入</t>
    <rPh sb="3" eb="5">
      <t>シュウニュウ</t>
    </rPh>
    <phoneticPr fontId="3"/>
  </si>
  <si>
    <t>収入見込額</t>
    <phoneticPr fontId="3"/>
  </si>
  <si>
    <t>寄付金その他の収入</t>
    <phoneticPr fontId="3"/>
  </si>
  <si>
    <t>医師少数区域経験認定医師の所属状況</t>
    <rPh sb="0" eb="2">
      <t>イシ</t>
    </rPh>
    <rPh sb="2" eb="4">
      <t>ショウスウ</t>
    </rPh>
    <rPh sb="4" eb="6">
      <t>クイキ</t>
    </rPh>
    <rPh sb="6" eb="8">
      <t>ケイケン</t>
    </rPh>
    <rPh sb="8" eb="10">
      <t>ニンテイ</t>
    </rPh>
    <rPh sb="10" eb="12">
      <t>イシ</t>
    </rPh>
    <rPh sb="13" eb="15">
      <t>ショゾク</t>
    </rPh>
    <rPh sb="15" eb="17">
      <t>ジョウキョウ</t>
    </rPh>
    <phoneticPr fontId="8"/>
  </si>
  <si>
    <t>合　　　計</t>
    <rPh sb="0" eb="1">
      <t>ア</t>
    </rPh>
    <rPh sb="4" eb="5">
      <t>ケイ</t>
    </rPh>
    <phoneticPr fontId="3"/>
  </si>
  <si>
    <t>小　　　計</t>
    <rPh sb="0" eb="1">
      <t>ショウ</t>
    </rPh>
    <rPh sb="4" eb="5">
      <t>ケイ</t>
    </rPh>
    <phoneticPr fontId="3"/>
  </si>
  <si>
    <t>区　　　分</t>
    <rPh sb="0" eb="1">
      <t>ク</t>
    </rPh>
    <rPh sb="4" eb="5">
      <t>ブン</t>
    </rPh>
    <phoneticPr fontId="3"/>
  </si>
  <si>
    <t>※「勤務月数」は、申請年度中、認定を受けた日が属する月以降の月数に限る。</t>
    <rPh sb="2" eb="6">
      <t>キンムツキスウ</t>
    </rPh>
    <rPh sb="9" eb="13">
      <t>シンセイネンド</t>
    </rPh>
    <rPh sb="13" eb="14">
      <t>チュウ</t>
    </rPh>
    <rPh sb="15" eb="17">
      <t>ニンテイ</t>
    </rPh>
    <rPh sb="18" eb="19">
      <t>ウ</t>
    </rPh>
    <rPh sb="21" eb="22">
      <t>ヒ</t>
    </rPh>
    <rPh sb="23" eb="24">
      <t>ゾク</t>
    </rPh>
    <rPh sb="26" eb="27">
      <t>ツキ</t>
    </rPh>
    <rPh sb="27" eb="29">
      <t>イコウ</t>
    </rPh>
    <rPh sb="30" eb="32">
      <t>ツキスウ</t>
    </rPh>
    <rPh sb="33" eb="34">
      <t>カギ</t>
    </rPh>
    <phoneticPr fontId="3"/>
  </si>
  <si>
    <t>備考</t>
    <rPh sb="0" eb="2">
      <t>ビコウ</t>
    </rPh>
    <phoneticPr fontId="3"/>
  </si>
  <si>
    <t>（D）</t>
    <phoneticPr fontId="3"/>
  </si>
  <si>
    <t>（E）</t>
    <phoneticPr fontId="3"/>
  </si>
  <si>
    <t>（F）</t>
    <phoneticPr fontId="3"/>
  </si>
  <si>
    <t>（G）</t>
    <phoneticPr fontId="3"/>
  </si>
  <si>
    <t>別紙１</t>
    <rPh sb="0" eb="2">
      <t>ベッシ</t>
    </rPh>
    <phoneticPr fontId="3"/>
  </si>
  <si>
    <t>区分</t>
    <phoneticPr fontId="3"/>
  </si>
  <si>
    <t>医療機関名</t>
    <rPh sb="0" eb="5">
      <t>イリョウキカンメイ</t>
    </rPh>
    <phoneticPr fontId="3"/>
  </si>
  <si>
    <t>合計</t>
    <rPh sb="0" eb="2">
      <t>ゴウケイ</t>
    </rPh>
    <phoneticPr fontId="3"/>
  </si>
  <si>
    <t>補助基準額</t>
    <rPh sb="0" eb="2">
      <t>ホジョ</t>
    </rPh>
    <rPh sb="2" eb="5">
      <t>キジュンガク</t>
    </rPh>
    <phoneticPr fontId="1"/>
  </si>
  <si>
    <t>別紙２</t>
    <rPh sb="0" eb="2">
      <t>ベッシ</t>
    </rPh>
    <phoneticPr fontId="3"/>
  </si>
  <si>
    <t>別紙３</t>
    <rPh sb="0" eb="2">
      <t>ベッシ</t>
    </rPh>
    <phoneticPr fontId="3"/>
  </si>
  <si>
    <t>誓　　　　約　　　　書</t>
    <phoneticPr fontId="3"/>
  </si>
  <si>
    <t>　私は、下記の事項について誓約します。
　なお、県が必要な場合には、佐賀県警察本部に照会することについて承諾します。
　また、照会で確認された情報は、今後、私が県と行う他の契約等における身分確認に利用することに同意します。</t>
    <phoneticPr fontId="3"/>
  </si>
  <si>
    <t>記</t>
    <rPh sb="0" eb="1">
      <t>キ</t>
    </rPh>
    <phoneticPr fontId="3"/>
  </si>
  <si>
    <t>１</t>
    <phoneticPr fontId="3"/>
  </si>
  <si>
    <t>　自己又は自社の役員等が、次のいずれにも該当する者ではありません。</t>
    <phoneticPr fontId="3"/>
  </si>
  <si>
    <t>（１）</t>
  </si>
  <si>
    <t>　暴力団（暴力団員による不当な行為の防止等に関する法律（平成３年法律第７７号）第２条第２号に規定する暴力団をいう。以下同じ。）</t>
    <phoneticPr fontId="3"/>
  </si>
  <si>
    <t>（２）</t>
    <phoneticPr fontId="3"/>
  </si>
  <si>
    <t>　暴力団員（同法第２条第６号に規定する暴力団員をいう。以下同じ。）</t>
    <phoneticPr fontId="3"/>
  </si>
  <si>
    <t>（３）</t>
    <phoneticPr fontId="3"/>
  </si>
  <si>
    <t>　暴力団員でなくなった日から５年を経過しない者</t>
    <phoneticPr fontId="3"/>
  </si>
  <si>
    <t>（４）</t>
    <phoneticPr fontId="3"/>
  </si>
  <si>
    <t>　自己、自社若しくは第三者の不正な利益を図る目的又は第三者に損害を与える目的をもって暴力団又は暴力団員を利用している者</t>
    <phoneticPr fontId="3"/>
  </si>
  <si>
    <t>（５）</t>
    <phoneticPr fontId="3"/>
  </si>
  <si>
    <t>　暴力団又は暴力団員に対して資金等を提供し、又は便宜を供与する等、直接的又は積極的に暴力団の維持運営に協力し、又は関与している者</t>
    <phoneticPr fontId="3"/>
  </si>
  <si>
    <t>（６）</t>
    <phoneticPr fontId="3"/>
  </si>
  <si>
    <t>　暴力団又は暴力団員と社会的に非難されるべき関係を有している者</t>
    <phoneticPr fontId="3"/>
  </si>
  <si>
    <t>（７）</t>
    <phoneticPr fontId="3"/>
  </si>
  <si>
    <t>　暴力団又は暴力団員であることを知りながらこれらを利用している者</t>
    <phoneticPr fontId="3"/>
  </si>
  <si>
    <t>２</t>
    <phoneticPr fontId="3"/>
  </si>
  <si>
    <t>　１の（２）から（７）までに掲げる者が、その経営に実質的に関与している法人その他の団体又は個人ではありません。</t>
    <phoneticPr fontId="3"/>
  </si>
  <si>
    <t>令和</t>
    <rPh sb="0" eb="2">
      <t>レイワ</t>
    </rPh>
    <phoneticPr fontId="3"/>
  </si>
  <si>
    <t>年</t>
    <rPh sb="0" eb="1">
      <t>ネン</t>
    </rPh>
    <phoneticPr fontId="3"/>
  </si>
  <si>
    <t>月</t>
    <rPh sb="0" eb="1">
      <t>ガツ</t>
    </rPh>
    <phoneticPr fontId="3"/>
  </si>
  <si>
    <t>日</t>
    <rPh sb="0" eb="1">
      <t>ニチ</t>
    </rPh>
    <phoneticPr fontId="3"/>
  </si>
  <si>
    <t>佐賀県知事　様</t>
    <rPh sb="0" eb="2">
      <t>サガ</t>
    </rPh>
    <rPh sb="2" eb="5">
      <t>ケンチジ</t>
    </rPh>
    <rPh sb="6" eb="7">
      <t>サマ</t>
    </rPh>
    <phoneticPr fontId="3"/>
  </si>
  <si>
    <t>法人所在地</t>
    <rPh sb="0" eb="2">
      <t>ホウジン</t>
    </rPh>
    <rPh sb="2" eb="5">
      <t>ショザイチ</t>
    </rPh>
    <phoneticPr fontId="3"/>
  </si>
  <si>
    <t>（ふりがな）</t>
    <phoneticPr fontId="3"/>
  </si>
  <si>
    <t>法人名</t>
    <rPh sb="0" eb="2">
      <t>ホウジン</t>
    </rPh>
    <rPh sb="2" eb="3">
      <t>メイ</t>
    </rPh>
    <phoneticPr fontId="3"/>
  </si>
  <si>
    <t>代表者名</t>
    <rPh sb="0" eb="3">
      <t>ダイヒョウシャ</t>
    </rPh>
    <rPh sb="3" eb="4">
      <t>メイ</t>
    </rPh>
    <phoneticPr fontId="3"/>
  </si>
  <si>
    <t>生年月日</t>
    <rPh sb="0" eb="2">
      <t>セイネン</t>
    </rPh>
    <rPh sb="2" eb="4">
      <t>ガッピ</t>
    </rPh>
    <phoneticPr fontId="3"/>
  </si>
  <si>
    <t>　　　　　年　　　　月　　　　日</t>
    <rPh sb="5" eb="6">
      <t>ネン</t>
    </rPh>
    <rPh sb="10" eb="11">
      <t>ツキ</t>
    </rPh>
    <rPh sb="15" eb="16">
      <t>ニチ</t>
    </rPh>
    <phoneticPr fontId="3"/>
  </si>
  <si>
    <t>事業収支予定明細書（兼収支予算見込書（抄本））</t>
    <rPh sb="0" eb="4">
      <t>ジギョウシュウシ</t>
    </rPh>
    <rPh sb="4" eb="6">
      <t>ヨテイ</t>
    </rPh>
    <rPh sb="6" eb="9">
      <t>メイサイショ</t>
    </rPh>
    <rPh sb="10" eb="11">
      <t>ケン</t>
    </rPh>
    <rPh sb="11" eb="15">
      <t>シュウシヨサン</t>
    </rPh>
    <rPh sb="15" eb="18">
      <t>ミコミショ</t>
    </rPh>
    <rPh sb="19" eb="21">
      <t>ショウホン</t>
    </rPh>
    <phoneticPr fontId="3"/>
  </si>
  <si>
    <t>医師少数区域経験認定医師の状況確認書</t>
    <rPh sb="0" eb="2">
      <t>イシ</t>
    </rPh>
    <rPh sb="2" eb="4">
      <t>ショウスウ</t>
    </rPh>
    <rPh sb="4" eb="6">
      <t>クイキ</t>
    </rPh>
    <rPh sb="6" eb="8">
      <t>ケイケン</t>
    </rPh>
    <rPh sb="8" eb="10">
      <t>ニンテイ</t>
    </rPh>
    <rPh sb="10" eb="12">
      <t>イシ</t>
    </rPh>
    <rPh sb="13" eb="15">
      <t>ジョウキョウ</t>
    </rPh>
    <rPh sb="15" eb="18">
      <t>カクニンショ</t>
    </rPh>
    <phoneticPr fontId="8"/>
  </si>
  <si>
    <t>別紙４</t>
    <phoneticPr fontId="3"/>
  </si>
  <si>
    <t>補助金所要額調書</t>
    <phoneticPr fontId="3"/>
  </si>
  <si>
    <t>（H）</t>
    <phoneticPr fontId="3"/>
  </si>
  <si>
    <t>（注）</t>
    <rPh sb="1" eb="2">
      <t>チュウ</t>
    </rPh>
    <phoneticPr fontId="3"/>
  </si>
  <si>
    <t>（注）</t>
    <rPh sb="1" eb="2">
      <t>チュウ</t>
    </rPh>
    <phoneticPr fontId="3"/>
  </si>
  <si>
    <t>G欄については、1,000円未満の端数を切り捨てるものとする。</t>
    <phoneticPr fontId="3"/>
  </si>
  <si>
    <t>認定受者名</t>
    <rPh sb="0" eb="2">
      <t>ニンテイ</t>
    </rPh>
    <rPh sb="2" eb="3">
      <t>ウケ</t>
    </rPh>
    <rPh sb="3" eb="4">
      <t>シャ</t>
    </rPh>
    <rPh sb="4" eb="5">
      <t>メイ</t>
    </rPh>
    <phoneticPr fontId="3"/>
  </si>
  <si>
    <t>認定を受けた日</t>
    <rPh sb="0" eb="2">
      <t>ニンテイ</t>
    </rPh>
    <rPh sb="3" eb="4">
      <t>ウ</t>
    </rPh>
    <rPh sb="6" eb="7">
      <t>ヒ</t>
    </rPh>
    <phoneticPr fontId="3"/>
  </si>
  <si>
    <t>医療機関名：</t>
    <phoneticPr fontId="3"/>
  </si>
  <si>
    <t>○○病院</t>
    <rPh sb="2" eb="4">
      <t>ビョウイン</t>
    </rPh>
    <phoneticPr fontId="3"/>
  </si>
  <si>
    <t>佐賀　太郎</t>
    <rPh sb="0" eb="2">
      <t>サガ</t>
    </rPh>
    <rPh sb="3" eb="5">
      <t>タロウ</t>
    </rPh>
    <phoneticPr fontId="3"/>
  </si>
  <si>
    <t>医務　花子</t>
    <rPh sb="0" eb="2">
      <t>イム</t>
    </rPh>
    <rPh sb="3" eb="5">
      <t>ハナコ</t>
    </rPh>
    <phoneticPr fontId="3"/>
  </si>
  <si>
    <t>～令和5年3月31日</t>
    <rPh sb="1" eb="3">
      <t>レイワ</t>
    </rPh>
    <rPh sb="4" eb="5">
      <t>ネン</t>
    </rPh>
    <rPh sb="6" eb="7">
      <t>ガツ</t>
    </rPh>
    <rPh sb="9" eb="10">
      <t>ヒ</t>
    </rPh>
    <phoneticPr fontId="3"/>
  </si>
  <si>
    <t>～令和4年12月31日</t>
    <rPh sb="1" eb="3">
      <t>レイワ</t>
    </rPh>
    <rPh sb="4" eb="5">
      <t>ネン</t>
    </rPh>
    <rPh sb="7" eb="8">
      <t>ガツ</t>
    </rPh>
    <rPh sb="10" eb="11">
      <t>ヒ</t>
    </rPh>
    <phoneticPr fontId="3"/>
  </si>
  <si>
    <t>週4日以上</t>
    <rPh sb="0" eb="1">
      <t>シュウ</t>
    </rPh>
    <rPh sb="2" eb="3">
      <t>ヒ</t>
    </rPh>
    <rPh sb="3" eb="5">
      <t>イジョウ</t>
    </rPh>
    <phoneticPr fontId="3"/>
  </si>
  <si>
    <t>備品費（図書）
※オンラインジャーナル含む。</t>
    <rPh sb="0" eb="3">
      <t>ビヒンヒ</t>
    </rPh>
    <rPh sb="4" eb="6">
      <t>トショ</t>
    </rPh>
    <rPh sb="19" eb="20">
      <t>フク</t>
    </rPh>
    <phoneticPr fontId="3"/>
  </si>
  <si>
    <t>実支出額</t>
    <rPh sb="0" eb="4">
      <t>ジッシシュツガク</t>
    </rPh>
    <phoneticPr fontId="3"/>
  </si>
  <si>
    <t>選定額</t>
    <rPh sb="0" eb="3">
      <t>センテイガク</t>
    </rPh>
    <phoneticPr fontId="1"/>
  </si>
  <si>
    <t>選定額</t>
    <rPh sb="0" eb="3">
      <t>センテイガク</t>
    </rPh>
    <phoneticPr fontId="3"/>
  </si>
  <si>
    <t>寄付金その他の収入見込み額</t>
    <rPh sb="0" eb="3">
      <t>キフキン</t>
    </rPh>
    <rPh sb="5" eb="6">
      <t>タ</t>
    </rPh>
    <rPh sb="7" eb="9">
      <t>シュウニュウ</t>
    </rPh>
    <rPh sb="9" eb="11">
      <t>ミコ</t>
    </rPh>
    <rPh sb="12" eb="13">
      <t>ガク</t>
    </rPh>
    <phoneticPr fontId="3"/>
  </si>
  <si>
    <t>総事業費</t>
    <rPh sb="0" eb="4">
      <t>ソウジギョウヒ</t>
    </rPh>
    <phoneticPr fontId="3"/>
  </si>
  <si>
    <t>差引事業費
（B）-（C）</t>
    <rPh sb="0" eb="1">
      <t>サ</t>
    </rPh>
    <rPh sb="1" eb="2">
      <t>ヒ</t>
    </rPh>
    <rPh sb="2" eb="5">
      <t>ジギョウヒ</t>
    </rPh>
    <phoneticPr fontId="3"/>
  </si>
  <si>
    <t>補助金所要額
（A・Dのいずれか少ない額）</t>
    <rPh sb="0" eb="3">
      <t>ホジョキン</t>
    </rPh>
    <rPh sb="3" eb="6">
      <t>ショヨウガク</t>
    </rPh>
    <rPh sb="16" eb="17">
      <t>スク</t>
    </rPh>
    <rPh sb="19" eb="20">
      <t>ガク</t>
    </rPh>
    <phoneticPr fontId="3"/>
  </si>
  <si>
    <t>備考</t>
    <rPh sb="0" eb="2">
      <t>ビコウ</t>
    </rPh>
    <phoneticPr fontId="8"/>
  </si>
  <si>
    <t>補助金所要額清算書</t>
    <rPh sb="6" eb="9">
      <t>セイサンショ</t>
    </rPh>
    <phoneticPr fontId="3"/>
  </si>
  <si>
    <t>補助金交付決定額</t>
    <rPh sb="0" eb="8">
      <t>ホジョキンコウフケッテイガク</t>
    </rPh>
    <phoneticPr fontId="3"/>
  </si>
  <si>
    <t>補助金受入額</t>
    <rPh sb="0" eb="6">
      <t>ホジョキンウケイレガク</t>
    </rPh>
    <phoneticPr fontId="3"/>
  </si>
  <si>
    <t>差引過不足額
（E）-（G）</t>
    <rPh sb="0" eb="2">
      <t>サシヒキ</t>
    </rPh>
    <rPh sb="2" eb="6">
      <t>カブソクガク</t>
    </rPh>
    <phoneticPr fontId="3"/>
  </si>
  <si>
    <r>
      <rPr>
        <b/>
        <sz val="16"/>
        <color rgb="FFFF0000"/>
        <rFont val="ＭＳ Ｐゴシック"/>
        <family val="3"/>
        <charset val="128"/>
        <scheme val="minor"/>
      </rPr>
      <t>【記載例】</t>
    </r>
    <r>
      <rPr>
        <b/>
        <sz val="16"/>
        <rFont val="ＭＳ Ｐゴシック"/>
        <family val="3"/>
        <charset val="128"/>
        <scheme val="minor"/>
      </rPr>
      <t>事業収支予定明細書（兼収支予算見込書（抄本））</t>
    </r>
    <rPh sb="1" eb="4">
      <t>キサイレイ</t>
    </rPh>
    <rPh sb="5" eb="9">
      <t>ジギョウシュウシ</t>
    </rPh>
    <rPh sb="9" eb="11">
      <t>ヨテイ</t>
    </rPh>
    <rPh sb="11" eb="14">
      <t>メイサイショ</t>
    </rPh>
    <rPh sb="15" eb="16">
      <t>ケン</t>
    </rPh>
    <rPh sb="16" eb="20">
      <t>シュウシヨサン</t>
    </rPh>
    <rPh sb="20" eb="23">
      <t>ミコミショ</t>
    </rPh>
    <rPh sb="24" eb="26">
      <t>ショウホン</t>
    </rPh>
    <phoneticPr fontId="3"/>
  </si>
  <si>
    <r>
      <rPr>
        <b/>
        <sz val="16"/>
        <color rgb="FFFF0000"/>
        <rFont val="ＭＳ Ｐゴシック"/>
        <family val="3"/>
        <charset val="128"/>
        <scheme val="minor"/>
      </rPr>
      <t>【記載例】</t>
    </r>
    <r>
      <rPr>
        <b/>
        <sz val="16"/>
        <color theme="1"/>
        <rFont val="ＭＳ Ｐゴシック"/>
        <family val="3"/>
        <charset val="128"/>
        <scheme val="minor"/>
      </rPr>
      <t>医師少数区域経験認定医師の状況確認書</t>
    </r>
    <rPh sb="5" eb="7">
      <t>イシ</t>
    </rPh>
    <rPh sb="7" eb="9">
      <t>ショウスウ</t>
    </rPh>
    <rPh sb="9" eb="11">
      <t>クイキ</t>
    </rPh>
    <rPh sb="11" eb="13">
      <t>ケイケン</t>
    </rPh>
    <rPh sb="13" eb="15">
      <t>ニンテイ</t>
    </rPh>
    <rPh sb="15" eb="17">
      <t>イシ</t>
    </rPh>
    <rPh sb="18" eb="20">
      <t>ジョウキョウ</t>
    </rPh>
    <rPh sb="20" eb="23">
      <t>カクニンショ</t>
    </rPh>
    <phoneticPr fontId="8"/>
  </si>
  <si>
    <t>医療　次郎</t>
    <rPh sb="0" eb="2">
      <t>イリョウ</t>
    </rPh>
    <rPh sb="3" eb="5">
      <t>ジロウ</t>
    </rPh>
    <phoneticPr fontId="3"/>
  </si>
  <si>
    <t>～令和4年3月31日</t>
    <rPh sb="1" eb="3">
      <t>レイワ</t>
    </rPh>
    <rPh sb="4" eb="5">
      <t>ネン</t>
    </rPh>
    <rPh sb="6" eb="7">
      <t>ガツ</t>
    </rPh>
    <rPh sb="9" eb="10">
      <t>ヒ</t>
    </rPh>
    <phoneticPr fontId="3"/>
  </si>
  <si>
    <t>旅費（県内）</t>
    <rPh sb="0" eb="2">
      <t>リョヒ</t>
    </rPh>
    <rPh sb="3" eb="5">
      <t>ケンナイ</t>
    </rPh>
    <phoneticPr fontId="3"/>
  </si>
  <si>
    <t>旅費（県外）</t>
    <rPh sb="0" eb="2">
      <t>リョヒ</t>
    </rPh>
    <rPh sb="3" eb="5">
      <t>ケンガイ</t>
    </rPh>
    <phoneticPr fontId="3"/>
  </si>
  <si>
    <t>旅費（県内）</t>
    <rPh sb="0" eb="2">
      <t>リョヒ</t>
    </rPh>
    <rPh sb="3" eb="5">
      <t>ケンナイ</t>
    </rPh>
    <phoneticPr fontId="8"/>
  </si>
  <si>
    <t>事業収支実績明細書（兼収支決算書（抄本））</t>
    <phoneticPr fontId="3"/>
  </si>
  <si>
    <t>寄付金その他の収入額</t>
    <rPh sb="0" eb="3">
      <t>キフキン</t>
    </rPh>
    <rPh sb="5" eb="6">
      <t>タ</t>
    </rPh>
    <rPh sb="7" eb="9">
      <t>シュウニュウ</t>
    </rPh>
    <rPh sb="9" eb="10">
      <t>ガク</t>
    </rPh>
    <phoneticPr fontId="3"/>
  </si>
  <si>
    <t>収入額</t>
    <phoneticPr fontId="3"/>
  </si>
  <si>
    <t>交付申請額</t>
    <rPh sb="0" eb="2">
      <t>コウフ</t>
    </rPh>
    <rPh sb="2" eb="4">
      <t>シンセイ</t>
    </rPh>
    <rPh sb="4" eb="5">
      <t>ガク</t>
    </rPh>
    <phoneticPr fontId="3"/>
  </si>
  <si>
    <t>F欄については、1,000円未満の端数を切り捨てるものとする。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</si>
</sst>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月&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ajor"/>
    </font>
    <font>
      <sz val="14"/>
      <name val="ＭＳ Ｐゴシック"/>
      <family val="3"/>
      <charset val="128"/>
      <scheme val="major"/>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name val="ＭＳ ゴシック"/>
      <family val="3"/>
      <charset val="128"/>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name val="ＭＳ Ｐ明朝"/>
      <family val="1"/>
      <charset val="128"/>
    </font>
    <font>
      <sz val="11"/>
      <name val="平成ゴシック"/>
      <family val="3"/>
      <charset val="128"/>
    </font>
    <font>
      <sz val="14"/>
      <name val="ＭＳ 明朝"/>
      <family val="1"/>
      <charset val="128"/>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color rgb="FF000000"/>
      <name val="ＭＳ Ｐゴシック"/>
      <family val="3"/>
      <charset val="128"/>
      <scheme val="minor"/>
    </font>
    <font>
      <sz val="11"/>
      <color rgb="FFFF0000"/>
      <name val="ＭＳ Ｐゴシック"/>
      <family val="3"/>
      <charset val="128"/>
      <scheme val="minor"/>
    </font>
    <font>
      <b/>
      <sz val="14"/>
      <name val="ＭＳ Ｐ明朝"/>
      <family val="1"/>
      <charset val="128"/>
    </font>
    <font>
      <sz val="12"/>
      <name val="ＭＳ Ｐ明朝"/>
      <family val="1"/>
      <charset val="128"/>
    </font>
    <font>
      <sz val="12"/>
      <color rgb="FFFF0000"/>
      <name val="ＭＳ Ｐ明朝"/>
      <family val="1"/>
      <charset val="128"/>
    </font>
    <font>
      <b/>
      <sz val="16"/>
      <name val="ＭＳ Ｐゴシック"/>
      <family val="3"/>
      <charset val="128"/>
      <scheme val="major"/>
    </font>
    <font>
      <b/>
      <sz val="16"/>
      <name val="ＭＳ Ｐゴシック"/>
      <family val="3"/>
      <charset val="128"/>
      <scheme val="minor"/>
    </font>
    <font>
      <b/>
      <sz val="16"/>
      <color theme="1"/>
      <name val="ＭＳ Ｐゴシック"/>
      <family val="3"/>
      <charset val="128"/>
      <scheme val="minor"/>
    </font>
    <font>
      <b/>
      <sz val="16"/>
      <name val="ＭＳ Ｐゴシック"/>
      <family val="3"/>
      <charset val="128"/>
    </font>
    <font>
      <b/>
      <sz val="16"/>
      <name val="ＭＳ ゴシック"/>
      <family val="3"/>
      <charset val="128"/>
    </font>
    <font>
      <b/>
      <sz val="16"/>
      <color rgb="FFFF0000"/>
      <name val="ＭＳ Ｐゴシック"/>
      <family val="3"/>
      <charset val="128"/>
      <scheme val="minor"/>
    </font>
    <font>
      <sz val="12"/>
      <color rgb="FFFF0000"/>
      <name val="ＭＳ Ｐゴシック"/>
      <family val="3"/>
      <charset val="128"/>
      <scheme val="minor"/>
    </font>
    <font>
      <b/>
      <sz val="9"/>
      <color indexed="81"/>
      <name val="MS P ゴシック"/>
      <family val="3"/>
      <charset val="128"/>
    </font>
  </fonts>
  <fills count="35">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s>
  <borders count="5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auto="1"/>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diagonalDown="1">
      <left style="dashed">
        <color indexed="64"/>
      </left>
      <right style="dashed">
        <color indexed="64"/>
      </right>
      <top style="thin">
        <color indexed="64"/>
      </top>
      <bottom/>
      <diagonal style="thin">
        <color indexed="64"/>
      </diagonal>
    </border>
    <border diagonalDown="1">
      <left style="dashed">
        <color indexed="64"/>
      </left>
      <right style="dashed">
        <color indexed="64"/>
      </right>
      <top/>
      <bottom/>
      <diagonal style="thin">
        <color indexed="64"/>
      </diagonal>
    </border>
    <border diagonalDown="1">
      <left style="dashed">
        <color indexed="64"/>
      </left>
      <right style="dashed">
        <color indexed="64"/>
      </right>
      <top/>
      <bottom style="thin">
        <color indexed="64"/>
      </bottom>
      <diagonal style="thin">
        <color indexed="64"/>
      </diagonal>
    </border>
    <border diagonalDown="1">
      <left style="dashed">
        <color indexed="64"/>
      </left>
      <right style="thin">
        <color indexed="64"/>
      </right>
      <top style="thin">
        <color indexed="64"/>
      </top>
      <bottom/>
      <diagonal style="thin">
        <color indexed="64"/>
      </diagonal>
    </border>
    <border diagonalDown="1">
      <left style="dashed">
        <color indexed="64"/>
      </left>
      <right style="thin">
        <color indexed="64"/>
      </right>
      <top/>
      <bottom/>
      <diagonal style="thin">
        <color indexed="64"/>
      </diagonal>
    </border>
    <border diagonalDown="1">
      <left style="dashed">
        <color indexed="64"/>
      </left>
      <right style="thin">
        <color indexed="64"/>
      </right>
      <top/>
      <bottom style="thin">
        <color indexed="64"/>
      </bottom>
      <diagonal style="thin">
        <color indexed="64"/>
      </diagonal>
    </border>
    <border>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s>
  <cellStyleXfs count="78">
    <xf numFmtId="0" fontId="0" fillId="0" borderId="0">
      <alignment vertical="center"/>
    </xf>
    <xf numFmtId="0" fontId="6" fillId="0" borderId="0">
      <alignment vertical="center"/>
    </xf>
    <xf numFmtId="0" fontId="6"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14" applyNumberFormat="0" applyAlignment="0" applyProtection="0">
      <alignment vertical="center"/>
    </xf>
    <xf numFmtId="0" fontId="13" fillId="27" borderId="0" applyNumberFormat="0" applyBorder="0" applyAlignment="0" applyProtection="0">
      <alignment vertical="center"/>
    </xf>
    <xf numFmtId="9" fontId="2" fillId="0" borderId="0" applyFont="0" applyFill="0" applyBorder="0" applyAlignment="0" applyProtection="0">
      <alignment vertical="center"/>
    </xf>
    <xf numFmtId="0" fontId="9" fillId="28" borderId="15" applyNumberFormat="0" applyAlignment="0" applyProtection="0">
      <alignment vertical="center"/>
    </xf>
    <xf numFmtId="0" fontId="14" fillId="0" borderId="13" applyNumberFormat="0" applyFill="0" applyAlignment="0" applyProtection="0">
      <alignment vertical="center"/>
    </xf>
    <xf numFmtId="0" fontId="15" fillId="29" borderId="0" applyNumberFormat="0" applyBorder="0" applyAlignment="0" applyProtection="0">
      <alignment vertical="center"/>
    </xf>
    <xf numFmtId="0" fontId="16" fillId="30" borderId="11"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alignment vertical="center"/>
    </xf>
    <xf numFmtId="38" fontId="9" fillId="0" borderId="0" applyFill="0" applyBorder="0" applyAlignment="0" applyProtection="0">
      <alignment vertical="center"/>
    </xf>
    <xf numFmtId="38" fontId="2" fillId="0" borderId="0" applyFont="0" applyFill="0" applyBorder="0" applyAlignment="0" applyProtection="0"/>
    <xf numFmtId="38" fontId="18" fillId="0" borderId="0" applyFont="0" applyFill="0" applyBorder="0" applyAlignment="0" applyProtection="0"/>
    <xf numFmtId="38" fontId="6" fillId="0" borderId="0" applyFont="0" applyFill="0" applyBorder="0" applyAlignment="0" applyProtection="0">
      <alignment vertical="center"/>
    </xf>
    <xf numFmtId="38" fontId="19" fillId="0" borderId="0" applyFont="0" applyFill="0" applyBorder="0" applyAlignment="0" applyProtection="0"/>
    <xf numFmtId="38" fontId="2" fillId="0" borderId="0" applyFont="0" applyFill="0" applyBorder="0" applyAlignment="0" applyProtection="0"/>
    <xf numFmtId="38" fontId="20" fillId="0" borderId="0" applyFont="0" applyFill="0" applyBorder="0" applyAlignment="0" applyProtection="0"/>
    <xf numFmtId="38" fontId="6" fillId="0" borderId="0" applyFont="0" applyFill="0" applyBorder="0" applyAlignment="0" applyProtection="0">
      <alignment vertical="center"/>
    </xf>
    <xf numFmtId="0" fontId="21" fillId="0" borderId="9" applyNumberFormat="0" applyFill="0" applyAlignment="0" applyProtection="0">
      <alignment vertical="center"/>
    </xf>
    <xf numFmtId="0" fontId="22" fillId="0" borderId="17"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30" borderId="12" applyNumberFormat="0" applyAlignment="0" applyProtection="0">
      <alignment vertical="center"/>
    </xf>
    <xf numFmtId="0" fontId="26" fillId="0" borderId="0" applyNumberFormat="0" applyFill="0" applyBorder="0" applyAlignment="0" applyProtection="0">
      <alignment vertical="center"/>
    </xf>
    <xf numFmtId="0" fontId="27" fillId="31" borderId="11" applyNumberFormat="0" applyAlignment="0" applyProtection="0">
      <alignment vertical="center"/>
    </xf>
    <xf numFmtId="0" fontId="28" fillId="0" borderId="0"/>
    <xf numFmtId="0" fontId="9" fillId="0" borderId="0"/>
    <xf numFmtId="0" fontId="2" fillId="0" borderId="0">
      <alignment vertical="center"/>
    </xf>
    <xf numFmtId="0" fontId="9" fillId="0" borderId="0">
      <alignment vertical="center"/>
    </xf>
    <xf numFmtId="0" fontId="2" fillId="0" borderId="0"/>
    <xf numFmtId="0" fontId="29" fillId="0" borderId="0"/>
    <xf numFmtId="0" fontId="6" fillId="0" borderId="0">
      <alignment vertical="center"/>
    </xf>
    <xf numFmtId="0" fontId="18" fillId="0" borderId="0"/>
    <xf numFmtId="0" fontId="1" fillId="0" borderId="0">
      <alignment vertical="center"/>
    </xf>
    <xf numFmtId="0" fontId="2" fillId="0" borderId="0"/>
    <xf numFmtId="0" fontId="19" fillId="0" borderId="0"/>
    <xf numFmtId="0" fontId="29" fillId="0" borderId="0"/>
    <xf numFmtId="0" fontId="30" fillId="0" borderId="0"/>
    <xf numFmtId="0" fontId="20" fillId="0" borderId="0"/>
    <xf numFmtId="0" fontId="2" fillId="0" borderId="0">
      <alignment vertical="center"/>
    </xf>
    <xf numFmtId="0" fontId="6" fillId="0" borderId="0">
      <alignment vertical="center"/>
    </xf>
    <xf numFmtId="0" fontId="30" fillId="0" borderId="0"/>
    <xf numFmtId="0" fontId="2" fillId="0" borderId="0">
      <alignment vertical="center"/>
    </xf>
    <xf numFmtId="0" fontId="9" fillId="0" borderId="0">
      <alignment vertical="center"/>
    </xf>
    <xf numFmtId="0" fontId="2" fillId="0" borderId="0">
      <alignment vertical="center"/>
    </xf>
    <xf numFmtId="0" fontId="2" fillId="0" borderId="0"/>
    <xf numFmtId="1" fontId="31" fillId="0" borderId="0"/>
    <xf numFmtId="0" fontId="32" fillId="32" borderId="0" applyNumberFormat="0" applyBorder="0" applyAlignment="0" applyProtection="0">
      <alignment vertical="center"/>
    </xf>
    <xf numFmtId="0" fontId="1" fillId="0" borderId="0">
      <alignment vertical="center"/>
    </xf>
    <xf numFmtId="0" fontId="2" fillId="0" borderId="0"/>
  </cellStyleXfs>
  <cellXfs count="261">
    <xf numFmtId="0" fontId="0" fillId="0" borderId="0" xfId="0">
      <alignment vertical="center"/>
    </xf>
    <xf numFmtId="0" fontId="4" fillId="0" borderId="0" xfId="0" applyFont="1" applyAlignment="1">
      <alignment vertical="center" wrapText="1"/>
    </xf>
    <xf numFmtId="0" fontId="4" fillId="0" borderId="0" xfId="0" applyFont="1">
      <alignment vertical="center"/>
    </xf>
    <xf numFmtId="0" fontId="4" fillId="0" borderId="4" xfId="0" applyFont="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4" fillId="0" borderId="2" xfId="0" applyFont="1" applyBorder="1" applyAlignment="1">
      <alignment vertical="center" wrapText="1"/>
    </xf>
    <xf numFmtId="0" fontId="4" fillId="0" borderId="0" xfId="0" applyFont="1" applyAlignment="1">
      <alignment vertical="center" wrapText="1"/>
    </xf>
    <xf numFmtId="0" fontId="0" fillId="0" borderId="0" xfId="0" applyAlignment="1">
      <alignment vertical="center"/>
    </xf>
    <xf numFmtId="0" fontId="6" fillId="33" borderId="0" xfId="1" applyFont="1" applyFill="1">
      <alignment vertical="center"/>
    </xf>
    <xf numFmtId="0" fontId="6" fillId="0" borderId="0" xfId="1" applyFont="1">
      <alignment vertical="center"/>
    </xf>
    <xf numFmtId="0" fontId="34" fillId="33" borderId="0" xfId="76" applyFont="1" applyFill="1">
      <alignment vertical="center"/>
    </xf>
    <xf numFmtId="0" fontId="7" fillId="33" borderId="0" xfId="76" applyFont="1" applyFill="1">
      <alignment vertical="center"/>
    </xf>
    <xf numFmtId="0" fontId="7" fillId="33" borderId="0" xfId="76" applyFont="1" applyFill="1" applyAlignment="1">
      <alignment horizontal="centerContinuous" vertical="center"/>
    </xf>
    <xf numFmtId="0" fontId="6" fillId="0" borderId="2" xfId="1" applyFont="1" applyBorder="1">
      <alignment vertical="center"/>
    </xf>
    <xf numFmtId="0" fontId="34" fillId="0" borderId="2" xfId="76" applyFont="1" applyBorder="1" applyAlignment="1">
      <alignment horizontal="center" vertical="center"/>
    </xf>
    <xf numFmtId="0" fontId="7" fillId="0" borderId="2" xfId="76" applyFont="1" applyBorder="1" applyAlignment="1">
      <alignment horizontal="center" vertical="center"/>
    </xf>
    <xf numFmtId="0" fontId="35" fillId="34" borderId="2" xfId="76" applyFont="1" applyFill="1" applyBorder="1" applyAlignment="1">
      <alignment vertical="center" wrapText="1"/>
    </xf>
    <xf numFmtId="0" fontId="35" fillId="34" borderId="6" xfId="76" applyFont="1" applyFill="1" applyBorder="1" applyAlignment="1">
      <alignment horizontal="center" vertical="top" wrapText="1"/>
    </xf>
    <xf numFmtId="0" fontId="35" fillId="34" borderId="8" xfId="76" applyFont="1" applyFill="1" applyBorder="1" applyAlignment="1">
      <alignment horizontal="center" vertical="top" wrapText="1"/>
    </xf>
    <xf numFmtId="0" fontId="35" fillId="34" borderId="4" xfId="76" applyFont="1" applyFill="1" applyBorder="1" applyAlignment="1">
      <alignment vertical="center" wrapText="1"/>
    </xf>
    <xf numFmtId="0" fontId="33" fillId="0" borderId="0" xfId="1" applyFont="1">
      <alignment vertical="center"/>
    </xf>
    <xf numFmtId="0" fontId="6" fillId="0" borderId="2" xfId="1" applyBorder="1" applyAlignment="1">
      <alignment horizontal="center" vertical="center"/>
    </xf>
    <xf numFmtId="0" fontId="6" fillId="0" borderId="8" xfId="1" applyBorder="1" applyAlignment="1">
      <alignment horizontal="center" vertical="center"/>
    </xf>
    <xf numFmtId="3" fontId="33" fillId="0" borderId="2" xfId="1" applyNumberFormat="1" applyFont="1" applyBorder="1" applyAlignment="1">
      <alignment horizontal="right" vertical="center"/>
    </xf>
    <xf numFmtId="3" fontId="33" fillId="0" borderId="2" xfId="1" applyNumberFormat="1" applyFont="1" applyBorder="1" applyAlignment="1">
      <alignment vertical="center"/>
    </xf>
    <xf numFmtId="0" fontId="6" fillId="0" borderId="0" xfId="1">
      <alignment vertical="center"/>
    </xf>
    <xf numFmtId="3" fontId="6" fillId="0" borderId="2" xfId="1" applyNumberFormat="1" applyFont="1" applyBorder="1" applyAlignment="1">
      <alignment horizontal="right" vertical="center"/>
    </xf>
    <xf numFmtId="3" fontId="6" fillId="0" borderId="3" xfId="1" applyNumberFormat="1" applyBorder="1" applyAlignment="1">
      <alignment horizontal="right" vertical="center"/>
    </xf>
    <xf numFmtId="0" fontId="6" fillId="0" borderId="0" xfId="1" applyBorder="1" applyAlignment="1">
      <alignment horizontal="left" vertical="center"/>
    </xf>
    <xf numFmtId="3" fontId="6" fillId="0" borderId="0" xfId="1" applyNumberFormat="1" applyBorder="1" applyAlignment="1">
      <alignment horizontal="right" vertical="center"/>
    </xf>
    <xf numFmtId="0" fontId="6" fillId="33" borderId="0" xfId="1" applyFont="1" applyFill="1" applyAlignment="1">
      <alignment horizontal="right" vertical="center"/>
    </xf>
    <xf numFmtId="0" fontId="33" fillId="0" borderId="0" xfId="1" applyFont="1" applyAlignment="1">
      <alignment horizontal="center" vertical="center"/>
    </xf>
    <xf numFmtId="0" fontId="0" fillId="0" borderId="0" xfId="0" applyAlignment="1">
      <alignment horizontal="center" vertical="center"/>
    </xf>
    <xf numFmtId="0" fontId="33" fillId="0" borderId="0" xfId="1" applyFont="1" applyAlignment="1">
      <alignment horizontal="right" vertical="center"/>
    </xf>
    <xf numFmtId="0" fontId="6" fillId="33" borderId="0" xfId="1" applyFont="1" applyFill="1" applyAlignment="1">
      <alignment vertical="center"/>
    </xf>
    <xf numFmtId="0" fontId="33" fillId="0" borderId="0" xfId="1" applyFont="1" applyFill="1" applyBorder="1" applyAlignment="1">
      <alignment horizontal="left" vertical="center"/>
    </xf>
    <xf numFmtId="3" fontId="33" fillId="0" borderId="0" xfId="1" applyNumberFormat="1" applyFont="1" applyFill="1" applyBorder="1" applyAlignment="1">
      <alignment horizontal="right" vertical="center"/>
    </xf>
    <xf numFmtId="0" fontId="33" fillId="0" borderId="0" xfId="1" applyFont="1" applyFill="1">
      <alignment vertical="center"/>
    </xf>
    <xf numFmtId="3" fontId="33" fillId="0" borderId="4" xfId="1" applyNumberFormat="1" applyFont="1" applyFill="1" applyBorder="1" applyAlignment="1">
      <alignment horizontal="center" vertical="center"/>
    </xf>
    <xf numFmtId="3" fontId="33" fillId="0" borderId="3" xfId="1" applyNumberFormat="1" applyFont="1" applyFill="1" applyBorder="1" applyAlignment="1">
      <alignment horizontal="right" vertical="center"/>
    </xf>
    <xf numFmtId="3" fontId="33" fillId="0" borderId="5" xfId="1" applyNumberFormat="1" applyFont="1" applyFill="1" applyBorder="1" applyAlignment="1">
      <alignment horizontal="right" vertical="center"/>
    </xf>
    <xf numFmtId="0" fontId="35" fillId="33" borderId="21" xfId="76" applyFont="1" applyFill="1" applyBorder="1" applyAlignment="1">
      <alignment vertical="top" wrapText="1"/>
    </xf>
    <xf numFmtId="3" fontId="33" fillId="0" borderId="2" xfId="0" applyNumberFormat="1" applyFont="1" applyFill="1" applyBorder="1" applyAlignment="1">
      <alignment horizontal="right" vertical="center"/>
    </xf>
    <xf numFmtId="0" fontId="36" fillId="0" borderId="0" xfId="1" applyFont="1">
      <alignment vertical="center"/>
    </xf>
    <xf numFmtId="0" fontId="0" fillId="0" borderId="0" xfId="0" applyAlignment="1">
      <alignment horizontal="center" vertical="center"/>
    </xf>
    <xf numFmtId="0" fontId="4" fillId="0" borderId="0" xfId="0" applyFont="1" applyAlignment="1">
      <alignment vertical="center" wrapText="1"/>
    </xf>
    <xf numFmtId="0" fontId="33" fillId="0" borderId="0" xfId="1" applyFont="1" applyAlignment="1">
      <alignment horizontal="center" vertical="center"/>
    </xf>
    <xf numFmtId="0" fontId="0" fillId="0" borderId="0" xfId="0" applyAlignment="1">
      <alignment vertical="center"/>
    </xf>
    <xf numFmtId="0" fontId="6" fillId="33" borderId="0" xfId="1" applyFont="1" applyFill="1" applyAlignment="1">
      <alignment vertical="center"/>
    </xf>
    <xf numFmtId="0" fontId="4" fillId="0" borderId="2" xfId="0" applyFont="1" applyBorder="1" applyAlignment="1">
      <alignment horizontal="center" vertical="center" wrapText="1"/>
    </xf>
    <xf numFmtId="0" fontId="5" fillId="0" borderId="0" xfId="0" applyFont="1" applyBorder="1" applyAlignment="1">
      <alignment horizontal="center" vertical="center" wrapText="1"/>
    </xf>
    <xf numFmtId="0" fontId="33" fillId="0" borderId="7" xfId="1" applyFont="1" applyBorder="1">
      <alignment vertical="center"/>
    </xf>
    <xf numFmtId="3" fontId="33" fillId="34" borderId="2" xfId="1" applyNumberFormat="1" applyFont="1" applyFill="1" applyBorder="1" applyAlignment="1">
      <alignment horizontal="right" vertical="center"/>
    </xf>
    <xf numFmtId="0" fontId="2" fillId="0" borderId="0" xfId="77"/>
    <xf numFmtId="0" fontId="37" fillId="0" borderId="0" xfId="59" applyFont="1" applyAlignment="1">
      <alignment horizontal="center" vertical="center"/>
    </xf>
    <xf numFmtId="0" fontId="38" fillId="0" borderId="0" xfId="59" applyFont="1" applyAlignment="1">
      <alignment vertical="top"/>
    </xf>
    <xf numFmtId="49" fontId="38" fillId="0" borderId="0" xfId="59" applyNumberFormat="1" applyFont="1" applyAlignment="1">
      <alignment horizontal="right" vertical="center"/>
    </xf>
    <xf numFmtId="49" fontId="38" fillId="0" borderId="0" xfId="59" applyNumberFormat="1" applyFont="1">
      <alignment vertical="center"/>
    </xf>
    <xf numFmtId="49" fontId="38" fillId="0" borderId="0" xfId="59" applyNumberFormat="1" applyFont="1" applyAlignment="1">
      <alignment horizontal="right" vertical="top" wrapText="1"/>
    </xf>
    <xf numFmtId="0" fontId="38" fillId="0" borderId="0" xfId="59" applyFont="1">
      <alignment vertical="center"/>
    </xf>
    <xf numFmtId="0" fontId="38" fillId="0" borderId="7" xfId="59" applyFont="1" applyBorder="1">
      <alignment vertical="center"/>
    </xf>
    <xf numFmtId="0" fontId="38" fillId="0" borderId="0" xfId="59" applyFont="1" applyAlignment="1">
      <alignment horizontal="distributed" vertical="center"/>
    </xf>
    <xf numFmtId="0" fontId="38" fillId="0" borderId="0" xfId="59" applyFont="1" applyAlignment="1">
      <alignment horizontal="left" vertical="center"/>
    </xf>
    <xf numFmtId="0" fontId="38" fillId="0" borderId="0" xfId="59" applyFont="1" applyAlignment="1"/>
    <xf numFmtId="0" fontId="38" fillId="0" borderId="22" xfId="59" applyFont="1" applyBorder="1" applyAlignment="1"/>
    <xf numFmtId="0" fontId="29" fillId="0" borderId="0" xfId="59" applyFont="1" applyAlignment="1">
      <alignment vertical="top"/>
    </xf>
    <xf numFmtId="0" fontId="7" fillId="33" borderId="7" xfId="76" applyFont="1" applyFill="1" applyBorder="1" applyAlignment="1">
      <alignment horizontal="centerContinuous" vertical="center"/>
    </xf>
    <xf numFmtId="0" fontId="4" fillId="0" borderId="2" xfId="0" applyFont="1" applyBorder="1" applyAlignment="1">
      <alignment horizontal="right" vertical="center" wrapText="1"/>
    </xf>
    <xf numFmtId="0" fontId="34" fillId="0" borderId="6" xfId="76" applyFont="1" applyBorder="1" applyAlignment="1">
      <alignment horizontal="center" vertical="center"/>
    </xf>
    <xf numFmtId="0" fontId="35" fillId="34" borderId="6" xfId="76" applyFont="1" applyFill="1" applyBorder="1" applyAlignment="1">
      <alignment horizontal="center" vertical="center" wrapText="1"/>
    </xf>
    <xf numFmtId="0" fontId="35" fillId="34" borderId="24" xfId="76" applyFont="1" applyFill="1" applyBorder="1" applyAlignment="1">
      <alignment horizontal="center" vertical="center" wrapText="1"/>
    </xf>
    <xf numFmtId="0" fontId="7" fillId="33" borderId="7" xfId="76" applyFont="1" applyFill="1" applyBorder="1" applyAlignment="1">
      <alignment horizontal="left" vertical="center"/>
    </xf>
    <xf numFmtId="0" fontId="6" fillId="33" borderId="0" xfId="1" applyFont="1" applyFill="1" applyBorder="1">
      <alignment vertical="center"/>
    </xf>
    <xf numFmtId="0" fontId="35" fillId="34" borderId="2" xfId="76" applyFont="1" applyFill="1" applyBorder="1" applyAlignment="1">
      <alignment horizontal="center" vertical="top" wrapText="1"/>
    </xf>
    <xf numFmtId="0" fontId="35" fillId="34" borderId="4" xfId="76" applyFont="1" applyFill="1" applyBorder="1" applyAlignment="1">
      <alignment horizontal="center" vertical="top" wrapText="1"/>
    </xf>
    <xf numFmtId="176" fontId="35" fillId="34" borderId="2" xfId="76" applyNumberFormat="1" applyFont="1" applyFill="1" applyBorder="1" applyAlignment="1">
      <alignment horizontal="center" vertical="top" wrapText="1"/>
    </xf>
    <xf numFmtId="176" fontId="35" fillId="34" borderId="4" xfId="76" applyNumberFormat="1" applyFont="1" applyFill="1" applyBorder="1" applyAlignment="1">
      <alignment horizontal="center" vertical="top" wrapText="1"/>
    </xf>
    <xf numFmtId="176" fontId="35" fillId="34" borderId="21" xfId="76" applyNumberFormat="1" applyFont="1" applyFill="1" applyBorder="1" applyAlignment="1">
      <alignment horizontal="center" vertical="top" wrapText="1"/>
    </xf>
    <xf numFmtId="0" fontId="35" fillId="34" borderId="2" xfId="76" applyFont="1" applyFill="1" applyBorder="1" applyAlignment="1">
      <alignment horizontal="center" vertical="center" wrapText="1"/>
    </xf>
    <xf numFmtId="0" fontId="35" fillId="34" borderId="4" xfId="76" applyFont="1" applyFill="1" applyBorder="1" applyAlignment="1">
      <alignment horizontal="center" vertical="center" wrapText="1"/>
    </xf>
    <xf numFmtId="0" fontId="4" fillId="0" borderId="0" xfId="0" applyFont="1" applyAlignment="1">
      <alignment vertical="center" wrapText="1"/>
    </xf>
    <xf numFmtId="3" fontId="33" fillId="34" borderId="27" xfId="1" applyNumberFormat="1" applyFont="1" applyFill="1" applyBorder="1" applyAlignment="1">
      <alignment horizontal="right" vertical="center"/>
    </xf>
    <xf numFmtId="3" fontId="33" fillId="34" borderId="29" xfId="1" applyNumberFormat="1" applyFont="1" applyFill="1" applyBorder="1" applyAlignment="1">
      <alignment horizontal="right" vertical="center"/>
    </xf>
    <xf numFmtId="3" fontId="33" fillId="34" borderId="31" xfId="1" applyNumberFormat="1" applyFont="1" applyFill="1" applyBorder="1" applyAlignment="1">
      <alignment horizontal="right" vertical="center"/>
    </xf>
    <xf numFmtId="0" fontId="33" fillId="34" borderId="28" xfId="1" applyFont="1" applyFill="1" applyBorder="1" applyAlignment="1">
      <alignment vertical="center"/>
    </xf>
    <xf numFmtId="0" fontId="33" fillId="34" borderId="32" xfId="1" applyFont="1" applyFill="1" applyBorder="1" applyAlignment="1">
      <alignment vertical="center"/>
    </xf>
    <xf numFmtId="0" fontId="33" fillId="34" borderId="36" xfId="1" applyFont="1" applyFill="1" applyBorder="1" applyAlignment="1">
      <alignment vertical="center"/>
    </xf>
    <xf numFmtId="3" fontId="33" fillId="34" borderId="37" xfId="1" applyNumberFormat="1" applyFont="1" applyFill="1" applyBorder="1" applyAlignment="1">
      <alignment horizontal="right" vertical="center"/>
    </xf>
    <xf numFmtId="0" fontId="33" fillId="34" borderId="28" xfId="1" applyFont="1" applyFill="1" applyBorder="1" applyAlignment="1">
      <alignment vertical="center" wrapText="1"/>
    </xf>
    <xf numFmtId="0" fontId="33" fillId="34" borderId="30" xfId="1" applyFont="1" applyFill="1" applyBorder="1" applyAlignment="1">
      <alignment vertical="center" wrapText="1"/>
    </xf>
    <xf numFmtId="0" fontId="33" fillId="34" borderId="32" xfId="1" applyFont="1" applyFill="1" applyBorder="1" applyAlignment="1">
      <alignment vertical="center" wrapText="1"/>
    </xf>
    <xf numFmtId="3" fontId="33" fillId="0" borderId="41" xfId="1" applyNumberFormat="1" applyFont="1" applyBorder="1" applyAlignment="1">
      <alignment horizontal="right" vertical="center"/>
    </xf>
    <xf numFmtId="3" fontId="33" fillId="0" borderId="41" xfId="1" applyNumberFormat="1" applyFont="1" applyFill="1" applyBorder="1" applyAlignment="1">
      <alignment horizontal="right" vertical="center"/>
    </xf>
    <xf numFmtId="0" fontId="33" fillId="34" borderId="32" xfId="1" applyFont="1" applyFill="1" applyBorder="1" applyAlignment="1">
      <alignment vertical="center" shrinkToFit="1"/>
    </xf>
    <xf numFmtId="0" fontId="33" fillId="34" borderId="28" xfId="1" applyFont="1" applyFill="1" applyBorder="1" applyAlignment="1">
      <alignment horizontal="left" vertical="center" shrinkToFit="1"/>
    </xf>
    <xf numFmtId="0" fontId="33" fillId="34" borderId="30" xfId="1" applyFont="1" applyFill="1" applyBorder="1" applyAlignment="1">
      <alignment horizontal="left" vertical="center" shrinkToFit="1"/>
    </xf>
    <xf numFmtId="0" fontId="33" fillId="34" borderId="28" xfId="1" applyFont="1" applyFill="1" applyBorder="1" applyAlignment="1">
      <alignment horizontal="left" vertical="center" wrapText="1"/>
    </xf>
    <xf numFmtId="0" fontId="33" fillId="34" borderId="30" xfId="1" applyFont="1" applyFill="1" applyBorder="1" applyAlignment="1">
      <alignment horizontal="left" vertical="center" wrapText="1"/>
    </xf>
    <xf numFmtId="0" fontId="6" fillId="34" borderId="42" xfId="1" applyFill="1" applyBorder="1" applyAlignment="1">
      <alignment vertical="center"/>
    </xf>
    <xf numFmtId="3" fontId="6" fillId="34" borderId="42" xfId="1" applyNumberFormat="1" applyFill="1" applyBorder="1" applyAlignment="1">
      <alignment horizontal="right" vertical="center"/>
    </xf>
    <xf numFmtId="0" fontId="6" fillId="34" borderId="43" xfId="1" applyFill="1" applyBorder="1" applyAlignment="1">
      <alignment vertical="center"/>
    </xf>
    <xf numFmtId="3" fontId="6" fillId="34" borderId="43" xfId="1" applyNumberFormat="1" applyFill="1" applyBorder="1" applyAlignment="1">
      <alignment horizontal="right" vertical="center"/>
    </xf>
    <xf numFmtId="0" fontId="6" fillId="34" borderId="44" xfId="1" applyFill="1" applyBorder="1" applyAlignment="1">
      <alignment vertical="center"/>
    </xf>
    <xf numFmtId="3" fontId="6" fillId="34" borderId="44" xfId="1" applyNumberFormat="1" applyFill="1" applyBorder="1" applyAlignment="1">
      <alignment horizontal="right" vertical="center"/>
    </xf>
    <xf numFmtId="3" fontId="6" fillId="0" borderId="2" xfId="1" applyNumberFormat="1" applyFont="1" applyBorder="1" applyAlignment="1">
      <alignment horizontal="center" vertical="center"/>
    </xf>
    <xf numFmtId="3" fontId="6" fillId="0" borderId="41" xfId="1" applyNumberFormat="1" applyFont="1" applyBorder="1" applyAlignment="1">
      <alignment horizontal="center" vertical="center"/>
    </xf>
    <xf numFmtId="0" fontId="4" fillId="0" borderId="24" xfId="0" applyFont="1" applyBorder="1" applyAlignment="1">
      <alignment vertical="center" wrapText="1"/>
    </xf>
    <xf numFmtId="0" fontId="4" fillId="0" borderId="22" xfId="0" applyFont="1" applyBorder="1" applyAlignment="1">
      <alignment vertical="center" wrapText="1"/>
    </xf>
    <xf numFmtId="0" fontId="4" fillId="0" borderId="51" xfId="0" applyFont="1" applyBorder="1" applyAlignment="1">
      <alignment vertical="center" wrapText="1"/>
    </xf>
    <xf numFmtId="0" fontId="5" fillId="0" borderId="25" xfId="0" applyFont="1" applyBorder="1" applyAlignment="1">
      <alignment horizontal="center" vertical="center" wrapText="1"/>
    </xf>
    <xf numFmtId="0" fontId="4" fillId="0" borderId="26" xfId="0" applyFont="1" applyBorder="1" applyAlignment="1">
      <alignment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4" fillId="0" borderId="2" xfId="0" applyFont="1" applyBorder="1" applyAlignment="1">
      <alignment vertical="center" wrapText="1" justifyLastLine="1"/>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25" xfId="0" applyFont="1" applyBorder="1" applyAlignment="1">
      <alignment horizontal="righ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23" xfId="0" applyFont="1" applyBorder="1" applyAlignment="1">
      <alignment vertical="center" wrapText="1"/>
    </xf>
    <xf numFmtId="3" fontId="6" fillId="0" borderId="41" xfId="1" applyNumberFormat="1" applyBorder="1" applyAlignment="1">
      <alignment horizontal="right" vertical="center"/>
    </xf>
    <xf numFmtId="3" fontId="33" fillId="0" borderId="41" xfId="1" applyNumberFormat="1" applyFont="1" applyBorder="1" applyAlignment="1">
      <alignment vertical="center"/>
    </xf>
    <xf numFmtId="0" fontId="5" fillId="0" borderId="23" xfId="0" applyFont="1" applyBorder="1" applyAlignment="1">
      <alignment horizontal="right" vertical="center" wrapText="1"/>
    </xf>
    <xf numFmtId="3" fontId="4" fillId="0" borderId="2" xfId="0" applyNumberFormat="1" applyFont="1" applyBorder="1" applyAlignment="1">
      <alignment vertical="center" wrapText="1"/>
    </xf>
    <xf numFmtId="0" fontId="4" fillId="0" borderId="41" xfId="0" applyFont="1" applyBorder="1" applyAlignment="1">
      <alignment vertical="center" wrapText="1"/>
    </xf>
    <xf numFmtId="0" fontId="4" fillId="0" borderId="1" xfId="0" applyFont="1" applyBorder="1" applyAlignment="1">
      <alignment horizontal="right" vertical="center" wrapText="1"/>
    </xf>
    <xf numFmtId="0" fontId="4" fillId="0" borderId="0" xfId="0" applyFont="1" applyBorder="1" applyAlignment="1">
      <alignment horizontal="left" vertical="center" wrapText="1"/>
    </xf>
    <xf numFmtId="0" fontId="36" fillId="34" borderId="32" xfId="1" applyFont="1" applyFill="1" applyBorder="1" applyAlignment="1">
      <alignment vertical="center"/>
    </xf>
    <xf numFmtId="3" fontId="36" fillId="34" borderId="27" xfId="1" applyNumberFormat="1" applyFont="1" applyFill="1" applyBorder="1" applyAlignment="1">
      <alignment horizontal="right" vertical="center"/>
    </xf>
    <xf numFmtId="0" fontId="36" fillId="34" borderId="28" xfId="1" applyFont="1" applyFill="1" applyBorder="1" applyAlignment="1">
      <alignment vertical="center"/>
    </xf>
    <xf numFmtId="3" fontId="36" fillId="34" borderId="29" xfId="1" applyNumberFormat="1" applyFont="1" applyFill="1" applyBorder="1" applyAlignment="1">
      <alignment horizontal="right" vertical="center"/>
    </xf>
    <xf numFmtId="0" fontId="36" fillId="34" borderId="32" xfId="1" applyFont="1" applyFill="1" applyBorder="1" applyAlignment="1">
      <alignment vertical="center" wrapText="1"/>
    </xf>
    <xf numFmtId="0" fontId="36" fillId="34" borderId="28" xfId="1" applyFont="1" applyFill="1" applyBorder="1" applyAlignment="1">
      <alignment vertical="center" wrapText="1"/>
    </xf>
    <xf numFmtId="0" fontId="36" fillId="34" borderId="28" xfId="1" applyFont="1" applyFill="1" applyBorder="1" applyAlignment="1">
      <alignment horizontal="left" vertical="center" shrinkToFit="1"/>
    </xf>
    <xf numFmtId="0" fontId="36" fillId="34" borderId="28" xfId="1" applyFont="1" applyFill="1" applyBorder="1" applyAlignment="1">
      <alignment horizontal="left" vertical="center" wrapText="1"/>
    </xf>
    <xf numFmtId="0" fontId="36" fillId="34" borderId="42" xfId="1" applyFont="1" applyFill="1" applyBorder="1" applyAlignment="1">
      <alignment vertical="center"/>
    </xf>
    <xf numFmtId="3" fontId="36" fillId="34" borderId="42" xfId="1" applyNumberFormat="1" applyFont="1" applyFill="1" applyBorder="1" applyAlignment="1">
      <alignment horizontal="right" vertical="center"/>
    </xf>
    <xf numFmtId="3" fontId="36" fillId="34" borderId="2" xfId="1" applyNumberFormat="1" applyFont="1" applyFill="1" applyBorder="1" applyAlignment="1">
      <alignment horizontal="right" vertical="center"/>
    </xf>
    <xf numFmtId="0" fontId="46" fillId="34" borderId="2" xfId="76" applyFont="1" applyFill="1" applyBorder="1" applyAlignment="1">
      <alignment vertical="center" wrapText="1"/>
    </xf>
    <xf numFmtId="0" fontId="46" fillId="34" borderId="2" xfId="76" applyFont="1" applyFill="1" applyBorder="1" applyAlignment="1">
      <alignment horizontal="center" vertical="center" wrapText="1"/>
    </xf>
    <xf numFmtId="58" fontId="46" fillId="34" borderId="6" xfId="76" applyNumberFormat="1" applyFont="1" applyFill="1" applyBorder="1" applyAlignment="1">
      <alignment horizontal="center" vertical="center" wrapText="1"/>
    </xf>
    <xf numFmtId="0" fontId="46" fillId="34" borderId="6" xfId="76" applyFont="1" applyFill="1" applyBorder="1" applyAlignment="1">
      <alignment horizontal="center" vertical="center" wrapText="1"/>
    </xf>
    <xf numFmtId="58" fontId="46" fillId="34" borderId="6" xfId="76" applyNumberFormat="1" applyFont="1" applyFill="1" applyBorder="1" applyAlignment="1">
      <alignment horizontal="center" vertical="top" wrapText="1"/>
    </xf>
    <xf numFmtId="0" fontId="46" fillId="34" borderId="8" xfId="76" applyFont="1" applyFill="1" applyBorder="1" applyAlignment="1">
      <alignment horizontal="center" vertical="top" wrapText="1"/>
    </xf>
    <xf numFmtId="176" fontId="46" fillId="34" borderId="2" xfId="76" applyNumberFormat="1" applyFont="1" applyFill="1" applyBorder="1" applyAlignment="1">
      <alignment horizontal="center" vertical="top" wrapText="1"/>
    </xf>
    <xf numFmtId="0" fontId="46" fillId="34" borderId="2" xfId="76" applyFont="1" applyFill="1" applyBorder="1" applyAlignment="1">
      <alignment horizontal="center" vertical="top" wrapText="1"/>
    </xf>
    <xf numFmtId="176" fontId="46" fillId="34" borderId="21" xfId="76" applyNumberFormat="1" applyFont="1" applyFill="1" applyBorder="1" applyAlignment="1">
      <alignment horizontal="center" vertical="top" wrapText="1"/>
    </xf>
    <xf numFmtId="0" fontId="46" fillId="33" borderId="7" xfId="76" applyFont="1" applyFill="1" applyBorder="1" applyAlignment="1">
      <alignment horizontal="left" vertical="center"/>
    </xf>
    <xf numFmtId="0" fontId="36" fillId="0" borderId="7" xfId="1" applyFont="1" applyBorder="1">
      <alignment vertical="center"/>
    </xf>
    <xf numFmtId="3" fontId="36" fillId="0" borderId="2" xfId="1" applyNumberFormat="1" applyFont="1" applyBorder="1" applyAlignment="1">
      <alignment horizontal="right" vertical="center"/>
    </xf>
    <xf numFmtId="3" fontId="36" fillId="0" borderId="2" xfId="0" applyNumberFormat="1" applyFont="1" applyFill="1" applyBorder="1" applyAlignment="1">
      <alignment horizontal="right" vertical="center"/>
    </xf>
    <xf numFmtId="3" fontId="36" fillId="0" borderId="2" xfId="1" applyNumberFormat="1" applyFont="1" applyBorder="1" applyAlignment="1">
      <alignment vertical="center"/>
    </xf>
    <xf numFmtId="3" fontId="36" fillId="0" borderId="3" xfId="1" applyNumberFormat="1" applyFont="1" applyBorder="1" applyAlignment="1">
      <alignment horizontal="right" vertical="center"/>
    </xf>
    <xf numFmtId="0" fontId="33" fillId="34" borderId="55" xfId="1" applyFont="1" applyFill="1" applyBorder="1" applyAlignment="1">
      <alignment vertical="center"/>
    </xf>
    <xf numFmtId="0" fontId="33" fillId="34" borderId="56" xfId="1" applyFont="1" applyFill="1" applyBorder="1" applyAlignment="1">
      <alignment vertical="center"/>
    </xf>
    <xf numFmtId="0" fontId="33" fillId="34" borderId="57" xfId="1" applyFont="1" applyFill="1" applyBorder="1" applyAlignment="1">
      <alignment vertical="center"/>
    </xf>
    <xf numFmtId="0" fontId="33" fillId="34" borderId="32" xfId="1" applyFont="1" applyFill="1" applyBorder="1" applyAlignment="1">
      <alignment horizontal="left" vertical="center" wrapText="1"/>
    </xf>
    <xf numFmtId="3" fontId="33" fillId="0" borderId="23" xfId="1" applyNumberFormat="1" applyFont="1" applyFill="1" applyBorder="1" applyAlignment="1">
      <alignment horizontal="right" vertical="center"/>
    </xf>
    <xf numFmtId="3" fontId="33" fillId="0" borderId="52" xfId="1" applyNumberFormat="1" applyFont="1" applyBorder="1" applyAlignment="1">
      <alignment horizontal="right" vertical="center"/>
    </xf>
    <xf numFmtId="3" fontId="33" fillId="0" borderId="3" xfId="1" applyNumberFormat="1" applyFont="1" applyBorder="1" applyAlignment="1">
      <alignment horizontal="right" vertical="center"/>
    </xf>
    <xf numFmtId="3" fontId="33" fillId="34" borderId="27" xfId="1" applyNumberFormat="1" applyFont="1" applyFill="1" applyBorder="1" applyAlignment="1">
      <alignment vertical="center"/>
    </xf>
    <xf numFmtId="3" fontId="33" fillId="34" borderId="29" xfId="1" applyNumberFormat="1" applyFont="1" applyFill="1" applyBorder="1" applyAlignment="1">
      <alignment vertical="center"/>
    </xf>
    <xf numFmtId="3" fontId="33" fillId="34" borderId="31" xfId="1" applyNumberFormat="1" applyFont="1" applyFill="1" applyBorder="1" applyAlignment="1">
      <alignment vertical="center"/>
    </xf>
    <xf numFmtId="3" fontId="36" fillId="34" borderId="27" xfId="1" applyNumberFormat="1" applyFont="1" applyFill="1" applyBorder="1" applyAlignment="1">
      <alignment vertical="center"/>
    </xf>
    <xf numFmtId="3" fontId="36" fillId="34" borderId="29" xfId="1" applyNumberFormat="1" applyFont="1" applyFill="1" applyBorder="1" applyAlignment="1">
      <alignment vertical="center"/>
    </xf>
    <xf numFmtId="0" fontId="36" fillId="34" borderId="36" xfId="1" applyFont="1" applyFill="1" applyBorder="1" applyAlignment="1">
      <alignment vertical="center"/>
    </xf>
    <xf numFmtId="3" fontId="36" fillId="34" borderId="37" xfId="1" applyNumberFormat="1" applyFont="1" applyFill="1" applyBorder="1" applyAlignment="1">
      <alignment horizontal="right" vertical="center"/>
    </xf>
    <xf numFmtId="3" fontId="36" fillId="34" borderId="31" xfId="1" applyNumberFormat="1" applyFont="1" applyFill="1" applyBorder="1" applyAlignment="1">
      <alignment vertical="center"/>
    </xf>
    <xf numFmtId="0" fontId="36" fillId="34" borderId="55" xfId="1" applyFont="1" applyFill="1" applyBorder="1" applyAlignment="1">
      <alignment vertical="center"/>
    </xf>
    <xf numFmtId="0" fontId="36" fillId="34" borderId="56" xfId="1" applyFont="1" applyFill="1" applyBorder="1" applyAlignment="1">
      <alignment vertical="center"/>
    </xf>
    <xf numFmtId="0" fontId="36" fillId="34" borderId="57" xfId="1" applyFont="1" applyFill="1" applyBorder="1" applyAlignment="1">
      <alignment vertical="center"/>
    </xf>
    <xf numFmtId="3" fontId="36" fillId="34" borderId="31" xfId="1" applyNumberFormat="1" applyFont="1" applyFill="1" applyBorder="1" applyAlignment="1">
      <alignment horizontal="right" vertical="center"/>
    </xf>
    <xf numFmtId="0" fontId="36" fillId="34" borderId="30" xfId="1" applyFont="1" applyFill="1" applyBorder="1" applyAlignment="1">
      <alignment vertical="center" wrapText="1"/>
    </xf>
    <xf numFmtId="0" fontId="36" fillId="34" borderId="30" xfId="1" applyFont="1" applyFill="1" applyBorder="1" applyAlignment="1">
      <alignment horizontal="left" vertical="center" shrinkToFit="1"/>
    </xf>
    <xf numFmtId="0" fontId="36" fillId="34" borderId="30" xfId="1" applyFont="1" applyFill="1" applyBorder="1" applyAlignment="1">
      <alignment horizontal="left" vertical="center" wrapText="1"/>
    </xf>
    <xf numFmtId="0" fontId="36" fillId="34" borderId="32" xfId="1" applyFont="1" applyFill="1" applyBorder="1" applyAlignment="1">
      <alignment horizontal="left" vertical="center" wrapText="1"/>
    </xf>
    <xf numFmtId="3" fontId="36" fillId="0" borderId="41" xfId="1" applyNumberFormat="1" applyFont="1" applyBorder="1" applyAlignment="1">
      <alignment vertical="center"/>
    </xf>
    <xf numFmtId="0" fontId="36" fillId="34" borderId="43" xfId="1" applyFont="1" applyFill="1" applyBorder="1" applyAlignment="1">
      <alignment vertical="center"/>
    </xf>
    <xf numFmtId="3" fontId="36" fillId="34" borderId="43" xfId="1" applyNumberFormat="1" applyFont="1" applyFill="1" applyBorder="1" applyAlignment="1">
      <alignment horizontal="right" vertical="center"/>
    </xf>
    <xf numFmtId="0" fontId="36" fillId="34" borderId="44" xfId="1" applyFont="1" applyFill="1" applyBorder="1" applyAlignment="1">
      <alignment vertical="center"/>
    </xf>
    <xf numFmtId="3" fontId="36" fillId="34" borderId="44" xfId="1" applyNumberFormat="1" applyFont="1" applyFill="1" applyBorder="1" applyAlignment="1">
      <alignment horizontal="right" vertical="center"/>
    </xf>
    <xf numFmtId="3" fontId="36" fillId="0" borderId="2" xfId="1" applyNumberFormat="1" applyFont="1" applyBorder="1" applyAlignment="1">
      <alignment horizontal="center" vertical="center"/>
    </xf>
    <xf numFmtId="3" fontId="36" fillId="0" borderId="41" xfId="1" applyNumberFormat="1" applyFont="1" applyBorder="1" applyAlignment="1">
      <alignment horizontal="center" vertical="center"/>
    </xf>
    <xf numFmtId="3" fontId="36" fillId="0" borderId="41" xfId="1" applyNumberFormat="1" applyFont="1" applyBorder="1" applyAlignment="1">
      <alignment horizontal="right" vertical="center"/>
    </xf>
    <xf numFmtId="3" fontId="36" fillId="0" borderId="3" xfId="1" applyNumberFormat="1" applyFont="1" applyFill="1" applyBorder="1" applyAlignment="1">
      <alignment horizontal="right" vertical="center"/>
    </xf>
    <xf numFmtId="3" fontId="36" fillId="0" borderId="5" xfId="1" applyNumberFormat="1" applyFont="1" applyFill="1" applyBorder="1" applyAlignment="1">
      <alignment horizontal="right" vertical="center"/>
    </xf>
    <xf numFmtId="3" fontId="36" fillId="0" borderId="23" xfId="1" applyNumberFormat="1" applyFont="1" applyFill="1" applyBorder="1" applyAlignment="1">
      <alignment horizontal="right" vertical="center"/>
    </xf>
    <xf numFmtId="0" fontId="4" fillId="0" borderId="0" xfId="0" applyFont="1" applyAlignment="1">
      <alignmen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0" xfId="0" applyFont="1" applyBorder="1" applyAlignment="1">
      <alignment horizontal="left" vertical="center" wrapText="1"/>
    </xf>
    <xf numFmtId="0" fontId="40" fillId="0" borderId="25"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2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3" fontId="33" fillId="34" borderId="52" xfId="1" applyNumberFormat="1" applyFont="1" applyFill="1" applyBorder="1" applyAlignment="1">
      <alignment horizontal="center" vertical="center"/>
    </xf>
    <xf numFmtId="3" fontId="33" fillId="34" borderId="53" xfId="1" applyNumberFormat="1" applyFont="1" applyFill="1" applyBorder="1" applyAlignment="1">
      <alignment horizontal="center" vertical="center"/>
    </xf>
    <xf numFmtId="3" fontId="33" fillId="34" borderId="54" xfId="1" applyNumberFormat="1" applyFont="1" applyFill="1" applyBorder="1" applyAlignment="1">
      <alignment horizontal="center" vertical="center"/>
    </xf>
    <xf numFmtId="0" fontId="33" fillId="0" borderId="2" xfId="1" applyFont="1" applyFill="1" applyBorder="1" applyAlignment="1">
      <alignment horizontal="center" vertical="center"/>
    </xf>
    <xf numFmtId="0" fontId="33" fillId="34" borderId="3" xfId="1" applyFont="1" applyFill="1" applyBorder="1" applyAlignment="1">
      <alignment horizontal="left" vertical="center"/>
    </xf>
    <xf numFmtId="0" fontId="33" fillId="34" borderId="38" xfId="1" applyFont="1" applyFill="1" applyBorder="1" applyAlignment="1">
      <alignment horizontal="center" vertical="center" wrapText="1"/>
    </xf>
    <xf numFmtId="0" fontId="33" fillId="34" borderId="39" xfId="1" applyFont="1" applyFill="1" applyBorder="1" applyAlignment="1">
      <alignment horizontal="center" vertical="center" wrapText="1"/>
    </xf>
    <xf numFmtId="0" fontId="33" fillId="34" borderId="40" xfId="1" applyFont="1" applyFill="1" applyBorder="1" applyAlignment="1">
      <alignment horizontal="center" vertical="center" wrapText="1"/>
    </xf>
    <xf numFmtId="0" fontId="33" fillId="34" borderId="33" xfId="1" applyFont="1" applyFill="1" applyBorder="1" applyAlignment="1">
      <alignment horizontal="center" vertical="center" wrapText="1" shrinkToFit="1"/>
    </xf>
    <xf numFmtId="0" fontId="33" fillId="34" borderId="34" xfId="1" applyFont="1" applyFill="1" applyBorder="1" applyAlignment="1">
      <alignment horizontal="center" vertical="center" shrinkToFit="1"/>
    </xf>
    <xf numFmtId="0" fontId="33" fillId="34" borderId="35" xfId="1" applyFont="1" applyFill="1" applyBorder="1" applyAlignment="1">
      <alignment horizontal="center" vertical="center" shrinkToFit="1"/>
    </xf>
    <xf numFmtId="0" fontId="33" fillId="34" borderId="33" xfId="1" applyFont="1" applyFill="1" applyBorder="1" applyAlignment="1">
      <alignment horizontal="center" vertical="center" wrapText="1"/>
    </xf>
    <xf numFmtId="0" fontId="33" fillId="34" borderId="34" xfId="1" applyFont="1" applyFill="1" applyBorder="1" applyAlignment="1">
      <alignment horizontal="center" vertical="center" wrapText="1"/>
    </xf>
    <xf numFmtId="0" fontId="33" fillId="34" borderId="35" xfId="1" applyFont="1" applyFill="1" applyBorder="1" applyAlignment="1">
      <alignment horizontal="center" vertical="center" wrapText="1"/>
    </xf>
    <xf numFmtId="0" fontId="6" fillId="34" borderId="38" xfId="1" applyFill="1" applyBorder="1" applyAlignment="1">
      <alignment horizontal="center" vertical="center"/>
    </xf>
    <xf numFmtId="0" fontId="6" fillId="34" borderId="39" xfId="1" applyFill="1" applyBorder="1" applyAlignment="1">
      <alignment horizontal="center" vertical="center"/>
    </xf>
    <xf numFmtId="0" fontId="6" fillId="34" borderId="40" xfId="1" applyFill="1" applyBorder="1" applyAlignment="1">
      <alignment horizontal="center" vertical="center"/>
    </xf>
    <xf numFmtId="0" fontId="33" fillId="0" borderId="4" xfId="1" applyFont="1" applyBorder="1" applyAlignment="1">
      <alignment horizontal="left" vertical="center"/>
    </xf>
    <xf numFmtId="0" fontId="33" fillId="0" borderId="2" xfId="1" applyFont="1" applyBorder="1" applyAlignment="1">
      <alignment horizontal="left" vertical="center"/>
    </xf>
    <xf numFmtId="0" fontId="41" fillId="0" borderId="0" xfId="1" applyFont="1" applyAlignment="1">
      <alignment horizontal="center" vertical="center"/>
    </xf>
    <xf numFmtId="0" fontId="33" fillId="0" borderId="1" xfId="1" applyFont="1" applyBorder="1" applyAlignment="1">
      <alignment horizontal="left" vertical="center" shrinkToFit="1"/>
    </xf>
    <xf numFmtId="0" fontId="33" fillId="0" borderId="2" xfId="1" applyFont="1" applyBorder="1" applyAlignment="1">
      <alignment horizontal="center" vertical="center"/>
    </xf>
    <xf numFmtId="0" fontId="33" fillId="34" borderId="33" xfId="1" applyFont="1" applyFill="1" applyBorder="1" applyAlignment="1">
      <alignment horizontal="center" vertical="center"/>
    </xf>
    <xf numFmtId="0" fontId="33" fillId="34" borderId="34" xfId="1" applyFont="1" applyFill="1" applyBorder="1" applyAlignment="1">
      <alignment horizontal="center" vertical="center"/>
    </xf>
    <xf numFmtId="3" fontId="33" fillId="34" borderId="5" xfId="1" applyNumberFormat="1" applyFont="1" applyFill="1" applyBorder="1" applyAlignment="1">
      <alignment vertical="center"/>
    </xf>
    <xf numFmtId="3" fontId="33" fillId="34" borderId="23" xfId="1" applyNumberFormat="1" applyFont="1" applyFill="1" applyBorder="1" applyAlignment="1">
      <alignment vertical="center"/>
    </xf>
    <xf numFmtId="0" fontId="6" fillId="0" borderId="2" xfId="1" applyBorder="1" applyAlignment="1">
      <alignment horizontal="left" vertical="center"/>
    </xf>
    <xf numFmtId="3" fontId="33" fillId="0" borderId="6" xfId="1" applyNumberFormat="1" applyFont="1" applyFill="1" applyBorder="1" applyAlignment="1">
      <alignment horizontal="center" vertical="center"/>
    </xf>
    <xf numFmtId="3" fontId="33" fillId="0" borderId="8" xfId="1" applyNumberFormat="1" applyFont="1" applyFill="1" applyBorder="1" applyAlignment="1">
      <alignment horizontal="center" vertical="center"/>
    </xf>
    <xf numFmtId="3" fontId="6" fillId="34" borderId="48" xfId="1" applyNumberFormat="1" applyFill="1" applyBorder="1" applyAlignment="1">
      <alignment horizontal="center" vertical="center"/>
    </xf>
    <xf numFmtId="3" fontId="6" fillId="34" borderId="49" xfId="1" applyNumberFormat="1" applyFill="1" applyBorder="1" applyAlignment="1">
      <alignment horizontal="center" vertical="center"/>
    </xf>
    <xf numFmtId="3" fontId="6" fillId="34" borderId="50" xfId="1" applyNumberFormat="1" applyFill="1" applyBorder="1" applyAlignment="1">
      <alignment horizontal="center" vertical="center"/>
    </xf>
    <xf numFmtId="3" fontId="6" fillId="34" borderId="45" xfId="1" applyNumberFormat="1" applyFill="1" applyBorder="1" applyAlignment="1">
      <alignment horizontal="center" vertical="center"/>
    </xf>
    <xf numFmtId="3" fontId="6" fillId="34" borderId="46" xfId="1" applyNumberFormat="1" applyFill="1" applyBorder="1" applyAlignment="1">
      <alignment horizontal="center" vertical="center"/>
    </xf>
    <xf numFmtId="3" fontId="6" fillId="34" borderId="47" xfId="1" applyNumberFormat="1" applyFill="1" applyBorder="1" applyAlignment="1">
      <alignment horizontal="center" vertical="center"/>
    </xf>
    <xf numFmtId="0" fontId="33" fillId="34" borderId="35" xfId="1" applyFont="1" applyFill="1" applyBorder="1" applyAlignment="1">
      <alignment horizontal="center" vertical="center"/>
    </xf>
    <xf numFmtId="3" fontId="36" fillId="34" borderId="5" xfId="1" applyNumberFormat="1" applyFont="1" applyFill="1" applyBorder="1" applyAlignment="1">
      <alignment vertical="center"/>
    </xf>
    <xf numFmtId="3" fontId="36" fillId="34" borderId="23" xfId="1" applyNumberFormat="1" applyFont="1" applyFill="1" applyBorder="1" applyAlignment="1">
      <alignment vertical="center"/>
    </xf>
    <xf numFmtId="0" fontId="42" fillId="33" borderId="0" xfId="76" applyFont="1" applyFill="1" applyAlignment="1">
      <alignment horizontal="center" vertical="center"/>
    </xf>
    <xf numFmtId="0" fontId="43" fillId="0" borderId="0" xfId="0" applyFont="1" applyAlignment="1">
      <alignment horizontal="center" vertical="center"/>
    </xf>
    <xf numFmtId="0" fontId="7" fillId="0" borderId="6" xfId="76" applyFont="1" applyBorder="1" applyAlignment="1">
      <alignment horizontal="center" vertical="center"/>
    </xf>
    <xf numFmtId="0" fontId="7" fillId="0" borderId="8" xfId="76" applyFont="1" applyBorder="1" applyAlignment="1">
      <alignment horizontal="center" vertical="center"/>
    </xf>
    <xf numFmtId="0" fontId="35" fillId="33" borderId="18" xfId="76" applyFont="1" applyFill="1" applyBorder="1" applyAlignment="1">
      <alignment horizontal="center" vertical="center" wrapText="1"/>
    </xf>
    <xf numFmtId="0" fontId="35" fillId="33" borderId="19" xfId="76" applyFont="1" applyFill="1" applyBorder="1" applyAlignment="1">
      <alignment horizontal="center" vertical="center" wrapText="1"/>
    </xf>
    <xf numFmtId="0" fontId="35" fillId="33" borderId="20" xfId="76" applyFont="1" applyFill="1" applyBorder="1" applyAlignment="1">
      <alignment horizontal="center" vertical="center" wrapText="1"/>
    </xf>
    <xf numFmtId="0" fontId="6" fillId="33" borderId="0" xfId="1" applyFont="1" applyFill="1" applyAlignment="1">
      <alignment vertical="center"/>
    </xf>
    <xf numFmtId="0" fontId="0" fillId="0" borderId="0" xfId="0" applyAlignment="1">
      <alignment vertical="center"/>
    </xf>
    <xf numFmtId="0" fontId="38" fillId="0" borderId="7" xfId="59" applyFont="1" applyBorder="1" applyAlignment="1">
      <alignment horizontal="distributed" vertical="center"/>
    </xf>
    <xf numFmtId="0" fontId="38" fillId="0" borderId="7" xfId="59" applyFont="1" applyBorder="1">
      <alignment vertical="center"/>
    </xf>
    <xf numFmtId="0" fontId="38" fillId="0" borderId="7" xfId="59" applyFont="1" applyBorder="1" applyAlignment="1">
      <alignment horizontal="left" vertical="center"/>
    </xf>
    <xf numFmtId="0" fontId="38" fillId="0" borderId="0" xfId="59" applyFont="1" applyAlignment="1">
      <alignment horizontal="distributed"/>
    </xf>
    <xf numFmtId="0" fontId="38" fillId="0" borderId="0" xfId="59" applyFont="1" applyAlignment="1">
      <alignment horizontal="left"/>
    </xf>
    <xf numFmtId="0" fontId="38" fillId="0" borderId="7" xfId="59" applyFont="1" applyBorder="1" applyAlignment="1">
      <alignment horizontal="center" vertical="center"/>
    </xf>
    <xf numFmtId="0" fontId="38" fillId="0" borderId="0" xfId="59" applyFont="1" applyAlignment="1">
      <alignment horizontal="left" vertical="center" wrapText="1"/>
    </xf>
    <xf numFmtId="0" fontId="38" fillId="0" borderId="0" xfId="59" applyFont="1" applyAlignment="1">
      <alignment horizontal="left" vertical="top" wrapText="1"/>
    </xf>
    <xf numFmtId="0" fontId="38" fillId="0" borderId="0" xfId="59" applyFont="1" applyAlignment="1">
      <alignment horizontal="center" vertical="center"/>
    </xf>
    <xf numFmtId="0" fontId="39" fillId="0" borderId="0" xfId="59" applyFont="1" applyAlignment="1">
      <alignment horizontal="center" vertical="center"/>
    </xf>
    <xf numFmtId="0" fontId="18" fillId="0" borderId="0" xfId="59" applyFont="1" applyAlignment="1">
      <alignment horizontal="left" vertical="top" wrapText="1"/>
    </xf>
    <xf numFmtId="0" fontId="44" fillId="0" borderId="0" xfId="59" applyFont="1" applyAlignment="1">
      <alignment horizontal="center" vertical="center"/>
    </xf>
    <xf numFmtId="0" fontId="38" fillId="0" borderId="0" xfId="59" applyFont="1" applyAlignment="1">
      <alignment horizontal="left" vertical="center"/>
    </xf>
  </cellXfs>
  <cellStyles count="78">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パーセント 2" xfId="30" xr:uid="{00000000-0005-0000-0000-00001B000000}"/>
    <cellStyle name="メモ 2" xfId="31" xr:uid="{00000000-0005-0000-0000-00001C000000}"/>
    <cellStyle name="リンク セル 2" xfId="32" xr:uid="{00000000-0005-0000-0000-00001D000000}"/>
    <cellStyle name="悪い 2" xfId="33" xr:uid="{00000000-0005-0000-0000-00001E000000}"/>
    <cellStyle name="計算 2" xfId="34" xr:uid="{00000000-0005-0000-0000-00001F000000}"/>
    <cellStyle name="警告文 2" xfId="35" xr:uid="{00000000-0005-0000-0000-000020000000}"/>
    <cellStyle name="桁区切り 2" xfId="36" xr:uid="{00000000-0005-0000-0000-000021000000}"/>
    <cellStyle name="桁区切り 2 2" xfId="37" xr:uid="{00000000-0005-0000-0000-000022000000}"/>
    <cellStyle name="桁区切り 2 3" xfId="38" xr:uid="{00000000-0005-0000-0000-000023000000}"/>
    <cellStyle name="桁区切り 3" xfId="39" xr:uid="{00000000-0005-0000-0000-000024000000}"/>
    <cellStyle name="桁区切り 3 2" xfId="40" xr:uid="{00000000-0005-0000-0000-000025000000}"/>
    <cellStyle name="桁区切り 4" xfId="41" xr:uid="{00000000-0005-0000-0000-000026000000}"/>
    <cellStyle name="桁区切り 4 2" xfId="42" xr:uid="{00000000-0005-0000-0000-000027000000}"/>
    <cellStyle name="桁区切り 5" xfId="43" xr:uid="{00000000-0005-0000-0000-000028000000}"/>
    <cellStyle name="桁区切り 6" xfId="44" xr:uid="{00000000-0005-0000-0000-000029000000}"/>
    <cellStyle name="見出し 1 2" xfId="45" xr:uid="{00000000-0005-0000-0000-00002A000000}"/>
    <cellStyle name="見出し 2 2" xfId="46" xr:uid="{00000000-0005-0000-0000-00002B000000}"/>
    <cellStyle name="見出し 3 2" xfId="47" xr:uid="{00000000-0005-0000-0000-00002C000000}"/>
    <cellStyle name="見出し 4 2" xfId="48" xr:uid="{00000000-0005-0000-0000-00002D000000}"/>
    <cellStyle name="集計 2" xfId="49" xr:uid="{00000000-0005-0000-0000-00002E000000}"/>
    <cellStyle name="出力 2" xfId="50" xr:uid="{00000000-0005-0000-0000-00002F000000}"/>
    <cellStyle name="説明文 2" xfId="51" xr:uid="{00000000-0005-0000-0000-000030000000}"/>
    <cellStyle name="入力 2" xfId="52" xr:uid="{00000000-0005-0000-0000-000031000000}"/>
    <cellStyle name="標準" xfId="0" builtinId="0"/>
    <cellStyle name="標準 10" xfId="53" xr:uid="{00000000-0005-0000-0000-000033000000}"/>
    <cellStyle name="標準 11" xfId="77" xr:uid="{7BC2ED2C-4AE6-40FE-A30F-40AC3F79D083}"/>
    <cellStyle name="標準 2" xfId="1" xr:uid="{00000000-0005-0000-0000-000034000000}"/>
    <cellStyle name="標準 2 2" xfId="54" xr:uid="{00000000-0005-0000-0000-000035000000}"/>
    <cellStyle name="標準 2 2 2" xfId="55" xr:uid="{00000000-0005-0000-0000-000036000000}"/>
    <cellStyle name="標準 2 3" xfId="56" xr:uid="{00000000-0005-0000-0000-000037000000}"/>
    <cellStyle name="標準 2 4" xfId="2" xr:uid="{00000000-0005-0000-0000-000038000000}"/>
    <cellStyle name="標準 2 5" xfId="57" xr:uid="{00000000-0005-0000-0000-000039000000}"/>
    <cellStyle name="標準 2 6" xfId="58" xr:uid="{00000000-0005-0000-0000-00003A000000}"/>
    <cellStyle name="標準 3" xfId="59" xr:uid="{00000000-0005-0000-0000-00003B000000}"/>
    <cellStyle name="標準 3 2" xfId="60" xr:uid="{00000000-0005-0000-0000-00003C000000}"/>
    <cellStyle name="標準 4" xfId="61" xr:uid="{00000000-0005-0000-0000-00003D000000}"/>
    <cellStyle name="標準 4 2" xfId="62" xr:uid="{00000000-0005-0000-0000-00003E000000}"/>
    <cellStyle name="標準 4 3" xfId="63" xr:uid="{00000000-0005-0000-0000-00003F000000}"/>
    <cellStyle name="標準 4 4" xfId="64" xr:uid="{00000000-0005-0000-0000-000040000000}"/>
    <cellStyle name="標準 4 5 2" xfId="76" xr:uid="{00000000-0005-0000-0000-000041000000}"/>
    <cellStyle name="標準 5" xfId="65" xr:uid="{00000000-0005-0000-0000-000042000000}"/>
    <cellStyle name="標準 5 2" xfId="66" xr:uid="{00000000-0005-0000-0000-000043000000}"/>
    <cellStyle name="標準 5 3" xfId="67" xr:uid="{00000000-0005-0000-0000-000044000000}"/>
    <cellStyle name="標準 6" xfId="68" xr:uid="{00000000-0005-0000-0000-000045000000}"/>
    <cellStyle name="標準 6 2" xfId="69" xr:uid="{00000000-0005-0000-0000-000046000000}"/>
    <cellStyle name="標準 7" xfId="70" xr:uid="{00000000-0005-0000-0000-000047000000}"/>
    <cellStyle name="標準 7 2" xfId="71" xr:uid="{00000000-0005-0000-0000-000048000000}"/>
    <cellStyle name="標準 8" xfId="72" xr:uid="{00000000-0005-0000-0000-000049000000}"/>
    <cellStyle name="標準 9" xfId="73" xr:uid="{00000000-0005-0000-0000-00004A000000}"/>
    <cellStyle name="未定義" xfId="74" xr:uid="{00000000-0005-0000-0000-00004B000000}"/>
    <cellStyle name="良い 2" xfId="75" xr:uid="{00000000-0005-0000-0000-00004C000000}"/>
  </cellStyles>
  <dxfs count="0"/>
  <tableStyles count="0" defaultTableStyle="TableStyleMedium2" defaultPivotStyle="PivotStyleLight16"/>
  <colors>
    <mruColors>
      <color rgb="FFF6F7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400050</xdr:colOff>
      <xdr:row>2</xdr:row>
      <xdr:rowOff>190500</xdr:rowOff>
    </xdr:from>
    <xdr:to>
      <xdr:col>11</xdr:col>
      <xdr:colOff>304800</xdr:colOff>
      <xdr:row>30</xdr:row>
      <xdr:rowOff>9526</xdr:rowOff>
    </xdr:to>
    <xdr:sp macro="" textlink="">
      <xdr:nvSpPr>
        <xdr:cNvPr id="2" name="テキスト ボックス 1">
          <a:extLst>
            <a:ext uri="{FF2B5EF4-FFF2-40B4-BE49-F238E27FC236}">
              <a16:creationId xmlns:a16="http://schemas.microsoft.com/office/drawing/2014/main" id="{673C2A23-D964-4909-A675-831746EEA24A}"/>
            </a:ext>
          </a:extLst>
        </xdr:cNvPr>
        <xdr:cNvSpPr txBox="1"/>
      </xdr:nvSpPr>
      <xdr:spPr>
        <a:xfrm>
          <a:off x="6838950" y="457200"/>
          <a:ext cx="4476750" cy="5695951"/>
        </a:xfrm>
        <a:prstGeom prst="rect">
          <a:avLst/>
        </a:prstGeom>
        <a:solidFill>
          <a:srgbClr val="F6F7D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u="sng">
              <a:solidFill>
                <a:srgbClr val="FF0000"/>
              </a:solidFill>
            </a:rPr>
            <a:t>記載に当たっての注意事項</a:t>
          </a:r>
          <a:r>
            <a:rPr kumimoji="1" lang="en-US" altLang="ja-JP" sz="1100" b="1">
              <a:solidFill>
                <a:srgbClr val="FF0000"/>
              </a:solidFill>
            </a:rPr>
            <a:t>】</a:t>
          </a:r>
        </a:p>
        <a:p>
          <a:endParaRPr kumimoji="1" lang="en-US" altLang="ja-JP" sz="1100">
            <a:solidFill>
              <a:srgbClr val="FF0000"/>
            </a:solidFill>
          </a:endParaRPr>
        </a:p>
        <a:p>
          <a:r>
            <a:rPr kumimoji="1" lang="ja-JP" altLang="en-US" sz="1100">
              <a:solidFill>
                <a:srgbClr val="FF0000"/>
              </a:solidFill>
            </a:rPr>
            <a:t>●認定を受けた医師ごとに記入をお願いします。（行が足りない場合には、適宜追加をお願いします。）</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●補助基準額の算定方法は以下の通りです。</a:t>
          </a:r>
          <a:endParaRPr kumimoji="1" lang="en-US" altLang="ja-JP" sz="1100">
            <a:solidFill>
              <a:srgbClr val="FF0000"/>
            </a:solidFill>
          </a:endParaRPr>
        </a:p>
        <a:p>
          <a:r>
            <a:rPr kumimoji="1" lang="ja-JP" altLang="en-US" sz="1100">
              <a:solidFill>
                <a:srgbClr val="FF0000"/>
              </a:solidFill>
            </a:rPr>
            <a:t>　（研修受講経費）</a:t>
          </a:r>
          <a:endParaRPr kumimoji="1" lang="en-US" altLang="ja-JP" sz="1100">
            <a:solidFill>
              <a:srgbClr val="FF0000"/>
            </a:solidFill>
          </a:endParaRPr>
        </a:p>
        <a:p>
          <a:r>
            <a:rPr kumimoji="1" lang="ja-JP" altLang="en-US" sz="1100">
              <a:solidFill>
                <a:srgbClr val="FF0000"/>
              </a:solidFill>
            </a:rPr>
            <a:t>　　①旅費（県内）　</a:t>
          </a:r>
          <a:r>
            <a:rPr kumimoji="1" lang="en-US" altLang="ja-JP" sz="1100">
              <a:solidFill>
                <a:srgbClr val="FF0000"/>
              </a:solidFill>
            </a:rPr>
            <a:t>2,000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勤務月数</a:t>
          </a:r>
          <a:endParaRPr kumimoji="1" lang="en-US" altLang="ja-JP" sz="1100">
            <a:solidFill>
              <a:srgbClr val="FF0000"/>
            </a:solidFill>
          </a:endParaRPr>
        </a:p>
        <a:p>
          <a:r>
            <a:rPr kumimoji="1" lang="ja-JP" altLang="en-US" sz="1100">
              <a:solidFill>
                <a:srgbClr val="FF0000"/>
              </a:solidFill>
            </a:rPr>
            <a:t>　　②旅費（県外） </a:t>
          </a:r>
          <a:r>
            <a:rPr kumimoji="1" lang="en-US" altLang="ja-JP" sz="1100">
              <a:solidFill>
                <a:srgbClr val="FF0000"/>
              </a:solidFill>
            </a:rPr>
            <a:t>12,000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勤務月数</a:t>
          </a:r>
          <a:endParaRPr kumimoji="1" lang="en-US" altLang="ja-JP" sz="1100">
            <a:solidFill>
              <a:srgbClr val="FF0000"/>
            </a:solidFill>
          </a:endParaRPr>
        </a:p>
        <a:p>
          <a:r>
            <a:rPr kumimoji="1" lang="ja-JP" altLang="en-US" sz="1100">
              <a:solidFill>
                <a:srgbClr val="FF0000"/>
              </a:solidFill>
            </a:rPr>
            <a:t>　（雑役務費）</a:t>
          </a:r>
          <a:endParaRPr kumimoji="1" lang="en-US" altLang="ja-JP" sz="1100">
            <a:solidFill>
              <a:srgbClr val="FF0000"/>
            </a:solidFill>
          </a:endParaRPr>
        </a:p>
        <a:p>
          <a:r>
            <a:rPr kumimoji="1" lang="ja-JP" altLang="en-US" sz="1100">
              <a:solidFill>
                <a:srgbClr val="FF0000"/>
              </a:solidFill>
            </a:rPr>
            <a:t>　　③研修受講料　</a:t>
          </a:r>
          <a:r>
            <a:rPr kumimoji="1" lang="en-US" altLang="ja-JP" sz="1100">
              <a:solidFill>
                <a:srgbClr val="FF0000"/>
              </a:solidFill>
            </a:rPr>
            <a:t>10,000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勤務月数</a:t>
          </a:r>
          <a:endParaRPr kumimoji="1" lang="en-US" altLang="ja-JP" sz="1100">
            <a:solidFill>
              <a:srgbClr val="FF0000"/>
            </a:solidFill>
          </a:endParaRPr>
        </a:p>
        <a:p>
          <a:r>
            <a:rPr kumimoji="1" lang="ja-JP" altLang="en-US" sz="1100">
              <a:solidFill>
                <a:srgbClr val="FF0000"/>
              </a:solidFill>
            </a:rPr>
            <a:t>　（専門書購入経費）</a:t>
          </a:r>
          <a:endParaRPr kumimoji="1" lang="en-US" altLang="ja-JP" sz="1100">
            <a:solidFill>
              <a:srgbClr val="FF0000"/>
            </a:solidFill>
          </a:endParaRPr>
        </a:p>
        <a:p>
          <a:r>
            <a:rPr kumimoji="1" lang="ja-JP" altLang="en-US" sz="1100">
              <a:solidFill>
                <a:srgbClr val="FF0000"/>
              </a:solidFill>
            </a:rPr>
            <a:t>　　④備品費（図書）　</a:t>
          </a:r>
          <a:r>
            <a:rPr kumimoji="1" lang="en-US" altLang="ja-JP" sz="1100">
              <a:solidFill>
                <a:srgbClr val="FF0000"/>
              </a:solidFill>
            </a:rPr>
            <a:t>54,000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年度</a:t>
          </a:r>
          <a:endParaRPr kumimoji="1" lang="en-US" altLang="ja-JP" sz="1100">
            <a:solidFill>
              <a:srgbClr val="FF0000"/>
            </a:solidFill>
          </a:endParaRPr>
        </a:p>
        <a:p>
          <a:r>
            <a:rPr kumimoji="1" lang="ja-JP" altLang="en-US" sz="1100">
              <a:solidFill>
                <a:srgbClr val="FF0000"/>
              </a:solidFill>
            </a:rPr>
            <a:t>　（他病院勤務経費）</a:t>
          </a:r>
          <a:endParaRPr kumimoji="1" lang="en-US" altLang="ja-JP" sz="1100">
            <a:solidFill>
              <a:srgbClr val="FF0000"/>
            </a:solidFill>
          </a:endParaRPr>
        </a:p>
        <a:p>
          <a:r>
            <a:rPr kumimoji="1" lang="ja-JP" altLang="en-US" sz="1100">
              <a:solidFill>
                <a:srgbClr val="FF0000"/>
              </a:solidFill>
            </a:rPr>
            <a:t>　　⑤旅費（県内）　  </a:t>
          </a:r>
          <a:r>
            <a:rPr kumimoji="1" lang="en-US" altLang="ja-JP" sz="1100">
              <a:solidFill>
                <a:srgbClr val="FF0000"/>
              </a:solidFill>
            </a:rPr>
            <a:t>4,000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勤務月数</a:t>
          </a:r>
          <a:endParaRPr kumimoji="1" lang="en-US" altLang="ja-JP" sz="1100">
            <a:solidFill>
              <a:srgbClr val="FF0000"/>
            </a:solidFill>
          </a:endParaRPr>
        </a:p>
        <a:p>
          <a:r>
            <a:rPr kumimoji="1" lang="ja-JP" altLang="en-US" sz="1100">
              <a:solidFill>
                <a:srgbClr val="FF0000"/>
              </a:solidFill>
            </a:rPr>
            <a:t>　　⑥旅費（県外）　</a:t>
          </a:r>
          <a:r>
            <a:rPr kumimoji="1" lang="en-US" altLang="ja-JP" sz="1100">
              <a:solidFill>
                <a:srgbClr val="FF0000"/>
              </a:solidFill>
            </a:rPr>
            <a:t>24,000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勤務月数</a:t>
          </a:r>
          <a:endParaRPr kumimoji="1" lang="en-US" altLang="ja-JP" sz="1100">
            <a:solidFill>
              <a:srgbClr val="FF0000"/>
            </a:solidFill>
          </a:endParaRPr>
        </a:p>
        <a:p>
          <a:endParaRPr kumimoji="1" lang="en-US" altLang="ja-JP" sz="1100"/>
        </a:p>
        <a:p>
          <a:r>
            <a:rPr kumimoji="1" lang="en-US" altLang="ja-JP" sz="1100">
              <a:solidFill>
                <a:srgbClr val="FF0000"/>
              </a:solidFill>
            </a:rPr>
            <a:t>※</a:t>
          </a:r>
          <a:r>
            <a:rPr kumimoji="1" lang="ja-JP" altLang="en-US" sz="1100">
              <a:solidFill>
                <a:srgbClr val="FF0000"/>
              </a:solidFill>
            </a:rPr>
            <a:t>①～⑥（④を除く。）のうち、勤務月数とは、申請年度中認定を受けた日が属する月以降の月数のことを言います。また、勤務月数は、在職期間のうち暦日で</a:t>
          </a:r>
          <a:r>
            <a:rPr kumimoji="1" lang="en-US" altLang="ja-JP" sz="1100">
              <a:solidFill>
                <a:srgbClr val="FF0000"/>
              </a:solidFill>
            </a:rPr>
            <a:t>1/2</a:t>
          </a:r>
          <a:r>
            <a:rPr kumimoji="1" lang="ja-JP" altLang="en-US" sz="1100">
              <a:solidFill>
                <a:srgbClr val="FF0000"/>
              </a:solidFill>
            </a:rPr>
            <a:t>以上在職した月を</a:t>
          </a:r>
          <a:r>
            <a:rPr kumimoji="1" lang="en-US" altLang="ja-JP" sz="1100">
              <a:solidFill>
                <a:srgbClr val="FF0000"/>
              </a:solidFill>
            </a:rPr>
            <a:t>1</a:t>
          </a:r>
          <a:r>
            <a:rPr kumimoji="1" lang="ja-JP" altLang="en-US" sz="1100">
              <a:solidFill>
                <a:srgbClr val="FF0000"/>
              </a:solidFill>
            </a:rPr>
            <a:t>月として積算します。</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●勤務月数のカウントは以下の通りです。</a:t>
          </a:r>
          <a:endParaRPr kumimoji="1" lang="en-US" altLang="ja-JP" sz="1100">
            <a:solidFill>
              <a:srgbClr val="FF0000"/>
            </a:solidFill>
          </a:endParaRPr>
        </a:p>
        <a:p>
          <a:r>
            <a:rPr kumimoji="1" lang="ja-JP" altLang="en-US" sz="1100">
              <a:solidFill>
                <a:srgbClr val="FF0000"/>
              </a:solidFill>
            </a:rPr>
            <a:t>（例１）年度初めより認定を受けており、年度末まで同医療機関で勤務する場合　→　</a:t>
          </a:r>
          <a:r>
            <a:rPr kumimoji="1" lang="en-US" altLang="ja-JP" sz="1100" u="sng">
              <a:solidFill>
                <a:srgbClr val="FF0000"/>
              </a:solidFill>
            </a:rPr>
            <a:t>12</a:t>
          </a:r>
          <a:r>
            <a:rPr kumimoji="1" lang="ja-JP" altLang="en-US" sz="1100" u="sng">
              <a:solidFill>
                <a:srgbClr val="FF0000"/>
              </a:solidFill>
            </a:rPr>
            <a:t>月間　（</a:t>
          </a:r>
          <a:r>
            <a:rPr kumimoji="1" lang="en-US" altLang="ja-JP" sz="1100" u="sng">
              <a:solidFill>
                <a:srgbClr val="FF0000"/>
              </a:solidFill>
            </a:rPr>
            <a:t>4</a:t>
          </a:r>
          <a:r>
            <a:rPr kumimoji="1" lang="ja-JP" altLang="en-US" sz="1100" u="sng">
              <a:solidFill>
                <a:srgbClr val="FF0000"/>
              </a:solidFill>
            </a:rPr>
            <a:t>月～</a:t>
          </a:r>
          <a:r>
            <a:rPr kumimoji="1" lang="en-US" altLang="ja-JP" sz="1100" u="sng">
              <a:solidFill>
                <a:srgbClr val="FF0000"/>
              </a:solidFill>
            </a:rPr>
            <a:t>3</a:t>
          </a:r>
          <a:r>
            <a:rPr kumimoji="1" lang="ja-JP" altLang="en-US" sz="1100" u="sng">
              <a:solidFill>
                <a:srgbClr val="FF0000"/>
              </a:solidFill>
            </a:rPr>
            <a:t>月）</a:t>
          </a:r>
          <a:endParaRPr kumimoji="1" lang="en-US" altLang="ja-JP" sz="1100" u="sng">
            <a:solidFill>
              <a:srgbClr val="FF0000"/>
            </a:solidFill>
          </a:endParaRPr>
        </a:p>
        <a:p>
          <a:endParaRPr kumimoji="1" lang="en-US" altLang="ja-JP" sz="1100">
            <a:solidFill>
              <a:srgbClr val="FF0000"/>
            </a:solidFill>
          </a:endParaRPr>
        </a:p>
        <a:p>
          <a:r>
            <a:rPr kumimoji="1" lang="ja-JP" altLang="en-US" sz="1100">
              <a:solidFill>
                <a:srgbClr val="FF0000"/>
              </a:solidFill>
            </a:rPr>
            <a:t>（例２）年度途中に認定（</a:t>
          </a:r>
          <a:r>
            <a:rPr kumimoji="1" lang="en-US" altLang="ja-JP" sz="1100">
              <a:solidFill>
                <a:srgbClr val="FF0000"/>
              </a:solidFill>
            </a:rPr>
            <a:t>9</a:t>
          </a:r>
          <a:r>
            <a:rPr kumimoji="1" lang="ja-JP" altLang="en-US" sz="1100">
              <a:solidFill>
                <a:srgbClr val="FF0000"/>
              </a:solidFill>
            </a:rPr>
            <a:t>月</a:t>
          </a:r>
          <a:r>
            <a:rPr kumimoji="1" lang="en-US" altLang="ja-JP" sz="1100">
              <a:solidFill>
                <a:srgbClr val="FF0000"/>
              </a:solidFill>
            </a:rPr>
            <a:t>2</a:t>
          </a:r>
          <a:r>
            <a:rPr kumimoji="1" lang="ja-JP" altLang="en-US" sz="1100">
              <a:solidFill>
                <a:srgbClr val="FF0000"/>
              </a:solidFill>
            </a:rPr>
            <a:t>日）を受け、年度末まで同医療機関で勤務する場合　→　</a:t>
          </a:r>
          <a:r>
            <a:rPr kumimoji="1" lang="en-US" altLang="ja-JP" sz="1100" u="sng">
              <a:solidFill>
                <a:srgbClr val="FF0000"/>
              </a:solidFill>
            </a:rPr>
            <a:t>7</a:t>
          </a:r>
          <a:r>
            <a:rPr kumimoji="1" lang="ja-JP" altLang="en-US" sz="1100" u="sng">
              <a:solidFill>
                <a:srgbClr val="FF0000"/>
              </a:solidFill>
            </a:rPr>
            <a:t>月間　（</a:t>
          </a:r>
          <a:r>
            <a:rPr kumimoji="1" lang="en-US" altLang="ja-JP" sz="1100" u="sng">
              <a:solidFill>
                <a:srgbClr val="FF0000"/>
              </a:solidFill>
            </a:rPr>
            <a:t>9</a:t>
          </a:r>
          <a:r>
            <a:rPr kumimoji="1" lang="ja-JP" altLang="en-US" sz="1100" u="sng">
              <a:solidFill>
                <a:srgbClr val="FF0000"/>
              </a:solidFill>
            </a:rPr>
            <a:t>月～</a:t>
          </a:r>
          <a:r>
            <a:rPr kumimoji="1" lang="en-US" altLang="ja-JP" sz="1100" u="sng">
              <a:solidFill>
                <a:srgbClr val="FF0000"/>
              </a:solidFill>
            </a:rPr>
            <a:t>3</a:t>
          </a:r>
          <a:r>
            <a:rPr kumimoji="1" lang="ja-JP" altLang="en-US" sz="1100" u="sng">
              <a:solidFill>
                <a:srgbClr val="FF0000"/>
              </a:solidFill>
            </a:rPr>
            <a:t>月）</a:t>
          </a:r>
          <a:endParaRPr kumimoji="1" lang="en-US" altLang="ja-JP" sz="1100" u="sng">
            <a:solidFill>
              <a:srgbClr val="FF0000"/>
            </a:solidFill>
          </a:endParaRPr>
        </a:p>
        <a:p>
          <a:endParaRPr kumimoji="1" lang="en-US" altLang="ja-JP" sz="1100">
            <a:solidFill>
              <a:srgbClr val="FF0000"/>
            </a:solidFill>
          </a:endParaRPr>
        </a:p>
        <a:p>
          <a:r>
            <a:rPr kumimoji="1" lang="ja-JP" altLang="en-US" sz="1100">
              <a:solidFill>
                <a:srgbClr val="FF0000"/>
              </a:solidFill>
            </a:rPr>
            <a:t>（例３）</a:t>
          </a:r>
          <a:r>
            <a:rPr kumimoji="1" lang="ja-JP" altLang="ja-JP" sz="1100">
              <a:solidFill>
                <a:srgbClr val="FF0000"/>
              </a:solidFill>
              <a:effectLst/>
              <a:latin typeface="+mn-lt"/>
              <a:ea typeface="+mn-ea"/>
              <a:cs typeface="+mn-cs"/>
            </a:rPr>
            <a:t>年度途中に認定（</a:t>
          </a:r>
          <a:r>
            <a:rPr kumimoji="1" lang="en-US" altLang="ja-JP" sz="1100">
              <a:solidFill>
                <a:srgbClr val="FF0000"/>
              </a:solidFill>
              <a:effectLst/>
              <a:latin typeface="+mn-lt"/>
              <a:ea typeface="+mn-ea"/>
              <a:cs typeface="+mn-cs"/>
            </a:rPr>
            <a:t>9</a:t>
          </a:r>
          <a:r>
            <a:rPr kumimoji="1" lang="ja-JP" altLang="ja-JP" sz="1100">
              <a:solidFill>
                <a:srgbClr val="FF0000"/>
              </a:solidFill>
              <a:effectLst/>
              <a:latin typeface="+mn-lt"/>
              <a:ea typeface="+mn-ea"/>
              <a:cs typeface="+mn-cs"/>
            </a:rPr>
            <a:t>月</a:t>
          </a:r>
          <a:r>
            <a:rPr kumimoji="1" lang="en-US" altLang="ja-JP" sz="1100">
              <a:solidFill>
                <a:srgbClr val="FF0000"/>
              </a:solidFill>
              <a:effectLst/>
              <a:latin typeface="+mn-lt"/>
              <a:ea typeface="+mn-ea"/>
              <a:cs typeface="+mn-cs"/>
            </a:rPr>
            <a:t>29</a:t>
          </a:r>
          <a:r>
            <a:rPr kumimoji="1" lang="ja-JP" altLang="en-US" sz="1100">
              <a:solidFill>
                <a:srgbClr val="FF0000"/>
              </a:solidFill>
              <a:effectLst/>
              <a:latin typeface="+mn-lt"/>
              <a:ea typeface="+mn-ea"/>
              <a:cs typeface="+mn-cs"/>
            </a:rPr>
            <a:t>日</a:t>
          </a:r>
          <a:r>
            <a:rPr kumimoji="1" lang="ja-JP" altLang="ja-JP" sz="1100">
              <a:solidFill>
                <a:srgbClr val="FF0000"/>
              </a:solidFill>
              <a:effectLst/>
              <a:latin typeface="+mn-lt"/>
              <a:ea typeface="+mn-ea"/>
              <a:cs typeface="+mn-cs"/>
            </a:rPr>
            <a:t>）を受け、年度末まで同医療機関で勤務する場合　→　</a:t>
          </a:r>
          <a:r>
            <a:rPr kumimoji="1" lang="en-US" altLang="ja-JP" sz="1100" u="sng">
              <a:solidFill>
                <a:srgbClr val="FF0000"/>
              </a:solidFill>
              <a:effectLst/>
              <a:latin typeface="+mn-lt"/>
              <a:ea typeface="+mn-ea"/>
              <a:cs typeface="+mn-cs"/>
            </a:rPr>
            <a:t>6</a:t>
          </a:r>
          <a:r>
            <a:rPr kumimoji="1" lang="ja-JP" altLang="ja-JP" sz="1100" u="sng">
              <a:solidFill>
                <a:srgbClr val="FF0000"/>
              </a:solidFill>
              <a:effectLst/>
              <a:latin typeface="+mn-lt"/>
              <a:ea typeface="+mn-ea"/>
              <a:cs typeface="+mn-cs"/>
            </a:rPr>
            <a:t>月間</a:t>
          </a:r>
          <a:r>
            <a:rPr kumimoji="1" lang="ja-JP" altLang="en-US" sz="1100" u="sng">
              <a:solidFill>
                <a:srgbClr val="FF0000"/>
              </a:solidFill>
              <a:effectLst/>
              <a:latin typeface="+mn-lt"/>
              <a:ea typeface="+mn-ea"/>
              <a:cs typeface="+mn-cs"/>
            </a:rPr>
            <a:t>　（</a:t>
          </a:r>
          <a:r>
            <a:rPr kumimoji="1" lang="en-US" altLang="ja-JP" sz="1100" u="sng">
              <a:solidFill>
                <a:srgbClr val="FF0000"/>
              </a:solidFill>
              <a:effectLst/>
              <a:latin typeface="+mn-lt"/>
              <a:ea typeface="+mn-ea"/>
              <a:cs typeface="+mn-cs"/>
            </a:rPr>
            <a:t>10</a:t>
          </a:r>
          <a:r>
            <a:rPr kumimoji="1" lang="ja-JP" altLang="en-US" sz="1100" u="sng">
              <a:solidFill>
                <a:srgbClr val="FF0000"/>
              </a:solidFill>
              <a:effectLst/>
              <a:latin typeface="+mn-lt"/>
              <a:ea typeface="+mn-ea"/>
              <a:cs typeface="+mn-cs"/>
            </a:rPr>
            <a:t>月～</a:t>
          </a:r>
          <a:r>
            <a:rPr kumimoji="1" lang="en-US" altLang="ja-JP" sz="1100" u="sng">
              <a:solidFill>
                <a:srgbClr val="FF0000"/>
              </a:solidFill>
              <a:effectLst/>
              <a:latin typeface="+mn-lt"/>
              <a:ea typeface="+mn-ea"/>
              <a:cs typeface="+mn-cs"/>
            </a:rPr>
            <a:t>3</a:t>
          </a:r>
          <a:r>
            <a:rPr kumimoji="1" lang="ja-JP" altLang="en-US" sz="1100" u="sng">
              <a:solidFill>
                <a:srgbClr val="FF0000"/>
              </a:solidFill>
              <a:effectLst/>
              <a:latin typeface="+mn-lt"/>
              <a:ea typeface="+mn-ea"/>
              <a:cs typeface="+mn-cs"/>
            </a:rPr>
            <a:t>月）</a:t>
          </a:r>
          <a:endParaRPr kumimoji="1" lang="en-US" altLang="ja-JP" sz="1100" u="sng">
            <a:solidFill>
              <a:srgbClr val="FF0000"/>
            </a:solidFill>
          </a:endParaRPr>
        </a:p>
        <a:p>
          <a:endParaRPr kumimoji="1" lang="en-US" altLang="ja-JP"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 val="事業リスト（ＢＤ１）"/>
      <sheetName val="プルダウン"/>
      <sheetName val="補助率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9"/>
  <sheetViews>
    <sheetView showGridLines="0" tabSelected="1" view="pageBreakPreview" zoomScale="90" zoomScaleNormal="90" zoomScaleSheetLayoutView="90" workbookViewId="0">
      <selection activeCell="B16" sqref="B16:F16"/>
    </sheetView>
  </sheetViews>
  <sheetFormatPr defaultRowHeight="13.5"/>
  <cols>
    <col min="1" max="1" width="18.875" style="1" customWidth="1"/>
    <col min="2" max="5" width="20" style="1" customWidth="1"/>
    <col min="6" max="6" width="23.875" style="45" customWidth="1"/>
    <col min="7" max="7" width="23.875" style="187" customWidth="1"/>
    <col min="8" max="8" width="16.375" style="1" customWidth="1"/>
    <col min="9" max="9" width="9" style="1"/>
    <col min="10" max="16384" width="9" style="2"/>
  </cols>
  <sheetData>
    <row r="1" spans="1:9">
      <c r="A1" s="106" t="s">
        <v>37</v>
      </c>
      <c r="B1" s="107"/>
      <c r="C1" s="107"/>
      <c r="D1" s="107"/>
      <c r="E1" s="107"/>
      <c r="F1" s="107"/>
      <c r="G1" s="107"/>
      <c r="H1" s="108"/>
    </row>
    <row r="2" spans="1:9" ht="29.25" customHeight="1">
      <c r="A2" s="191" t="s">
        <v>79</v>
      </c>
      <c r="B2" s="192"/>
      <c r="C2" s="192"/>
      <c r="D2" s="192"/>
      <c r="E2" s="192"/>
      <c r="F2" s="192"/>
      <c r="G2" s="192"/>
      <c r="H2" s="193"/>
    </row>
    <row r="3" spans="1:9" ht="16.5" customHeight="1">
      <c r="A3" s="109"/>
      <c r="B3" s="50"/>
      <c r="C3" s="50"/>
      <c r="D3" s="50"/>
      <c r="E3" s="50"/>
      <c r="F3" s="50"/>
      <c r="G3" s="50"/>
      <c r="H3" s="110"/>
      <c r="I3" s="45"/>
    </row>
    <row r="4" spans="1:9" ht="24" customHeight="1">
      <c r="A4" s="111" t="s">
        <v>39</v>
      </c>
      <c r="B4" s="197"/>
      <c r="C4" s="197"/>
      <c r="D4" s="197"/>
      <c r="E4" s="50"/>
      <c r="F4" s="50"/>
      <c r="G4" s="50"/>
      <c r="H4" s="110"/>
      <c r="I4" s="45"/>
    </row>
    <row r="5" spans="1:9" ht="9.75" customHeight="1">
      <c r="A5" s="109"/>
      <c r="B5" s="50"/>
      <c r="C5" s="50"/>
      <c r="D5" s="50"/>
      <c r="E5" s="50"/>
      <c r="F5" s="50"/>
      <c r="G5" s="50"/>
      <c r="H5" s="110"/>
      <c r="I5" s="45"/>
    </row>
    <row r="6" spans="1:9" ht="9.75" customHeight="1">
      <c r="A6" s="109"/>
      <c r="B6" s="50"/>
      <c r="C6" s="50"/>
      <c r="D6" s="50"/>
      <c r="E6" s="50"/>
      <c r="F6" s="50"/>
      <c r="G6" s="50"/>
      <c r="H6" s="110"/>
      <c r="I6" s="45"/>
    </row>
    <row r="7" spans="1:9" ht="20.25" customHeight="1">
      <c r="A7" s="112"/>
      <c r="B7" s="50"/>
      <c r="C7" s="50"/>
      <c r="D7" s="50"/>
      <c r="E7" s="50"/>
      <c r="F7" s="50"/>
      <c r="G7" s="50"/>
      <c r="H7" s="122"/>
      <c r="I7" s="45"/>
    </row>
    <row r="8" spans="1:9" ht="59.25" customHeight="1">
      <c r="A8" s="113" t="s">
        <v>38</v>
      </c>
      <c r="B8" s="3" t="s">
        <v>96</v>
      </c>
      <c r="C8" s="3" t="s">
        <v>98</v>
      </c>
      <c r="D8" s="3" t="s">
        <v>97</v>
      </c>
      <c r="E8" s="3" t="s">
        <v>99</v>
      </c>
      <c r="F8" s="3" t="s">
        <v>100</v>
      </c>
      <c r="G8" s="4" t="s">
        <v>116</v>
      </c>
      <c r="H8" s="194" t="s">
        <v>32</v>
      </c>
    </row>
    <row r="9" spans="1:9" ht="25.5" customHeight="1">
      <c r="A9" s="3" t="s">
        <v>4</v>
      </c>
      <c r="B9" s="67" t="s">
        <v>1</v>
      </c>
      <c r="C9" s="67" t="s">
        <v>2</v>
      </c>
      <c r="D9" s="67" t="s">
        <v>3</v>
      </c>
      <c r="E9" s="67" t="s">
        <v>33</v>
      </c>
      <c r="F9" s="67" t="s">
        <v>34</v>
      </c>
      <c r="G9" s="125" t="s">
        <v>35</v>
      </c>
      <c r="H9" s="195"/>
    </row>
    <row r="10" spans="1:9" ht="33.75" customHeight="1">
      <c r="A10" s="4" t="s">
        <v>7</v>
      </c>
      <c r="B10" s="123">
        <f>'（別紙２）事業収支予定明細書'!E25</f>
        <v>0</v>
      </c>
      <c r="C10" s="123">
        <f>'（別紙２）事業収支予定明細書'!C25</f>
        <v>0</v>
      </c>
      <c r="D10" s="198"/>
      <c r="E10" s="198"/>
      <c r="F10" s="198"/>
      <c r="G10" s="198"/>
      <c r="H10" s="194"/>
    </row>
    <row r="11" spans="1:9" ht="33.75" customHeight="1">
      <c r="A11" s="4" t="s">
        <v>8</v>
      </c>
      <c r="B11" s="123">
        <f>'（別紙２）事業収支予定明細書'!E32</f>
        <v>0</v>
      </c>
      <c r="C11" s="123">
        <f>SUM('（別紙２）事業収支予定明細書'!C32)</f>
        <v>0</v>
      </c>
      <c r="D11" s="199"/>
      <c r="E11" s="199"/>
      <c r="F11" s="199"/>
      <c r="G11" s="199"/>
      <c r="H11" s="195"/>
    </row>
    <row r="12" spans="1:9" ht="33.75" customHeight="1">
      <c r="A12" s="4" t="s">
        <v>9</v>
      </c>
      <c r="B12" s="123">
        <f>'（別紙２）事業収支予定明細書'!E44</f>
        <v>0</v>
      </c>
      <c r="C12" s="123">
        <f>SUM('（別紙２）事業収支予定明細書'!C44)</f>
        <v>0</v>
      </c>
      <c r="D12" s="199"/>
      <c r="E12" s="199"/>
      <c r="F12" s="199"/>
      <c r="G12" s="199"/>
      <c r="H12" s="195"/>
    </row>
    <row r="13" spans="1:9" ht="33.75" customHeight="1">
      <c r="A13" s="4" t="s">
        <v>5</v>
      </c>
      <c r="B13" s="124"/>
      <c r="C13" s="123">
        <f>'（別紙２）事業収支予定明細書'!C52</f>
        <v>0</v>
      </c>
      <c r="D13" s="200"/>
      <c r="E13" s="200"/>
      <c r="F13" s="200"/>
      <c r="G13" s="200"/>
      <c r="H13" s="196"/>
    </row>
    <row r="14" spans="1:9" ht="33.75" customHeight="1">
      <c r="A14" s="4" t="s">
        <v>40</v>
      </c>
      <c r="B14" s="123">
        <f>SUM(B10:B12)</f>
        <v>0</v>
      </c>
      <c r="C14" s="123">
        <f>SUM(C10:C13)</f>
        <v>0</v>
      </c>
      <c r="D14" s="123">
        <f>'（別紙２）事業収支予定明細書'!C59</f>
        <v>0</v>
      </c>
      <c r="E14" s="123">
        <f>C14-D14</f>
        <v>0</v>
      </c>
      <c r="F14" s="123">
        <f>MIN(B14,E14)</f>
        <v>0</v>
      </c>
      <c r="G14" s="123">
        <v>0</v>
      </c>
      <c r="H14" s="49"/>
    </row>
    <row r="15" spans="1:9">
      <c r="A15" s="114"/>
      <c r="B15" s="115"/>
      <c r="C15" s="115"/>
      <c r="D15" s="115"/>
      <c r="E15" s="115"/>
      <c r="F15" s="115"/>
      <c r="G15" s="115"/>
      <c r="H15" s="110"/>
    </row>
    <row r="16" spans="1:9">
      <c r="A16" s="116" t="s">
        <v>82</v>
      </c>
      <c r="B16" s="190" t="s">
        <v>117</v>
      </c>
      <c r="C16" s="190"/>
      <c r="D16" s="190"/>
      <c r="E16" s="190"/>
      <c r="F16" s="190"/>
      <c r="G16" s="188"/>
      <c r="H16" s="110"/>
    </row>
    <row r="17" spans="1:9">
      <c r="A17" s="117"/>
      <c r="B17" s="118"/>
      <c r="C17" s="118"/>
      <c r="D17" s="118"/>
      <c r="E17" s="118"/>
      <c r="F17" s="118"/>
      <c r="G17" s="118"/>
      <c r="H17" s="119"/>
    </row>
    <row r="18" spans="1:9">
      <c r="A18" s="189"/>
      <c r="B18" s="189"/>
      <c r="C18" s="189"/>
      <c r="D18" s="189"/>
      <c r="E18" s="189"/>
      <c r="F18" s="189"/>
      <c r="H18" s="6"/>
      <c r="I18" s="6"/>
    </row>
    <row r="19" spans="1:9" ht="13.5" customHeight="1">
      <c r="A19" s="189"/>
      <c r="B19" s="189"/>
      <c r="C19" s="189"/>
      <c r="D19" s="189"/>
      <c r="E19" s="189"/>
      <c r="F19" s="189"/>
      <c r="H19" s="6"/>
      <c r="I19" s="6"/>
    </row>
  </sheetData>
  <mergeCells count="11">
    <mergeCell ref="A19:F19"/>
    <mergeCell ref="A18:F18"/>
    <mergeCell ref="B16:F16"/>
    <mergeCell ref="A2:H2"/>
    <mergeCell ref="H10:H13"/>
    <mergeCell ref="H8:H9"/>
    <mergeCell ref="B4:D4"/>
    <mergeCell ref="E10:E13"/>
    <mergeCell ref="D10:D13"/>
    <mergeCell ref="F10:F13"/>
    <mergeCell ref="G10:G13"/>
  </mergeCells>
  <phoneticPr fontId="3"/>
  <pageMargins left="0.75" right="0.75" top="1" bottom="1" header="0.51200000000000001" footer="0.51200000000000001"/>
  <pageSetup paperSize="9" scale="8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9"/>
  <sheetViews>
    <sheetView showGridLines="0" view="pageBreakPreview" topLeftCell="A31" zoomScaleNormal="100" zoomScaleSheetLayoutView="100" workbookViewId="0">
      <selection activeCell="D10" sqref="D10"/>
    </sheetView>
  </sheetViews>
  <sheetFormatPr defaultColWidth="10" defaultRowHeight="13.5"/>
  <cols>
    <col min="1" max="1" width="13.875" style="20" customWidth="1"/>
    <col min="2" max="2" width="22.25" style="20" customWidth="1"/>
    <col min="3" max="5" width="16.125" style="20" customWidth="1"/>
    <col min="6" max="16384" width="10" style="20"/>
  </cols>
  <sheetData>
    <row r="1" spans="1:5">
      <c r="A1" s="20" t="s">
        <v>42</v>
      </c>
    </row>
    <row r="2" spans="1:5" ht="7.5" customHeight="1"/>
    <row r="3" spans="1:5" ht="22.5" customHeight="1">
      <c r="A3" s="220" t="s">
        <v>76</v>
      </c>
      <c r="B3" s="220"/>
      <c r="C3" s="220"/>
      <c r="D3" s="220"/>
      <c r="E3" s="220"/>
    </row>
    <row r="4" spans="1:5" ht="20.25" customHeight="1">
      <c r="B4" s="31"/>
      <c r="C4" s="32"/>
      <c r="D4" s="32"/>
      <c r="E4" s="32"/>
    </row>
    <row r="5" spans="1:5">
      <c r="A5" s="51" t="s">
        <v>39</v>
      </c>
      <c r="B5" s="51"/>
      <c r="E5" s="33"/>
    </row>
    <row r="6" spans="1:5">
      <c r="E6" s="33"/>
    </row>
    <row r="7" spans="1:5">
      <c r="B7" s="20" t="s">
        <v>6</v>
      </c>
    </row>
    <row r="8" spans="1:5" ht="17.100000000000001" customHeight="1">
      <c r="A8" s="222" t="s">
        <v>30</v>
      </c>
      <c r="B8" s="222"/>
      <c r="C8" s="21" t="s">
        <v>94</v>
      </c>
      <c r="D8" s="22" t="s">
        <v>41</v>
      </c>
      <c r="E8" s="22" t="s">
        <v>95</v>
      </c>
    </row>
    <row r="9" spans="1:5" ht="17.100000000000001" customHeight="1">
      <c r="A9" s="221" t="s">
        <v>19</v>
      </c>
      <c r="B9" s="221"/>
      <c r="C9" s="91"/>
      <c r="D9" s="158"/>
      <c r="E9" s="91"/>
    </row>
    <row r="10" spans="1:5" ht="17.100000000000001" customHeight="1">
      <c r="A10" s="223" t="s">
        <v>110</v>
      </c>
      <c r="B10" s="85"/>
      <c r="C10" s="81"/>
      <c r="D10" s="160"/>
      <c r="E10" s="201"/>
    </row>
    <row r="11" spans="1:5" ht="17.100000000000001" customHeight="1">
      <c r="A11" s="224"/>
      <c r="B11" s="84"/>
      <c r="C11" s="82"/>
      <c r="D11" s="161"/>
      <c r="E11" s="202"/>
    </row>
    <row r="12" spans="1:5" ht="17.100000000000001" customHeight="1">
      <c r="A12" s="224"/>
      <c r="B12" s="84"/>
      <c r="C12" s="82"/>
      <c r="D12" s="161"/>
      <c r="E12" s="202"/>
    </row>
    <row r="13" spans="1:5" ht="17.100000000000001" customHeight="1">
      <c r="A13" s="224"/>
      <c r="B13" s="84"/>
      <c r="C13" s="82"/>
      <c r="D13" s="161"/>
      <c r="E13" s="202"/>
    </row>
    <row r="14" spans="1:5" ht="17.100000000000001" customHeight="1">
      <c r="A14" s="224"/>
      <c r="B14" s="86"/>
      <c r="C14" s="87"/>
      <c r="D14" s="162"/>
      <c r="E14" s="202"/>
    </row>
    <row r="15" spans="1:5" ht="17.100000000000001" customHeight="1">
      <c r="A15" s="223" t="s">
        <v>111</v>
      </c>
      <c r="B15" s="153"/>
      <c r="C15" s="81"/>
      <c r="D15" s="160"/>
      <c r="E15" s="202"/>
    </row>
    <row r="16" spans="1:5" ht="17.100000000000001" customHeight="1">
      <c r="A16" s="224"/>
      <c r="B16" s="154"/>
      <c r="C16" s="82"/>
      <c r="D16" s="161"/>
      <c r="E16" s="202"/>
    </row>
    <row r="17" spans="1:5" ht="17.100000000000001" customHeight="1">
      <c r="A17" s="224"/>
      <c r="B17" s="154"/>
      <c r="C17" s="82"/>
      <c r="D17" s="161"/>
      <c r="E17" s="202"/>
    </row>
    <row r="18" spans="1:5" ht="17.100000000000001" customHeight="1">
      <c r="A18" s="224"/>
      <c r="B18" s="154"/>
      <c r="C18" s="82"/>
      <c r="D18" s="161"/>
      <c r="E18" s="202"/>
    </row>
    <row r="19" spans="1:5" ht="17.100000000000001" customHeight="1">
      <c r="A19" s="236"/>
      <c r="B19" s="155"/>
      <c r="C19" s="83"/>
      <c r="D19" s="162"/>
      <c r="E19" s="202"/>
    </row>
    <row r="20" spans="1:5" ht="16.5" customHeight="1">
      <c r="A20" s="206" t="s">
        <v>20</v>
      </c>
      <c r="B20" s="90"/>
      <c r="C20" s="81"/>
      <c r="D20" s="160"/>
      <c r="E20" s="202"/>
    </row>
    <row r="21" spans="1:5" ht="16.5" customHeight="1">
      <c r="A21" s="207"/>
      <c r="B21" s="88"/>
      <c r="C21" s="82"/>
      <c r="D21" s="161"/>
      <c r="E21" s="202"/>
    </row>
    <row r="22" spans="1:5" ht="16.5" customHeight="1">
      <c r="A22" s="207"/>
      <c r="B22" s="88"/>
      <c r="C22" s="82"/>
      <c r="D22" s="161"/>
      <c r="E22" s="202"/>
    </row>
    <row r="23" spans="1:5" ht="16.5" customHeight="1">
      <c r="A23" s="207"/>
      <c r="B23" s="88"/>
      <c r="C23" s="82"/>
      <c r="D23" s="161"/>
      <c r="E23" s="202"/>
    </row>
    <row r="24" spans="1:5" ht="16.5" customHeight="1">
      <c r="A24" s="208"/>
      <c r="B24" s="89"/>
      <c r="C24" s="83"/>
      <c r="D24" s="162"/>
      <c r="E24" s="203"/>
    </row>
    <row r="25" spans="1:5" ht="17.100000000000001" customHeight="1">
      <c r="A25" s="219" t="s">
        <v>29</v>
      </c>
      <c r="B25" s="219"/>
      <c r="C25" s="23">
        <f>SUM(C10:C24)</f>
        <v>0</v>
      </c>
      <c r="D25" s="159">
        <f>SUM(D10:D24)</f>
        <v>0</v>
      </c>
      <c r="E25" s="42">
        <f>MIN(C25,D25)</f>
        <v>0</v>
      </c>
    </row>
    <row r="26" spans="1:5" ht="17.100000000000001" customHeight="1">
      <c r="A26" s="218" t="s">
        <v>21</v>
      </c>
      <c r="B26" s="218"/>
      <c r="C26" s="91"/>
      <c r="D26" s="92"/>
      <c r="E26" s="92"/>
    </row>
    <row r="27" spans="1:5" ht="17.100000000000001" customHeight="1">
      <c r="A27" s="209" t="s">
        <v>93</v>
      </c>
      <c r="B27" s="93"/>
      <c r="C27" s="81"/>
      <c r="D27" s="81"/>
      <c r="E27" s="201"/>
    </row>
    <row r="28" spans="1:5" ht="17.100000000000001" customHeight="1">
      <c r="A28" s="210"/>
      <c r="B28" s="94"/>
      <c r="C28" s="82"/>
      <c r="D28" s="82"/>
      <c r="E28" s="202"/>
    </row>
    <row r="29" spans="1:5" ht="17.100000000000001" customHeight="1">
      <c r="A29" s="210"/>
      <c r="B29" s="94"/>
      <c r="C29" s="82"/>
      <c r="D29" s="82"/>
      <c r="E29" s="202"/>
    </row>
    <row r="30" spans="1:5" ht="17.100000000000001" customHeight="1">
      <c r="A30" s="210"/>
      <c r="B30" s="94"/>
      <c r="C30" s="82"/>
      <c r="D30" s="82"/>
      <c r="E30" s="202"/>
    </row>
    <row r="31" spans="1:5" ht="17.100000000000001" customHeight="1">
      <c r="A31" s="211"/>
      <c r="B31" s="95"/>
      <c r="C31" s="83"/>
      <c r="D31" s="83"/>
      <c r="E31" s="203"/>
    </row>
    <row r="32" spans="1:5" ht="17.100000000000001" customHeight="1">
      <c r="A32" s="219" t="s">
        <v>29</v>
      </c>
      <c r="B32" s="219"/>
      <c r="C32" s="23">
        <f>SUM(C27:C31)</f>
        <v>0</v>
      </c>
      <c r="D32" s="23">
        <f>SUM(D27:D31)</f>
        <v>0</v>
      </c>
      <c r="E32" s="42">
        <f>MIN(C32,D32)</f>
        <v>0</v>
      </c>
    </row>
    <row r="33" spans="1:5" ht="17.100000000000001" customHeight="1">
      <c r="A33" s="218" t="s">
        <v>22</v>
      </c>
      <c r="B33" s="218"/>
      <c r="C33" s="91"/>
      <c r="D33" s="92"/>
      <c r="E33" s="92"/>
    </row>
    <row r="34" spans="1:5" ht="16.5" customHeight="1">
      <c r="A34" s="212" t="s">
        <v>112</v>
      </c>
      <c r="B34" s="90"/>
      <c r="C34" s="81"/>
      <c r="D34" s="81"/>
      <c r="E34" s="201"/>
    </row>
    <row r="35" spans="1:5" ht="16.5" customHeight="1">
      <c r="A35" s="213"/>
      <c r="B35" s="96"/>
      <c r="C35" s="82"/>
      <c r="D35" s="82"/>
      <c r="E35" s="202"/>
    </row>
    <row r="36" spans="1:5" ht="16.5" customHeight="1">
      <c r="A36" s="213"/>
      <c r="B36" s="96"/>
      <c r="C36" s="82"/>
      <c r="D36" s="82"/>
      <c r="E36" s="202"/>
    </row>
    <row r="37" spans="1:5" ht="16.5" customHeight="1">
      <c r="A37" s="213"/>
      <c r="B37" s="96"/>
      <c r="C37" s="82"/>
      <c r="D37" s="82"/>
      <c r="E37" s="202"/>
    </row>
    <row r="38" spans="1:5" ht="16.5" customHeight="1">
      <c r="A38" s="214"/>
      <c r="B38" s="97"/>
      <c r="C38" s="83"/>
      <c r="D38" s="83"/>
      <c r="E38" s="202"/>
    </row>
    <row r="39" spans="1:5" ht="16.5" customHeight="1">
      <c r="A39" s="212" t="s">
        <v>111</v>
      </c>
      <c r="B39" s="156"/>
      <c r="C39" s="81"/>
      <c r="D39" s="81"/>
      <c r="E39" s="202"/>
    </row>
    <row r="40" spans="1:5" ht="16.5" customHeight="1">
      <c r="A40" s="213"/>
      <c r="B40" s="96"/>
      <c r="C40" s="82"/>
      <c r="D40" s="82"/>
      <c r="E40" s="202"/>
    </row>
    <row r="41" spans="1:5" ht="16.5" customHeight="1">
      <c r="A41" s="213"/>
      <c r="B41" s="96"/>
      <c r="C41" s="82"/>
      <c r="D41" s="82"/>
      <c r="E41" s="202"/>
    </row>
    <row r="42" spans="1:5" ht="16.5" customHeight="1">
      <c r="A42" s="213"/>
      <c r="B42" s="96"/>
      <c r="C42" s="82"/>
      <c r="D42" s="82"/>
      <c r="E42" s="202"/>
    </row>
    <row r="43" spans="1:5" ht="16.5" customHeight="1">
      <c r="A43" s="214"/>
      <c r="B43" s="97"/>
      <c r="C43" s="83"/>
      <c r="D43" s="83"/>
      <c r="E43" s="203"/>
    </row>
    <row r="44" spans="1:5" ht="17.100000000000001" customHeight="1">
      <c r="A44" s="219" t="s">
        <v>29</v>
      </c>
      <c r="B44" s="219"/>
      <c r="C44" s="23">
        <f>SUM(C34:C43)</f>
        <v>0</v>
      </c>
      <c r="D44" s="23">
        <f>SUM(D34:D43)</f>
        <v>0</v>
      </c>
      <c r="E44" s="42">
        <f>MIN(C44,D44)</f>
        <v>0</v>
      </c>
    </row>
    <row r="45" spans="1:5" ht="17.100000000000001" customHeight="1">
      <c r="A45" s="219" t="s">
        <v>28</v>
      </c>
      <c r="B45" s="219"/>
      <c r="C45" s="24">
        <f>C25+C32+C44</f>
        <v>0</v>
      </c>
      <c r="D45" s="121"/>
      <c r="E45" s="24">
        <f>E25+E32+E44</f>
        <v>0</v>
      </c>
    </row>
    <row r="46" spans="1:5" s="25" customFormat="1" ht="17.100000000000001" customHeight="1">
      <c r="A46" s="215" t="s">
        <v>5</v>
      </c>
      <c r="B46" s="98"/>
      <c r="C46" s="99"/>
      <c r="D46" s="233"/>
      <c r="E46" s="230"/>
    </row>
    <row r="47" spans="1:5" s="25" customFormat="1" ht="17.100000000000001" customHeight="1">
      <c r="A47" s="216"/>
      <c r="B47" s="100"/>
      <c r="C47" s="101"/>
      <c r="D47" s="234"/>
      <c r="E47" s="231"/>
    </row>
    <row r="48" spans="1:5" s="25" customFormat="1" ht="17.100000000000001" customHeight="1">
      <c r="A48" s="216"/>
      <c r="B48" s="100"/>
      <c r="C48" s="101"/>
      <c r="D48" s="234"/>
      <c r="E48" s="231"/>
    </row>
    <row r="49" spans="1:5" s="25" customFormat="1" ht="17.100000000000001" customHeight="1">
      <c r="A49" s="216"/>
      <c r="B49" s="100"/>
      <c r="C49" s="101"/>
      <c r="D49" s="234"/>
      <c r="E49" s="231"/>
    </row>
    <row r="50" spans="1:5" s="25" customFormat="1" ht="17.100000000000001" customHeight="1">
      <c r="A50" s="216"/>
      <c r="B50" s="100"/>
      <c r="C50" s="101"/>
      <c r="D50" s="234"/>
      <c r="E50" s="231"/>
    </row>
    <row r="51" spans="1:5" s="25" customFormat="1" ht="17.100000000000001" customHeight="1">
      <c r="A51" s="217"/>
      <c r="B51" s="102"/>
      <c r="C51" s="103"/>
      <c r="D51" s="235"/>
      <c r="E51" s="232"/>
    </row>
    <row r="52" spans="1:5" s="25" customFormat="1" ht="17.100000000000001" customHeight="1">
      <c r="A52" s="227" t="s">
        <v>28</v>
      </c>
      <c r="B52" s="227"/>
      <c r="C52" s="26">
        <f>SUM(C46:C51)</f>
        <v>0</v>
      </c>
      <c r="D52" s="104"/>
      <c r="E52" s="105"/>
    </row>
    <row r="53" spans="1:5" s="25" customFormat="1" ht="17.100000000000001" customHeight="1">
      <c r="A53" s="227" t="s">
        <v>0</v>
      </c>
      <c r="B53" s="227"/>
      <c r="C53" s="27">
        <f>SUM(C25,C32,C44,C52)</f>
        <v>0</v>
      </c>
      <c r="D53" s="120"/>
      <c r="E53" s="27">
        <f>SUM(E25,E32,E44)</f>
        <v>0</v>
      </c>
    </row>
    <row r="54" spans="1:5" s="25" customFormat="1" ht="17.100000000000001" customHeight="1">
      <c r="B54" s="28" t="s">
        <v>23</v>
      </c>
      <c r="C54" s="29"/>
      <c r="D54" s="29"/>
      <c r="E54" s="29"/>
    </row>
    <row r="55" spans="1:5" s="25" customFormat="1" ht="17.100000000000001" customHeight="1">
      <c r="B55" s="28"/>
      <c r="C55" s="29"/>
      <c r="D55" s="29"/>
      <c r="E55" s="29"/>
    </row>
    <row r="56" spans="1:5" s="37" customFormat="1" ht="17.100000000000001" customHeight="1">
      <c r="B56" s="35" t="s">
        <v>24</v>
      </c>
      <c r="C56" s="36"/>
      <c r="D56" s="36"/>
      <c r="E56" s="36"/>
    </row>
    <row r="57" spans="1:5" s="37" customFormat="1" ht="17.100000000000001" customHeight="1">
      <c r="A57" s="204" t="s">
        <v>30</v>
      </c>
      <c r="B57" s="204"/>
      <c r="C57" s="38" t="s">
        <v>25</v>
      </c>
      <c r="D57" s="228" t="s">
        <v>101</v>
      </c>
      <c r="E57" s="229"/>
    </row>
    <row r="58" spans="1:5" s="37" customFormat="1" ht="17.100000000000001" customHeight="1">
      <c r="A58" s="205" t="s">
        <v>26</v>
      </c>
      <c r="B58" s="205"/>
      <c r="C58" s="52"/>
      <c r="D58" s="225"/>
      <c r="E58" s="226"/>
    </row>
    <row r="59" spans="1:5" s="37" customFormat="1" ht="17.100000000000001" customHeight="1">
      <c r="A59" s="204" t="s">
        <v>28</v>
      </c>
      <c r="B59" s="204"/>
      <c r="C59" s="39">
        <f>SUM(C58:C58)</f>
        <v>0</v>
      </c>
      <c r="D59" s="40"/>
      <c r="E59" s="157"/>
    </row>
  </sheetData>
  <mergeCells count="28">
    <mergeCell ref="A3:E3"/>
    <mergeCell ref="A9:B9"/>
    <mergeCell ref="A8:B8"/>
    <mergeCell ref="A10:A14"/>
    <mergeCell ref="D58:E58"/>
    <mergeCell ref="A53:B53"/>
    <mergeCell ref="D57:E57"/>
    <mergeCell ref="A26:B26"/>
    <mergeCell ref="A25:B25"/>
    <mergeCell ref="A52:B52"/>
    <mergeCell ref="A45:B45"/>
    <mergeCell ref="A44:B44"/>
    <mergeCell ref="E46:E51"/>
    <mergeCell ref="D46:D51"/>
    <mergeCell ref="A15:A19"/>
    <mergeCell ref="E10:E24"/>
    <mergeCell ref="A20:A24"/>
    <mergeCell ref="A27:A31"/>
    <mergeCell ref="A34:A38"/>
    <mergeCell ref="A46:A51"/>
    <mergeCell ref="A33:B33"/>
    <mergeCell ref="A32:B32"/>
    <mergeCell ref="A39:A43"/>
    <mergeCell ref="E27:E31"/>
    <mergeCell ref="E34:E43"/>
    <mergeCell ref="A59:B59"/>
    <mergeCell ref="A58:B58"/>
    <mergeCell ref="A57:B57"/>
  </mergeCells>
  <phoneticPr fontId="3"/>
  <printOptions horizontalCentered="1"/>
  <pageMargins left="0.70866141732283472" right="0.70866141732283472" top="0.74803149606299213" bottom="0.74803149606299213" header="0.31496062992125984" footer="0.31496062992125984"/>
  <pageSetup paperSize="9" scale="76"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DB3EA-1AFF-4F9E-996A-F26C1FB81745}">
  <dimension ref="A1:E59"/>
  <sheetViews>
    <sheetView showGridLines="0" view="pageBreakPreview" zoomScaleNormal="100" zoomScaleSheetLayoutView="100" workbookViewId="0">
      <selection activeCell="D58" sqref="D58:E58"/>
    </sheetView>
  </sheetViews>
  <sheetFormatPr defaultColWidth="10" defaultRowHeight="13.5"/>
  <cols>
    <col min="1" max="1" width="13.875" style="20" customWidth="1"/>
    <col min="2" max="2" width="22.25" style="20" customWidth="1"/>
    <col min="3" max="5" width="16.125" style="20" customWidth="1"/>
    <col min="6" max="16384" width="10" style="20"/>
  </cols>
  <sheetData>
    <row r="1" spans="1:5">
      <c r="A1" s="20" t="s">
        <v>42</v>
      </c>
    </row>
    <row r="2" spans="1:5" ht="7.5" customHeight="1"/>
    <row r="3" spans="1:5" ht="22.5" customHeight="1">
      <c r="A3" s="220" t="s">
        <v>106</v>
      </c>
      <c r="B3" s="220"/>
      <c r="C3" s="220"/>
      <c r="D3" s="220"/>
      <c r="E3" s="220"/>
    </row>
    <row r="4" spans="1:5" ht="20.25" customHeight="1">
      <c r="B4" s="46"/>
      <c r="C4" s="44"/>
      <c r="D4" s="44"/>
      <c r="E4" s="44"/>
    </row>
    <row r="5" spans="1:5">
      <c r="A5" s="51" t="s">
        <v>39</v>
      </c>
      <c r="B5" s="148" t="s">
        <v>87</v>
      </c>
      <c r="E5" s="33"/>
    </row>
    <row r="6" spans="1:5">
      <c r="E6" s="33"/>
    </row>
    <row r="7" spans="1:5">
      <c r="B7" s="20" t="s">
        <v>6</v>
      </c>
    </row>
    <row r="8" spans="1:5" ht="17.100000000000001" customHeight="1">
      <c r="A8" s="222" t="s">
        <v>30</v>
      </c>
      <c r="B8" s="222"/>
      <c r="C8" s="21" t="s">
        <v>94</v>
      </c>
      <c r="D8" s="22" t="s">
        <v>41</v>
      </c>
      <c r="E8" s="22" t="s">
        <v>95</v>
      </c>
    </row>
    <row r="9" spans="1:5" ht="17.100000000000001" customHeight="1">
      <c r="A9" s="221" t="s">
        <v>19</v>
      </c>
      <c r="B9" s="221"/>
      <c r="C9" s="91"/>
      <c r="D9" s="158"/>
      <c r="E9" s="91"/>
    </row>
    <row r="10" spans="1:5" ht="17.100000000000001" customHeight="1">
      <c r="A10" s="223" t="s">
        <v>110</v>
      </c>
      <c r="B10" s="127" t="s">
        <v>88</v>
      </c>
      <c r="C10" s="128">
        <v>5000</v>
      </c>
      <c r="D10" s="163">
        <f>2000*12</f>
        <v>24000</v>
      </c>
      <c r="E10" s="201"/>
    </row>
    <row r="11" spans="1:5" ht="17.100000000000001" customHeight="1">
      <c r="A11" s="224"/>
      <c r="B11" s="129" t="s">
        <v>108</v>
      </c>
      <c r="C11" s="130">
        <v>20000</v>
      </c>
      <c r="D11" s="164">
        <f>2000*7</f>
        <v>14000</v>
      </c>
      <c r="E11" s="202"/>
    </row>
    <row r="12" spans="1:5" ht="17.100000000000001" customHeight="1">
      <c r="A12" s="224"/>
      <c r="B12" s="129"/>
      <c r="C12" s="130"/>
      <c r="D12" s="164"/>
      <c r="E12" s="202"/>
    </row>
    <row r="13" spans="1:5" ht="17.100000000000001" customHeight="1">
      <c r="A13" s="224"/>
      <c r="B13" s="129"/>
      <c r="C13" s="130"/>
      <c r="D13" s="164"/>
      <c r="E13" s="202"/>
    </row>
    <row r="14" spans="1:5" ht="17.100000000000001" customHeight="1">
      <c r="A14" s="224"/>
      <c r="B14" s="165"/>
      <c r="C14" s="166"/>
      <c r="D14" s="167"/>
      <c r="E14" s="202"/>
    </row>
    <row r="15" spans="1:5" ht="17.100000000000001" customHeight="1">
      <c r="A15" s="223" t="s">
        <v>111</v>
      </c>
      <c r="B15" s="168" t="s">
        <v>89</v>
      </c>
      <c r="C15" s="128">
        <v>40000</v>
      </c>
      <c r="D15" s="163">
        <f>12000*9</f>
        <v>108000</v>
      </c>
      <c r="E15" s="202"/>
    </row>
    <row r="16" spans="1:5" ht="17.100000000000001" customHeight="1">
      <c r="A16" s="224"/>
      <c r="B16" s="169" t="s">
        <v>108</v>
      </c>
      <c r="C16" s="130">
        <v>200000</v>
      </c>
      <c r="D16" s="164">
        <f>12000*7</f>
        <v>84000</v>
      </c>
      <c r="E16" s="202"/>
    </row>
    <row r="17" spans="1:5" ht="17.100000000000001" customHeight="1">
      <c r="A17" s="224"/>
      <c r="B17" s="169"/>
      <c r="C17" s="130"/>
      <c r="D17" s="164"/>
      <c r="E17" s="202"/>
    </row>
    <row r="18" spans="1:5" ht="17.100000000000001" customHeight="1">
      <c r="A18" s="224"/>
      <c r="B18" s="169"/>
      <c r="C18" s="130"/>
      <c r="D18" s="164"/>
      <c r="E18" s="202"/>
    </row>
    <row r="19" spans="1:5" ht="17.100000000000001" customHeight="1">
      <c r="A19" s="236"/>
      <c r="B19" s="170"/>
      <c r="C19" s="171"/>
      <c r="D19" s="167"/>
      <c r="E19" s="202"/>
    </row>
    <row r="20" spans="1:5" ht="16.5" customHeight="1">
      <c r="A20" s="206" t="s">
        <v>20</v>
      </c>
      <c r="B20" s="131" t="s">
        <v>88</v>
      </c>
      <c r="C20" s="128">
        <v>5000</v>
      </c>
      <c r="D20" s="163">
        <f>10000*12</f>
        <v>120000</v>
      </c>
      <c r="E20" s="202"/>
    </row>
    <row r="21" spans="1:5" ht="16.5" customHeight="1">
      <c r="A21" s="207"/>
      <c r="B21" s="132" t="s">
        <v>89</v>
      </c>
      <c r="C21" s="130">
        <v>100000</v>
      </c>
      <c r="D21" s="164">
        <f>10000*9</f>
        <v>90000</v>
      </c>
      <c r="E21" s="202"/>
    </row>
    <row r="22" spans="1:5" ht="16.5" customHeight="1">
      <c r="A22" s="207"/>
      <c r="B22" s="132" t="s">
        <v>108</v>
      </c>
      <c r="C22" s="130">
        <v>70000</v>
      </c>
      <c r="D22" s="164">
        <f>10000*7</f>
        <v>70000</v>
      </c>
      <c r="E22" s="202"/>
    </row>
    <row r="23" spans="1:5" ht="16.5" customHeight="1">
      <c r="A23" s="207"/>
      <c r="B23" s="132"/>
      <c r="C23" s="130"/>
      <c r="D23" s="164"/>
      <c r="E23" s="202"/>
    </row>
    <row r="24" spans="1:5" ht="16.5" customHeight="1">
      <c r="A24" s="208"/>
      <c r="B24" s="172"/>
      <c r="C24" s="171"/>
      <c r="D24" s="167"/>
      <c r="E24" s="203"/>
    </row>
    <row r="25" spans="1:5" ht="17.100000000000001" customHeight="1">
      <c r="A25" s="219" t="s">
        <v>29</v>
      </c>
      <c r="B25" s="219"/>
      <c r="C25" s="149">
        <f>SUM(C10:C24)</f>
        <v>440000</v>
      </c>
      <c r="D25" s="152">
        <f>SUM(D10:D24)</f>
        <v>510000</v>
      </c>
      <c r="E25" s="150">
        <f>MIN(C25,D25)</f>
        <v>440000</v>
      </c>
    </row>
    <row r="26" spans="1:5" ht="17.100000000000001" customHeight="1">
      <c r="A26" s="218" t="s">
        <v>21</v>
      </c>
      <c r="B26" s="218"/>
      <c r="C26" s="91"/>
      <c r="D26" s="92"/>
      <c r="E26" s="92"/>
    </row>
    <row r="27" spans="1:5" ht="17.100000000000001" customHeight="1">
      <c r="A27" s="209" t="s">
        <v>93</v>
      </c>
      <c r="B27" s="131" t="s">
        <v>88</v>
      </c>
      <c r="C27" s="128">
        <v>10000</v>
      </c>
      <c r="D27" s="128">
        <v>54000</v>
      </c>
      <c r="E27" s="201"/>
    </row>
    <row r="28" spans="1:5" ht="17.100000000000001" customHeight="1">
      <c r="A28" s="210"/>
      <c r="B28" s="132" t="s">
        <v>89</v>
      </c>
      <c r="C28" s="130">
        <v>20000</v>
      </c>
      <c r="D28" s="130">
        <v>54000</v>
      </c>
      <c r="E28" s="202"/>
    </row>
    <row r="29" spans="1:5" ht="17.100000000000001" customHeight="1">
      <c r="A29" s="210"/>
      <c r="B29" s="132" t="s">
        <v>108</v>
      </c>
      <c r="C29" s="130">
        <v>60000</v>
      </c>
      <c r="D29" s="130">
        <v>54000</v>
      </c>
      <c r="E29" s="202"/>
    </row>
    <row r="30" spans="1:5" ht="17.100000000000001" customHeight="1">
      <c r="A30" s="210"/>
      <c r="B30" s="133"/>
      <c r="C30" s="130"/>
      <c r="D30" s="130"/>
      <c r="E30" s="202"/>
    </row>
    <row r="31" spans="1:5" ht="17.100000000000001" customHeight="1">
      <c r="A31" s="211"/>
      <c r="B31" s="173"/>
      <c r="C31" s="171"/>
      <c r="D31" s="171"/>
      <c r="E31" s="203"/>
    </row>
    <row r="32" spans="1:5" ht="17.100000000000001" customHeight="1">
      <c r="A32" s="219" t="s">
        <v>29</v>
      </c>
      <c r="B32" s="219"/>
      <c r="C32" s="149">
        <f>SUM(C27:C31)</f>
        <v>90000</v>
      </c>
      <c r="D32" s="149">
        <f>SUM(D27:D31)</f>
        <v>162000</v>
      </c>
      <c r="E32" s="150">
        <f>MIN(C32,D32)</f>
        <v>90000</v>
      </c>
    </row>
    <row r="33" spans="1:5" ht="17.100000000000001" customHeight="1">
      <c r="A33" s="218" t="s">
        <v>22</v>
      </c>
      <c r="B33" s="218"/>
      <c r="C33" s="91"/>
      <c r="D33" s="92"/>
      <c r="E33" s="92"/>
    </row>
    <row r="34" spans="1:5" ht="16.5" customHeight="1">
      <c r="A34" s="212" t="s">
        <v>112</v>
      </c>
      <c r="B34" s="131" t="s">
        <v>88</v>
      </c>
      <c r="C34" s="128">
        <v>3000</v>
      </c>
      <c r="D34" s="128">
        <f>4000*12</f>
        <v>48000</v>
      </c>
      <c r="E34" s="201"/>
    </row>
    <row r="35" spans="1:5" ht="16.5" customHeight="1">
      <c r="A35" s="213"/>
      <c r="B35" s="134" t="s">
        <v>108</v>
      </c>
      <c r="C35" s="130">
        <v>30000</v>
      </c>
      <c r="D35" s="130">
        <f>4000*7</f>
        <v>28000</v>
      </c>
      <c r="E35" s="202"/>
    </row>
    <row r="36" spans="1:5" ht="16.5" customHeight="1">
      <c r="A36" s="213"/>
      <c r="B36" s="134"/>
      <c r="C36" s="130"/>
      <c r="D36" s="130"/>
      <c r="E36" s="202"/>
    </row>
    <row r="37" spans="1:5" ht="16.5" customHeight="1">
      <c r="A37" s="213"/>
      <c r="B37" s="134"/>
      <c r="C37" s="130"/>
      <c r="D37" s="130"/>
      <c r="E37" s="202"/>
    </row>
    <row r="38" spans="1:5" ht="16.5" customHeight="1">
      <c r="A38" s="214"/>
      <c r="B38" s="174"/>
      <c r="C38" s="171"/>
      <c r="D38" s="171"/>
      <c r="E38" s="202"/>
    </row>
    <row r="39" spans="1:5" ht="16.5" customHeight="1">
      <c r="A39" s="212" t="s">
        <v>111</v>
      </c>
      <c r="B39" s="175" t="s">
        <v>89</v>
      </c>
      <c r="C39" s="128">
        <v>120000</v>
      </c>
      <c r="D39" s="128">
        <f>24000*9</f>
        <v>216000</v>
      </c>
      <c r="E39" s="202"/>
    </row>
    <row r="40" spans="1:5" ht="16.5" customHeight="1">
      <c r="A40" s="213"/>
      <c r="B40" s="134"/>
      <c r="C40" s="130"/>
      <c r="D40" s="130"/>
      <c r="E40" s="202"/>
    </row>
    <row r="41" spans="1:5" ht="16.5" customHeight="1">
      <c r="A41" s="213"/>
      <c r="B41" s="134"/>
      <c r="C41" s="130"/>
      <c r="D41" s="130"/>
      <c r="E41" s="202"/>
    </row>
    <row r="42" spans="1:5" ht="16.5" customHeight="1">
      <c r="A42" s="213"/>
      <c r="B42" s="134"/>
      <c r="C42" s="130"/>
      <c r="D42" s="130"/>
      <c r="E42" s="202"/>
    </row>
    <row r="43" spans="1:5" ht="16.5" customHeight="1">
      <c r="A43" s="214"/>
      <c r="B43" s="174"/>
      <c r="C43" s="171"/>
      <c r="D43" s="171"/>
      <c r="E43" s="203"/>
    </row>
    <row r="44" spans="1:5" ht="17.100000000000001" customHeight="1">
      <c r="A44" s="219" t="s">
        <v>29</v>
      </c>
      <c r="B44" s="219"/>
      <c r="C44" s="149">
        <f>SUM(C34:C43)</f>
        <v>153000</v>
      </c>
      <c r="D44" s="149">
        <f>SUM(D34:D43)</f>
        <v>292000</v>
      </c>
      <c r="E44" s="150">
        <f>MIN(C44,D44)</f>
        <v>153000</v>
      </c>
    </row>
    <row r="45" spans="1:5" ht="17.100000000000001" customHeight="1">
      <c r="A45" s="219" t="s">
        <v>28</v>
      </c>
      <c r="B45" s="219"/>
      <c r="C45" s="151">
        <f>C25+C32+C44</f>
        <v>683000</v>
      </c>
      <c r="D45" s="176"/>
      <c r="E45" s="151">
        <f>E25+E32+E44</f>
        <v>683000</v>
      </c>
    </row>
    <row r="46" spans="1:5" s="25" customFormat="1" ht="17.100000000000001" customHeight="1">
      <c r="A46" s="215" t="s">
        <v>5</v>
      </c>
      <c r="B46" s="135" t="s">
        <v>108</v>
      </c>
      <c r="C46" s="136">
        <v>5000</v>
      </c>
      <c r="D46" s="233"/>
      <c r="E46" s="230"/>
    </row>
    <row r="47" spans="1:5" s="25" customFormat="1" ht="17.100000000000001" customHeight="1">
      <c r="A47" s="216"/>
      <c r="B47" s="177"/>
      <c r="C47" s="178"/>
      <c r="D47" s="234"/>
      <c r="E47" s="231"/>
    </row>
    <row r="48" spans="1:5" s="25" customFormat="1" ht="17.100000000000001" customHeight="1">
      <c r="A48" s="216"/>
      <c r="B48" s="177"/>
      <c r="C48" s="178"/>
      <c r="D48" s="234"/>
      <c r="E48" s="231"/>
    </row>
    <row r="49" spans="1:5" s="25" customFormat="1" ht="17.100000000000001" customHeight="1">
      <c r="A49" s="216"/>
      <c r="B49" s="177"/>
      <c r="C49" s="178"/>
      <c r="D49" s="234"/>
      <c r="E49" s="231"/>
    </row>
    <row r="50" spans="1:5" s="25" customFormat="1" ht="17.100000000000001" customHeight="1">
      <c r="A50" s="216"/>
      <c r="B50" s="177"/>
      <c r="C50" s="178"/>
      <c r="D50" s="234"/>
      <c r="E50" s="231"/>
    </row>
    <row r="51" spans="1:5" s="25" customFormat="1" ht="17.100000000000001" customHeight="1">
      <c r="A51" s="217"/>
      <c r="B51" s="179"/>
      <c r="C51" s="180"/>
      <c r="D51" s="235"/>
      <c r="E51" s="232"/>
    </row>
    <row r="52" spans="1:5" s="25" customFormat="1" ht="17.100000000000001" customHeight="1">
      <c r="A52" s="227" t="s">
        <v>28</v>
      </c>
      <c r="B52" s="227"/>
      <c r="C52" s="149">
        <f>SUM(C46:C51)</f>
        <v>5000</v>
      </c>
      <c r="D52" s="181"/>
      <c r="E52" s="182"/>
    </row>
    <row r="53" spans="1:5" s="25" customFormat="1" ht="17.100000000000001" customHeight="1">
      <c r="A53" s="227" t="s">
        <v>0</v>
      </c>
      <c r="B53" s="227"/>
      <c r="C53" s="152">
        <f>SUM(C25,C32,C44,C52)</f>
        <v>688000</v>
      </c>
      <c r="D53" s="183"/>
      <c r="E53" s="152">
        <f>SUM(E25,E32,E44)</f>
        <v>683000</v>
      </c>
    </row>
    <row r="54" spans="1:5" s="25" customFormat="1" ht="17.100000000000001" customHeight="1">
      <c r="B54" s="28" t="s">
        <v>23</v>
      </c>
      <c r="C54" s="29"/>
      <c r="D54" s="29"/>
      <c r="E54" s="29"/>
    </row>
    <row r="55" spans="1:5" s="25" customFormat="1" ht="17.100000000000001" customHeight="1">
      <c r="B55" s="28"/>
      <c r="C55" s="29"/>
      <c r="D55" s="29"/>
      <c r="E55" s="29"/>
    </row>
    <row r="56" spans="1:5" s="37" customFormat="1" ht="17.100000000000001" customHeight="1">
      <c r="B56" s="35" t="s">
        <v>24</v>
      </c>
      <c r="C56" s="36"/>
      <c r="D56" s="36"/>
      <c r="E56" s="36"/>
    </row>
    <row r="57" spans="1:5" s="37" customFormat="1" ht="17.100000000000001" customHeight="1">
      <c r="A57" s="204" t="s">
        <v>30</v>
      </c>
      <c r="B57" s="204"/>
      <c r="C57" s="38" t="s">
        <v>25</v>
      </c>
      <c r="D57" s="228" t="s">
        <v>101</v>
      </c>
      <c r="E57" s="229"/>
    </row>
    <row r="58" spans="1:5" s="37" customFormat="1" ht="17.100000000000001" customHeight="1">
      <c r="A58" s="205" t="s">
        <v>26</v>
      </c>
      <c r="B58" s="205"/>
      <c r="C58" s="137">
        <v>0</v>
      </c>
      <c r="D58" s="237"/>
      <c r="E58" s="238"/>
    </row>
    <row r="59" spans="1:5" s="37" customFormat="1" ht="17.100000000000001" customHeight="1">
      <c r="A59" s="204" t="s">
        <v>28</v>
      </c>
      <c r="B59" s="204"/>
      <c r="C59" s="184">
        <f>SUM(C58:C58)</f>
        <v>0</v>
      </c>
      <c r="D59" s="185"/>
      <c r="E59" s="186"/>
    </row>
  </sheetData>
  <mergeCells count="28">
    <mergeCell ref="A3:E3"/>
    <mergeCell ref="A8:B8"/>
    <mergeCell ref="A9:B9"/>
    <mergeCell ref="A10:A14"/>
    <mergeCell ref="E10:E24"/>
    <mergeCell ref="A15:A19"/>
    <mergeCell ref="A20:A24"/>
    <mergeCell ref="A46:A51"/>
    <mergeCell ref="D46:D51"/>
    <mergeCell ref="E46:E51"/>
    <mergeCell ref="A25:B25"/>
    <mergeCell ref="A26:B26"/>
    <mergeCell ref="A27:A31"/>
    <mergeCell ref="E27:E31"/>
    <mergeCell ref="A32:B32"/>
    <mergeCell ref="A33:B33"/>
    <mergeCell ref="A34:A38"/>
    <mergeCell ref="E34:E43"/>
    <mergeCell ref="A39:A43"/>
    <mergeCell ref="A44:B44"/>
    <mergeCell ref="A45:B45"/>
    <mergeCell ref="A59:B59"/>
    <mergeCell ref="A52:B52"/>
    <mergeCell ref="A53:B53"/>
    <mergeCell ref="A57:B57"/>
    <mergeCell ref="D57:E57"/>
    <mergeCell ref="A58:B58"/>
    <mergeCell ref="D58:E58"/>
  </mergeCells>
  <phoneticPr fontId="3"/>
  <printOptions horizontalCentered="1"/>
  <pageMargins left="0.70866141732283472" right="0.70866141732283472" top="0.74803149606299213" bottom="0.74803149606299213" header="0.31496062992125984" footer="0.31496062992125984"/>
  <pageSetup paperSize="9" scale="75"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showGridLines="0" view="pageBreakPreview" zoomScaleNormal="100" zoomScaleSheetLayoutView="100" workbookViewId="0">
      <selection activeCell="A26" sqref="A26"/>
    </sheetView>
  </sheetViews>
  <sheetFormatPr defaultColWidth="9" defaultRowHeight="13.5"/>
  <cols>
    <col min="1" max="1" width="4.875" style="9" bestFit="1" customWidth="1"/>
    <col min="2" max="2" width="13.875" style="9" customWidth="1"/>
    <col min="3" max="3" width="17.75" style="9" customWidth="1"/>
    <col min="4" max="4" width="16.875" style="9" customWidth="1"/>
    <col min="5" max="5" width="22.875" style="9" customWidth="1"/>
    <col min="6" max="6" width="25.625" style="9" customWidth="1"/>
    <col min="7" max="7" width="11.75" style="9" customWidth="1"/>
    <col min="8" max="8" width="20.25" style="9" customWidth="1"/>
    <col min="9" max="16384" width="9" style="9"/>
  </cols>
  <sheetData>
    <row r="1" spans="1:8" ht="14.25">
      <c r="A1" s="10" t="s">
        <v>43</v>
      </c>
      <c r="B1" s="11"/>
      <c r="C1" s="11"/>
      <c r="D1" s="11"/>
      <c r="E1" s="8"/>
      <c r="F1" s="8"/>
      <c r="G1" s="8"/>
      <c r="H1" s="11"/>
    </row>
    <row r="2" spans="1:8" ht="28.5" customHeight="1">
      <c r="A2" s="239" t="s">
        <v>77</v>
      </c>
      <c r="B2" s="240"/>
      <c r="C2" s="240"/>
      <c r="D2" s="240"/>
      <c r="E2" s="240"/>
      <c r="F2" s="240"/>
      <c r="G2" s="240"/>
      <c r="H2" s="240"/>
    </row>
    <row r="3" spans="1:8" ht="14.25">
      <c r="A3" s="8"/>
      <c r="B3" s="12"/>
      <c r="C3" s="12"/>
      <c r="D3" s="12"/>
      <c r="E3" s="8"/>
      <c r="F3" s="8"/>
      <c r="G3" s="8"/>
      <c r="H3" s="12"/>
    </row>
    <row r="4" spans="1:8" ht="14.25">
      <c r="A4" s="8"/>
      <c r="B4" s="12"/>
      <c r="C4" s="12"/>
      <c r="D4" s="12"/>
      <c r="E4" s="8"/>
      <c r="F4" s="8"/>
      <c r="G4" s="8"/>
      <c r="H4" s="12"/>
    </row>
    <row r="5" spans="1:8" ht="14.25">
      <c r="A5" s="8"/>
      <c r="B5" s="66" t="s">
        <v>86</v>
      </c>
      <c r="C5" s="71"/>
      <c r="D5" s="66"/>
      <c r="E5" s="72"/>
      <c r="F5" s="30"/>
      <c r="G5" s="246"/>
      <c r="H5" s="247"/>
    </row>
    <row r="6" spans="1:8" ht="14.25">
      <c r="A6" s="8"/>
      <c r="B6" s="12"/>
      <c r="C6" s="12"/>
      <c r="D6" s="12"/>
      <c r="E6" s="8"/>
      <c r="F6" s="30"/>
      <c r="G6" s="34"/>
      <c r="H6" s="7"/>
    </row>
    <row r="7" spans="1:8" ht="14.25">
      <c r="A7" s="10" t="s">
        <v>27</v>
      </c>
      <c r="B7" s="11"/>
      <c r="C7" s="11"/>
      <c r="D7" s="11"/>
      <c r="E7" s="8"/>
      <c r="F7" s="8"/>
      <c r="G7" s="8"/>
      <c r="H7" s="11"/>
    </row>
    <row r="8" spans="1:8" ht="14.25">
      <c r="A8" s="13" t="s">
        <v>10</v>
      </c>
      <c r="B8" s="14" t="s">
        <v>11</v>
      </c>
      <c r="C8" s="68" t="s">
        <v>85</v>
      </c>
      <c r="D8" s="68" t="s">
        <v>84</v>
      </c>
      <c r="E8" s="241" t="s">
        <v>12</v>
      </c>
      <c r="F8" s="242"/>
      <c r="G8" s="15" t="s">
        <v>13</v>
      </c>
      <c r="H8" s="15" t="s">
        <v>14</v>
      </c>
    </row>
    <row r="9" spans="1:8" ht="14.25">
      <c r="A9" s="78"/>
      <c r="B9" s="78"/>
      <c r="C9" s="69"/>
      <c r="D9" s="69"/>
      <c r="E9" s="17"/>
      <c r="F9" s="18"/>
      <c r="G9" s="75"/>
      <c r="H9" s="73"/>
    </row>
    <row r="10" spans="1:8" ht="14.25">
      <c r="A10" s="78"/>
      <c r="B10" s="78"/>
      <c r="C10" s="69"/>
      <c r="D10" s="69"/>
      <c r="E10" s="17"/>
      <c r="F10" s="18"/>
      <c r="G10" s="75"/>
      <c r="H10" s="73"/>
    </row>
    <row r="11" spans="1:8" ht="14.25">
      <c r="A11" s="78"/>
      <c r="B11" s="78"/>
      <c r="C11" s="69"/>
      <c r="D11" s="69"/>
      <c r="E11" s="17"/>
      <c r="F11" s="18"/>
      <c r="G11" s="75"/>
      <c r="H11" s="73"/>
    </row>
    <row r="12" spans="1:8" ht="14.25">
      <c r="A12" s="78"/>
      <c r="B12" s="78"/>
      <c r="C12" s="69"/>
      <c r="D12" s="69"/>
      <c r="E12" s="17"/>
      <c r="F12" s="18"/>
      <c r="G12" s="75"/>
      <c r="H12" s="73"/>
    </row>
    <row r="13" spans="1:8" ht="14.25">
      <c r="A13" s="78"/>
      <c r="B13" s="78"/>
      <c r="C13" s="69"/>
      <c r="D13" s="69"/>
      <c r="E13" s="17"/>
      <c r="F13" s="18"/>
      <c r="G13" s="75"/>
      <c r="H13" s="73"/>
    </row>
    <row r="14" spans="1:8" ht="14.25">
      <c r="A14" s="78"/>
      <c r="B14" s="78"/>
      <c r="C14" s="69"/>
      <c r="D14" s="69"/>
      <c r="E14" s="17"/>
      <c r="F14" s="18"/>
      <c r="G14" s="75"/>
      <c r="H14" s="73"/>
    </row>
    <row r="15" spans="1:8" ht="14.25">
      <c r="A15" s="78"/>
      <c r="B15" s="78"/>
      <c r="C15" s="69"/>
      <c r="D15" s="69"/>
      <c r="E15" s="17"/>
      <c r="F15" s="18"/>
      <c r="G15" s="75"/>
      <c r="H15" s="73"/>
    </row>
    <row r="16" spans="1:8" ht="14.25">
      <c r="A16" s="78"/>
      <c r="B16" s="78"/>
      <c r="C16" s="69"/>
      <c r="D16" s="69"/>
      <c r="E16" s="17"/>
      <c r="F16" s="18"/>
      <c r="G16" s="75"/>
      <c r="H16" s="73"/>
    </row>
    <row r="17" spans="1:8" ht="14.25">
      <c r="A17" s="78"/>
      <c r="B17" s="78"/>
      <c r="C17" s="69"/>
      <c r="D17" s="69"/>
      <c r="E17" s="17"/>
      <c r="F17" s="18"/>
      <c r="G17" s="75"/>
      <c r="H17" s="73"/>
    </row>
    <row r="18" spans="1:8" ht="14.25">
      <c r="A18" s="78"/>
      <c r="B18" s="78"/>
      <c r="C18" s="69"/>
      <c r="D18" s="69"/>
      <c r="E18" s="17"/>
      <c r="F18" s="18"/>
      <c r="G18" s="75"/>
      <c r="H18" s="73"/>
    </row>
    <row r="19" spans="1:8" ht="14.25">
      <c r="A19" s="78"/>
      <c r="B19" s="78"/>
      <c r="C19" s="69"/>
      <c r="D19" s="69"/>
      <c r="E19" s="17"/>
      <c r="F19" s="18"/>
      <c r="G19" s="75"/>
      <c r="H19" s="73"/>
    </row>
    <row r="20" spans="1:8" ht="14.25">
      <c r="A20" s="78"/>
      <c r="B20" s="78"/>
      <c r="C20" s="69"/>
      <c r="D20" s="69"/>
      <c r="E20" s="17"/>
      <c r="F20" s="18"/>
      <c r="G20" s="75"/>
      <c r="H20" s="73"/>
    </row>
    <row r="21" spans="1:8" ht="14.25">
      <c r="A21" s="78"/>
      <c r="B21" s="78"/>
      <c r="C21" s="69"/>
      <c r="D21" s="69"/>
      <c r="E21" s="17"/>
      <c r="F21" s="18"/>
      <c r="G21" s="75"/>
      <c r="H21" s="73"/>
    </row>
    <row r="22" spans="1:8" ht="14.25">
      <c r="A22" s="78"/>
      <c r="B22" s="78"/>
      <c r="C22" s="69"/>
      <c r="D22" s="69"/>
      <c r="E22" s="17"/>
      <c r="F22" s="18"/>
      <c r="G22" s="75"/>
      <c r="H22" s="73"/>
    </row>
    <row r="23" spans="1:8" ht="15" thickBot="1">
      <c r="A23" s="79"/>
      <c r="B23" s="79"/>
      <c r="C23" s="70"/>
      <c r="D23" s="70"/>
      <c r="E23" s="17"/>
      <c r="F23" s="18"/>
      <c r="G23" s="76"/>
      <c r="H23" s="74"/>
    </row>
    <row r="24" spans="1:8" ht="15" thickTop="1">
      <c r="A24" s="243" t="s">
        <v>15</v>
      </c>
      <c r="B24" s="244"/>
      <c r="C24" s="244"/>
      <c r="D24" s="244"/>
      <c r="E24" s="244"/>
      <c r="F24" s="245"/>
      <c r="G24" s="77"/>
      <c r="H24" s="41"/>
    </row>
    <row r="25" spans="1:8">
      <c r="A25" s="9" t="s">
        <v>16</v>
      </c>
    </row>
    <row r="26" spans="1:8" s="43" customFormat="1">
      <c r="A26" s="43" t="s">
        <v>31</v>
      </c>
    </row>
    <row r="27" spans="1:8">
      <c r="A27" s="9" t="s">
        <v>17</v>
      </c>
    </row>
    <row r="28" spans="1:8">
      <c r="A28" s="9" t="s">
        <v>18</v>
      </c>
    </row>
  </sheetData>
  <mergeCells count="4">
    <mergeCell ref="A2:H2"/>
    <mergeCell ref="E8:F8"/>
    <mergeCell ref="A24:F24"/>
    <mergeCell ref="G5:H5"/>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7FAB4-C441-4872-B4ED-10C1CCD84613}">
  <dimension ref="A1:H28"/>
  <sheetViews>
    <sheetView showGridLines="0" view="pageBreakPreview" zoomScaleNormal="100" zoomScaleSheetLayoutView="100" workbookViewId="0">
      <selection activeCell="L22" sqref="L22"/>
    </sheetView>
  </sheetViews>
  <sheetFormatPr defaultColWidth="9" defaultRowHeight="13.5"/>
  <cols>
    <col min="1" max="1" width="4.875" style="9" bestFit="1" customWidth="1"/>
    <col min="2" max="2" width="13.875" style="9" customWidth="1"/>
    <col min="3" max="3" width="17.75" style="9" customWidth="1"/>
    <col min="4" max="4" width="16.875" style="9" customWidth="1"/>
    <col min="5" max="5" width="22.875" style="9" customWidth="1"/>
    <col min="6" max="6" width="25.625" style="9" customWidth="1"/>
    <col min="7" max="7" width="11.75" style="9" customWidth="1"/>
    <col min="8" max="8" width="20.25" style="9" customWidth="1"/>
    <col min="9" max="16384" width="9" style="9"/>
  </cols>
  <sheetData>
    <row r="1" spans="1:8" ht="14.25">
      <c r="A1" s="10" t="s">
        <v>43</v>
      </c>
      <c r="B1" s="11"/>
      <c r="C1" s="11"/>
      <c r="D1" s="11"/>
      <c r="E1" s="8"/>
      <c r="F1" s="8"/>
      <c r="G1" s="8"/>
      <c r="H1" s="11"/>
    </row>
    <row r="2" spans="1:8" ht="28.5" customHeight="1">
      <c r="A2" s="239" t="s">
        <v>107</v>
      </c>
      <c r="B2" s="240"/>
      <c r="C2" s="240"/>
      <c r="D2" s="240"/>
      <c r="E2" s="240"/>
      <c r="F2" s="240"/>
      <c r="G2" s="240"/>
      <c r="H2" s="240"/>
    </row>
    <row r="3" spans="1:8" ht="14.25">
      <c r="A3" s="8"/>
      <c r="B3" s="12"/>
      <c r="C3" s="12"/>
      <c r="D3" s="12"/>
      <c r="E3" s="8"/>
      <c r="F3" s="8"/>
      <c r="G3" s="8"/>
      <c r="H3" s="12"/>
    </row>
    <row r="4" spans="1:8" ht="14.25">
      <c r="A4" s="8"/>
      <c r="B4" s="12"/>
      <c r="C4" s="12"/>
      <c r="D4" s="12"/>
      <c r="E4" s="8"/>
      <c r="F4" s="8"/>
      <c r="G4" s="8"/>
      <c r="H4" s="12"/>
    </row>
    <row r="5" spans="1:8" ht="14.25">
      <c r="A5" s="8"/>
      <c r="B5" s="66" t="s">
        <v>86</v>
      </c>
      <c r="C5" s="147" t="s">
        <v>87</v>
      </c>
      <c r="D5" s="66"/>
      <c r="E5" s="72"/>
      <c r="F5" s="30"/>
      <c r="G5" s="246"/>
      <c r="H5" s="247"/>
    </row>
    <row r="6" spans="1:8" ht="14.25">
      <c r="A6" s="8"/>
      <c r="B6" s="12"/>
      <c r="C6" s="12"/>
      <c r="D6" s="12"/>
      <c r="E6" s="8"/>
      <c r="F6" s="30"/>
      <c r="G6" s="48"/>
      <c r="H6" s="47"/>
    </row>
    <row r="7" spans="1:8" ht="14.25">
      <c r="A7" s="10" t="s">
        <v>27</v>
      </c>
      <c r="B7" s="11"/>
      <c r="C7" s="11"/>
      <c r="D7" s="11"/>
      <c r="E7" s="8"/>
      <c r="F7" s="8"/>
      <c r="G7" s="8"/>
      <c r="H7" s="11"/>
    </row>
    <row r="8" spans="1:8" ht="14.25">
      <c r="A8" s="13" t="s">
        <v>10</v>
      </c>
      <c r="B8" s="14" t="s">
        <v>11</v>
      </c>
      <c r="C8" s="68" t="s">
        <v>85</v>
      </c>
      <c r="D8" s="68" t="s">
        <v>84</v>
      </c>
      <c r="E8" s="241" t="s">
        <v>12</v>
      </c>
      <c r="F8" s="242"/>
      <c r="G8" s="15" t="s">
        <v>13</v>
      </c>
      <c r="H8" s="15" t="s">
        <v>14</v>
      </c>
    </row>
    <row r="9" spans="1:8" ht="14.25">
      <c r="A9" s="138">
        <v>1</v>
      </c>
      <c r="B9" s="139">
        <v>111</v>
      </c>
      <c r="C9" s="140">
        <v>44651</v>
      </c>
      <c r="D9" s="141" t="s">
        <v>88</v>
      </c>
      <c r="E9" s="142">
        <v>44652</v>
      </c>
      <c r="F9" s="143" t="s">
        <v>90</v>
      </c>
      <c r="G9" s="144">
        <v>12</v>
      </c>
      <c r="H9" s="145" t="s">
        <v>92</v>
      </c>
    </row>
    <row r="10" spans="1:8" ht="14.25">
      <c r="A10" s="138">
        <v>2</v>
      </c>
      <c r="B10" s="139">
        <v>112</v>
      </c>
      <c r="C10" s="140">
        <v>44651</v>
      </c>
      <c r="D10" s="141" t="s">
        <v>89</v>
      </c>
      <c r="E10" s="142">
        <v>44652</v>
      </c>
      <c r="F10" s="143" t="s">
        <v>91</v>
      </c>
      <c r="G10" s="144">
        <v>9</v>
      </c>
      <c r="H10" s="145" t="s">
        <v>92</v>
      </c>
    </row>
    <row r="11" spans="1:8" ht="14.25">
      <c r="A11" s="138">
        <v>3</v>
      </c>
      <c r="B11" s="139">
        <v>113</v>
      </c>
      <c r="C11" s="140">
        <v>44804</v>
      </c>
      <c r="D11" s="141" t="s">
        <v>108</v>
      </c>
      <c r="E11" s="142">
        <v>44652</v>
      </c>
      <c r="F11" s="143" t="s">
        <v>109</v>
      </c>
      <c r="G11" s="144">
        <v>7</v>
      </c>
      <c r="H11" s="145" t="s">
        <v>92</v>
      </c>
    </row>
    <row r="12" spans="1:8" ht="14.25">
      <c r="A12" s="16"/>
      <c r="B12" s="78"/>
      <c r="C12" s="69"/>
      <c r="D12" s="69"/>
      <c r="E12" s="17"/>
      <c r="F12" s="18"/>
      <c r="G12" s="75"/>
      <c r="H12" s="73"/>
    </row>
    <row r="13" spans="1:8" ht="14.25">
      <c r="A13" s="16"/>
      <c r="B13" s="78"/>
      <c r="C13" s="69"/>
      <c r="D13" s="69"/>
      <c r="E13" s="17"/>
      <c r="F13" s="18"/>
      <c r="G13" s="75"/>
      <c r="H13" s="73"/>
    </row>
    <row r="14" spans="1:8" ht="14.25">
      <c r="A14" s="16"/>
      <c r="B14" s="78"/>
      <c r="C14" s="69"/>
      <c r="D14" s="69"/>
      <c r="E14" s="17"/>
      <c r="F14" s="18"/>
      <c r="G14" s="75"/>
      <c r="H14" s="73"/>
    </row>
    <row r="15" spans="1:8" ht="14.25">
      <c r="A15" s="16"/>
      <c r="B15" s="78"/>
      <c r="C15" s="69"/>
      <c r="D15" s="69"/>
      <c r="E15" s="17"/>
      <c r="F15" s="18"/>
      <c r="G15" s="75"/>
      <c r="H15" s="73"/>
    </row>
    <row r="16" spans="1:8" ht="14.25">
      <c r="A16" s="16"/>
      <c r="B16" s="78"/>
      <c r="C16" s="69"/>
      <c r="D16" s="69"/>
      <c r="E16" s="17"/>
      <c r="F16" s="18"/>
      <c r="G16" s="75"/>
      <c r="H16" s="73"/>
    </row>
    <row r="17" spans="1:8" ht="14.25">
      <c r="A17" s="16"/>
      <c r="B17" s="78"/>
      <c r="C17" s="69"/>
      <c r="D17" s="69"/>
      <c r="E17" s="17"/>
      <c r="F17" s="18"/>
      <c r="G17" s="75"/>
      <c r="H17" s="73"/>
    </row>
    <row r="18" spans="1:8" ht="14.25">
      <c r="A18" s="16"/>
      <c r="B18" s="78"/>
      <c r="C18" s="69"/>
      <c r="D18" s="69"/>
      <c r="E18" s="17"/>
      <c r="F18" s="18"/>
      <c r="G18" s="75"/>
      <c r="H18" s="73"/>
    </row>
    <row r="19" spans="1:8" ht="14.25">
      <c r="A19" s="16"/>
      <c r="B19" s="78"/>
      <c r="C19" s="69"/>
      <c r="D19" s="69"/>
      <c r="E19" s="17"/>
      <c r="F19" s="18"/>
      <c r="G19" s="75"/>
      <c r="H19" s="73"/>
    </row>
    <row r="20" spans="1:8" ht="14.25">
      <c r="A20" s="16"/>
      <c r="B20" s="78"/>
      <c r="C20" s="69"/>
      <c r="D20" s="69"/>
      <c r="E20" s="17"/>
      <c r="F20" s="18"/>
      <c r="G20" s="75"/>
      <c r="H20" s="73"/>
    </row>
    <row r="21" spans="1:8" ht="14.25">
      <c r="A21" s="16"/>
      <c r="B21" s="78"/>
      <c r="C21" s="69"/>
      <c r="D21" s="69"/>
      <c r="E21" s="17"/>
      <c r="F21" s="18"/>
      <c r="G21" s="75"/>
      <c r="H21" s="73"/>
    </row>
    <row r="22" spans="1:8" ht="14.25">
      <c r="A22" s="16"/>
      <c r="B22" s="78"/>
      <c r="C22" s="69"/>
      <c r="D22" s="69"/>
      <c r="E22" s="17"/>
      <c r="F22" s="18"/>
      <c r="G22" s="75"/>
      <c r="H22" s="73"/>
    </row>
    <row r="23" spans="1:8" ht="15" thickBot="1">
      <c r="A23" s="19"/>
      <c r="B23" s="79"/>
      <c r="C23" s="70"/>
      <c r="D23" s="70"/>
      <c r="E23" s="17"/>
      <c r="F23" s="18"/>
      <c r="G23" s="76"/>
      <c r="H23" s="74"/>
    </row>
    <row r="24" spans="1:8" ht="15" thickTop="1">
      <c r="A24" s="243" t="s">
        <v>15</v>
      </c>
      <c r="B24" s="244"/>
      <c r="C24" s="244"/>
      <c r="D24" s="244"/>
      <c r="E24" s="244"/>
      <c r="F24" s="245"/>
      <c r="G24" s="146">
        <f>SUM(G9:G23)</f>
        <v>28</v>
      </c>
      <c r="H24" s="41"/>
    </row>
    <row r="25" spans="1:8">
      <c r="A25" s="9" t="s">
        <v>16</v>
      </c>
    </row>
    <row r="26" spans="1:8" s="43" customFormat="1">
      <c r="A26" s="43" t="s">
        <v>31</v>
      </c>
    </row>
    <row r="27" spans="1:8">
      <c r="A27" s="9" t="s">
        <v>17</v>
      </c>
    </row>
    <row r="28" spans="1:8">
      <c r="A28" s="9" t="s">
        <v>18</v>
      </c>
    </row>
  </sheetData>
  <mergeCells count="4">
    <mergeCell ref="A2:H2"/>
    <mergeCell ref="G5:H5"/>
    <mergeCell ref="E8:F8"/>
    <mergeCell ref="A24:F24"/>
  </mergeCells>
  <phoneticPr fontId="3"/>
  <pageMargins left="0.70866141732283472" right="0.70866141732283472" top="0.74803149606299213" bottom="0.74803149606299213" header="0.31496062992125984" footer="0.31496062992125984"/>
  <pageSetup paperSize="9" scale="6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4DE89-B5DD-4F2D-9924-5959936035FA}">
  <dimension ref="A1:AC34"/>
  <sheetViews>
    <sheetView view="pageBreakPreview" zoomScale="85" zoomScaleNormal="100" zoomScaleSheetLayoutView="85" workbookViewId="0">
      <selection activeCell="C10" sqref="C10:AC10"/>
    </sheetView>
  </sheetViews>
  <sheetFormatPr defaultRowHeight="13.5"/>
  <cols>
    <col min="1" max="1" width="3" style="53" customWidth="1"/>
    <col min="2" max="2" width="4.5" style="53" customWidth="1"/>
    <col min="3" max="29" width="3.25" style="53" customWidth="1"/>
    <col min="30" max="256" width="9" style="53"/>
    <col min="257" max="257" width="3" style="53" customWidth="1"/>
    <col min="258" max="258" width="4.5" style="53" customWidth="1"/>
    <col min="259" max="285" width="3.25" style="53" customWidth="1"/>
    <col min="286" max="512" width="9" style="53"/>
    <col min="513" max="513" width="3" style="53" customWidth="1"/>
    <col min="514" max="514" width="4.5" style="53" customWidth="1"/>
    <col min="515" max="541" width="3.25" style="53" customWidth="1"/>
    <col min="542" max="768" width="9" style="53"/>
    <col min="769" max="769" width="3" style="53" customWidth="1"/>
    <col min="770" max="770" width="4.5" style="53" customWidth="1"/>
    <col min="771" max="797" width="3.25" style="53" customWidth="1"/>
    <col min="798" max="1024" width="9" style="53"/>
    <col min="1025" max="1025" width="3" style="53" customWidth="1"/>
    <col min="1026" max="1026" width="4.5" style="53" customWidth="1"/>
    <col min="1027" max="1053" width="3.25" style="53" customWidth="1"/>
    <col min="1054" max="1280" width="9" style="53"/>
    <col min="1281" max="1281" width="3" style="53" customWidth="1"/>
    <col min="1282" max="1282" width="4.5" style="53" customWidth="1"/>
    <col min="1283" max="1309" width="3.25" style="53" customWidth="1"/>
    <col min="1310" max="1536" width="9" style="53"/>
    <col min="1537" max="1537" width="3" style="53" customWidth="1"/>
    <col min="1538" max="1538" width="4.5" style="53" customWidth="1"/>
    <col min="1539" max="1565" width="3.25" style="53" customWidth="1"/>
    <col min="1566" max="1792" width="9" style="53"/>
    <col min="1793" max="1793" width="3" style="53" customWidth="1"/>
    <col min="1794" max="1794" width="4.5" style="53" customWidth="1"/>
    <col min="1795" max="1821" width="3.25" style="53" customWidth="1"/>
    <col min="1822" max="2048" width="9" style="53"/>
    <col min="2049" max="2049" width="3" style="53" customWidth="1"/>
    <col min="2050" max="2050" width="4.5" style="53" customWidth="1"/>
    <col min="2051" max="2077" width="3.25" style="53" customWidth="1"/>
    <col min="2078" max="2304" width="9" style="53"/>
    <col min="2305" max="2305" width="3" style="53" customWidth="1"/>
    <col min="2306" max="2306" width="4.5" style="53" customWidth="1"/>
    <col min="2307" max="2333" width="3.25" style="53" customWidth="1"/>
    <col min="2334" max="2560" width="9" style="53"/>
    <col min="2561" max="2561" width="3" style="53" customWidth="1"/>
    <col min="2562" max="2562" width="4.5" style="53" customWidth="1"/>
    <col min="2563" max="2589" width="3.25" style="53" customWidth="1"/>
    <col min="2590" max="2816" width="9" style="53"/>
    <col min="2817" max="2817" width="3" style="53" customWidth="1"/>
    <col min="2818" max="2818" width="4.5" style="53" customWidth="1"/>
    <col min="2819" max="2845" width="3.25" style="53" customWidth="1"/>
    <col min="2846" max="3072" width="9" style="53"/>
    <col min="3073" max="3073" width="3" style="53" customWidth="1"/>
    <col min="3074" max="3074" width="4.5" style="53" customWidth="1"/>
    <col min="3075" max="3101" width="3.25" style="53" customWidth="1"/>
    <col min="3102" max="3328" width="9" style="53"/>
    <col min="3329" max="3329" width="3" style="53" customWidth="1"/>
    <col min="3330" max="3330" width="4.5" style="53" customWidth="1"/>
    <col min="3331" max="3357" width="3.25" style="53" customWidth="1"/>
    <col min="3358" max="3584" width="9" style="53"/>
    <col min="3585" max="3585" width="3" style="53" customWidth="1"/>
    <col min="3586" max="3586" width="4.5" style="53" customWidth="1"/>
    <col min="3587" max="3613" width="3.25" style="53" customWidth="1"/>
    <col min="3614" max="3840" width="9" style="53"/>
    <col min="3841" max="3841" width="3" style="53" customWidth="1"/>
    <col min="3842" max="3842" width="4.5" style="53" customWidth="1"/>
    <col min="3843" max="3869" width="3.25" style="53" customWidth="1"/>
    <col min="3870" max="4096" width="9" style="53"/>
    <col min="4097" max="4097" width="3" style="53" customWidth="1"/>
    <col min="4098" max="4098" width="4.5" style="53" customWidth="1"/>
    <col min="4099" max="4125" width="3.25" style="53" customWidth="1"/>
    <col min="4126" max="4352" width="9" style="53"/>
    <col min="4353" max="4353" width="3" style="53" customWidth="1"/>
    <col min="4354" max="4354" width="4.5" style="53" customWidth="1"/>
    <col min="4355" max="4381" width="3.25" style="53" customWidth="1"/>
    <col min="4382" max="4608" width="9" style="53"/>
    <col min="4609" max="4609" width="3" style="53" customWidth="1"/>
    <col min="4610" max="4610" width="4.5" style="53" customWidth="1"/>
    <col min="4611" max="4637" width="3.25" style="53" customWidth="1"/>
    <col min="4638" max="4864" width="9" style="53"/>
    <col min="4865" max="4865" width="3" style="53" customWidth="1"/>
    <col min="4866" max="4866" width="4.5" style="53" customWidth="1"/>
    <col min="4867" max="4893" width="3.25" style="53" customWidth="1"/>
    <col min="4894" max="5120" width="9" style="53"/>
    <col min="5121" max="5121" width="3" style="53" customWidth="1"/>
    <col min="5122" max="5122" width="4.5" style="53" customWidth="1"/>
    <col min="5123" max="5149" width="3.25" style="53" customWidth="1"/>
    <col min="5150" max="5376" width="9" style="53"/>
    <col min="5377" max="5377" width="3" style="53" customWidth="1"/>
    <col min="5378" max="5378" width="4.5" style="53" customWidth="1"/>
    <col min="5379" max="5405" width="3.25" style="53" customWidth="1"/>
    <col min="5406" max="5632" width="9" style="53"/>
    <col min="5633" max="5633" width="3" style="53" customWidth="1"/>
    <col min="5634" max="5634" width="4.5" style="53" customWidth="1"/>
    <col min="5635" max="5661" width="3.25" style="53" customWidth="1"/>
    <col min="5662" max="5888" width="9" style="53"/>
    <col min="5889" max="5889" width="3" style="53" customWidth="1"/>
    <col min="5890" max="5890" width="4.5" style="53" customWidth="1"/>
    <col min="5891" max="5917" width="3.25" style="53" customWidth="1"/>
    <col min="5918" max="6144" width="9" style="53"/>
    <col min="6145" max="6145" width="3" style="53" customWidth="1"/>
    <col min="6146" max="6146" width="4.5" style="53" customWidth="1"/>
    <col min="6147" max="6173" width="3.25" style="53" customWidth="1"/>
    <col min="6174" max="6400" width="9" style="53"/>
    <col min="6401" max="6401" width="3" style="53" customWidth="1"/>
    <col min="6402" max="6402" width="4.5" style="53" customWidth="1"/>
    <col min="6403" max="6429" width="3.25" style="53" customWidth="1"/>
    <col min="6430" max="6656" width="9" style="53"/>
    <col min="6657" max="6657" width="3" style="53" customWidth="1"/>
    <col min="6658" max="6658" width="4.5" style="53" customWidth="1"/>
    <col min="6659" max="6685" width="3.25" style="53" customWidth="1"/>
    <col min="6686" max="6912" width="9" style="53"/>
    <col min="6913" max="6913" width="3" style="53" customWidth="1"/>
    <col min="6914" max="6914" width="4.5" style="53" customWidth="1"/>
    <col min="6915" max="6941" width="3.25" style="53" customWidth="1"/>
    <col min="6942" max="7168" width="9" style="53"/>
    <col min="7169" max="7169" width="3" style="53" customWidth="1"/>
    <col min="7170" max="7170" width="4.5" style="53" customWidth="1"/>
    <col min="7171" max="7197" width="3.25" style="53" customWidth="1"/>
    <col min="7198" max="7424" width="9" style="53"/>
    <col min="7425" max="7425" width="3" style="53" customWidth="1"/>
    <col min="7426" max="7426" width="4.5" style="53" customWidth="1"/>
    <col min="7427" max="7453" width="3.25" style="53" customWidth="1"/>
    <col min="7454" max="7680" width="9" style="53"/>
    <col min="7681" max="7681" width="3" style="53" customWidth="1"/>
    <col min="7682" max="7682" width="4.5" style="53" customWidth="1"/>
    <col min="7683" max="7709" width="3.25" style="53" customWidth="1"/>
    <col min="7710" max="7936" width="9" style="53"/>
    <col min="7937" max="7937" width="3" style="53" customWidth="1"/>
    <col min="7938" max="7938" width="4.5" style="53" customWidth="1"/>
    <col min="7939" max="7965" width="3.25" style="53" customWidth="1"/>
    <col min="7966" max="8192" width="9" style="53"/>
    <col min="8193" max="8193" width="3" style="53" customWidth="1"/>
    <col min="8194" max="8194" width="4.5" style="53" customWidth="1"/>
    <col min="8195" max="8221" width="3.25" style="53" customWidth="1"/>
    <col min="8222" max="8448" width="9" style="53"/>
    <col min="8449" max="8449" width="3" style="53" customWidth="1"/>
    <col min="8450" max="8450" width="4.5" style="53" customWidth="1"/>
    <col min="8451" max="8477" width="3.25" style="53" customWidth="1"/>
    <col min="8478" max="8704" width="9" style="53"/>
    <col min="8705" max="8705" width="3" style="53" customWidth="1"/>
    <col min="8706" max="8706" width="4.5" style="53" customWidth="1"/>
    <col min="8707" max="8733" width="3.25" style="53" customWidth="1"/>
    <col min="8734" max="8960" width="9" style="53"/>
    <col min="8961" max="8961" width="3" style="53" customWidth="1"/>
    <col min="8962" max="8962" width="4.5" style="53" customWidth="1"/>
    <col min="8963" max="8989" width="3.25" style="53" customWidth="1"/>
    <col min="8990" max="9216" width="9" style="53"/>
    <col min="9217" max="9217" width="3" style="53" customWidth="1"/>
    <col min="9218" max="9218" width="4.5" style="53" customWidth="1"/>
    <col min="9219" max="9245" width="3.25" style="53" customWidth="1"/>
    <col min="9246" max="9472" width="9" style="53"/>
    <col min="9473" max="9473" width="3" style="53" customWidth="1"/>
    <col min="9474" max="9474" width="4.5" style="53" customWidth="1"/>
    <col min="9475" max="9501" width="3.25" style="53" customWidth="1"/>
    <col min="9502" max="9728" width="9" style="53"/>
    <col min="9729" max="9729" width="3" style="53" customWidth="1"/>
    <col min="9730" max="9730" width="4.5" style="53" customWidth="1"/>
    <col min="9731" max="9757" width="3.25" style="53" customWidth="1"/>
    <col min="9758" max="9984" width="9" style="53"/>
    <col min="9985" max="9985" width="3" style="53" customWidth="1"/>
    <col min="9986" max="9986" width="4.5" style="53" customWidth="1"/>
    <col min="9987" max="10013" width="3.25" style="53" customWidth="1"/>
    <col min="10014" max="10240" width="9" style="53"/>
    <col min="10241" max="10241" width="3" style="53" customWidth="1"/>
    <col min="10242" max="10242" width="4.5" style="53" customWidth="1"/>
    <col min="10243" max="10269" width="3.25" style="53" customWidth="1"/>
    <col min="10270" max="10496" width="9" style="53"/>
    <col min="10497" max="10497" width="3" style="53" customWidth="1"/>
    <col min="10498" max="10498" width="4.5" style="53" customWidth="1"/>
    <col min="10499" max="10525" width="3.25" style="53" customWidth="1"/>
    <col min="10526" max="10752" width="9" style="53"/>
    <col min="10753" max="10753" width="3" style="53" customWidth="1"/>
    <col min="10754" max="10754" width="4.5" style="53" customWidth="1"/>
    <col min="10755" max="10781" width="3.25" style="53" customWidth="1"/>
    <col min="10782" max="11008" width="9" style="53"/>
    <col min="11009" max="11009" width="3" style="53" customWidth="1"/>
    <col min="11010" max="11010" width="4.5" style="53" customWidth="1"/>
    <col min="11011" max="11037" width="3.25" style="53" customWidth="1"/>
    <col min="11038" max="11264" width="9" style="53"/>
    <col min="11265" max="11265" width="3" style="53" customWidth="1"/>
    <col min="11266" max="11266" width="4.5" style="53" customWidth="1"/>
    <col min="11267" max="11293" width="3.25" style="53" customWidth="1"/>
    <col min="11294" max="11520" width="9" style="53"/>
    <col min="11521" max="11521" width="3" style="53" customWidth="1"/>
    <col min="11522" max="11522" width="4.5" style="53" customWidth="1"/>
    <col min="11523" max="11549" width="3.25" style="53" customWidth="1"/>
    <col min="11550" max="11776" width="9" style="53"/>
    <col min="11777" max="11777" width="3" style="53" customWidth="1"/>
    <col min="11778" max="11778" width="4.5" style="53" customWidth="1"/>
    <col min="11779" max="11805" width="3.25" style="53" customWidth="1"/>
    <col min="11806" max="12032" width="9" style="53"/>
    <col min="12033" max="12033" width="3" style="53" customWidth="1"/>
    <col min="12034" max="12034" width="4.5" style="53" customWidth="1"/>
    <col min="12035" max="12061" width="3.25" style="53" customWidth="1"/>
    <col min="12062" max="12288" width="9" style="53"/>
    <col min="12289" max="12289" width="3" style="53" customWidth="1"/>
    <col min="12290" max="12290" width="4.5" style="53" customWidth="1"/>
    <col min="12291" max="12317" width="3.25" style="53" customWidth="1"/>
    <col min="12318" max="12544" width="9" style="53"/>
    <col min="12545" max="12545" width="3" style="53" customWidth="1"/>
    <col min="12546" max="12546" width="4.5" style="53" customWidth="1"/>
    <col min="12547" max="12573" width="3.25" style="53" customWidth="1"/>
    <col min="12574" max="12800" width="9" style="53"/>
    <col min="12801" max="12801" width="3" style="53" customWidth="1"/>
    <col min="12802" max="12802" width="4.5" style="53" customWidth="1"/>
    <col min="12803" max="12829" width="3.25" style="53" customWidth="1"/>
    <col min="12830" max="13056" width="9" style="53"/>
    <col min="13057" max="13057" width="3" style="53" customWidth="1"/>
    <col min="13058" max="13058" width="4.5" style="53" customWidth="1"/>
    <col min="13059" max="13085" width="3.25" style="53" customWidth="1"/>
    <col min="13086" max="13312" width="9" style="53"/>
    <col min="13313" max="13313" width="3" style="53" customWidth="1"/>
    <col min="13314" max="13314" width="4.5" style="53" customWidth="1"/>
    <col min="13315" max="13341" width="3.25" style="53" customWidth="1"/>
    <col min="13342" max="13568" width="9" style="53"/>
    <col min="13569" max="13569" width="3" style="53" customWidth="1"/>
    <col min="13570" max="13570" width="4.5" style="53" customWidth="1"/>
    <col min="13571" max="13597" width="3.25" style="53" customWidth="1"/>
    <col min="13598" max="13824" width="9" style="53"/>
    <col min="13825" max="13825" width="3" style="53" customWidth="1"/>
    <col min="13826" max="13826" width="4.5" style="53" customWidth="1"/>
    <col min="13827" max="13853" width="3.25" style="53" customWidth="1"/>
    <col min="13854" max="14080" width="9" style="53"/>
    <col min="14081" max="14081" width="3" style="53" customWidth="1"/>
    <col min="14082" max="14082" width="4.5" style="53" customWidth="1"/>
    <col min="14083" max="14109" width="3.25" style="53" customWidth="1"/>
    <col min="14110" max="14336" width="9" style="53"/>
    <col min="14337" max="14337" width="3" style="53" customWidth="1"/>
    <col min="14338" max="14338" width="4.5" style="53" customWidth="1"/>
    <col min="14339" max="14365" width="3.25" style="53" customWidth="1"/>
    <col min="14366" max="14592" width="9" style="53"/>
    <col min="14593" max="14593" width="3" style="53" customWidth="1"/>
    <col min="14594" max="14594" width="4.5" style="53" customWidth="1"/>
    <col min="14595" max="14621" width="3.25" style="53" customWidth="1"/>
    <col min="14622" max="14848" width="9" style="53"/>
    <col min="14849" max="14849" width="3" style="53" customWidth="1"/>
    <col min="14850" max="14850" width="4.5" style="53" customWidth="1"/>
    <col min="14851" max="14877" width="3.25" style="53" customWidth="1"/>
    <col min="14878" max="15104" width="9" style="53"/>
    <col min="15105" max="15105" width="3" style="53" customWidth="1"/>
    <col min="15106" max="15106" width="4.5" style="53" customWidth="1"/>
    <col min="15107" max="15133" width="3.25" style="53" customWidth="1"/>
    <col min="15134" max="15360" width="9" style="53"/>
    <col min="15361" max="15361" width="3" style="53" customWidth="1"/>
    <col min="15362" max="15362" width="4.5" style="53" customWidth="1"/>
    <col min="15363" max="15389" width="3.25" style="53" customWidth="1"/>
    <col min="15390" max="15616" width="9" style="53"/>
    <col min="15617" max="15617" width="3" style="53" customWidth="1"/>
    <col min="15618" max="15618" width="4.5" style="53" customWidth="1"/>
    <col min="15619" max="15645" width="3.25" style="53" customWidth="1"/>
    <col min="15646" max="15872" width="9" style="53"/>
    <col min="15873" max="15873" width="3" style="53" customWidth="1"/>
    <col min="15874" max="15874" width="4.5" style="53" customWidth="1"/>
    <col min="15875" max="15901" width="3.25" style="53" customWidth="1"/>
    <col min="15902" max="16128" width="9" style="53"/>
    <col min="16129" max="16129" width="3" style="53" customWidth="1"/>
    <col min="16130" max="16130" width="4.5" style="53" customWidth="1"/>
    <col min="16131" max="16157" width="3.25" style="53" customWidth="1"/>
    <col min="16158" max="16384" width="9" style="53"/>
  </cols>
  <sheetData>
    <row r="1" spans="1:29" ht="24" customHeight="1">
      <c r="A1" s="258" t="s">
        <v>78</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row>
    <row r="2" spans="1:29" ht="40.5" customHeight="1">
      <c r="A2" s="259" t="s">
        <v>44</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row>
    <row r="3" spans="1:29" ht="12"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ht="60" customHeight="1">
      <c r="A4" s="254" t="s">
        <v>45</v>
      </c>
      <c r="B4" s="254"/>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row>
    <row r="5" spans="1:29" ht="12"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ht="29.25" customHeight="1">
      <c r="A6" s="256" t="s">
        <v>46</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row>
    <row r="7" spans="1:29" ht="24" customHeight="1">
      <c r="A7" s="56" t="s">
        <v>47</v>
      </c>
      <c r="B7" s="254" t="s">
        <v>48</v>
      </c>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row>
    <row r="8" spans="1:29" ht="40.5" customHeight="1">
      <c r="A8" s="56"/>
      <c r="B8" s="56" t="s">
        <v>49</v>
      </c>
      <c r="C8" s="254" t="s">
        <v>50</v>
      </c>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row>
    <row r="9" spans="1:29" ht="24" customHeight="1">
      <c r="A9" s="56"/>
      <c r="B9" s="56" t="s">
        <v>51</v>
      </c>
      <c r="C9" s="254" t="s">
        <v>52</v>
      </c>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row>
    <row r="10" spans="1:29" ht="24" customHeight="1">
      <c r="A10" s="56"/>
      <c r="B10" s="56" t="s">
        <v>53</v>
      </c>
      <c r="C10" s="254" t="s">
        <v>54</v>
      </c>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row>
    <row r="11" spans="1:29" ht="40.5" customHeight="1">
      <c r="A11" s="56"/>
      <c r="B11" s="56" t="s">
        <v>55</v>
      </c>
      <c r="C11" s="254" t="s">
        <v>56</v>
      </c>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row>
    <row r="12" spans="1:29" ht="40.5" customHeight="1">
      <c r="A12" s="56"/>
      <c r="B12" s="56" t="s">
        <v>57</v>
      </c>
      <c r="C12" s="254" t="s">
        <v>58</v>
      </c>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row>
    <row r="13" spans="1:29" ht="24" customHeight="1">
      <c r="A13" s="56"/>
      <c r="B13" s="56" t="s">
        <v>59</v>
      </c>
      <c r="C13" s="254" t="s">
        <v>60</v>
      </c>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row>
    <row r="14" spans="1:29" ht="24" customHeight="1">
      <c r="A14" s="56"/>
      <c r="B14" s="56" t="s">
        <v>61</v>
      </c>
      <c r="C14" s="254" t="s">
        <v>62</v>
      </c>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row>
    <row r="15" spans="1:29" ht="24" customHeight="1">
      <c r="A15" s="57"/>
      <c r="B15" s="57"/>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row>
    <row r="16" spans="1:29" ht="40.5" customHeight="1">
      <c r="A16" s="58" t="s">
        <v>63</v>
      </c>
      <c r="B16" s="255" t="s">
        <v>64</v>
      </c>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row>
    <row r="17" spans="1:29" ht="14.2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row>
    <row r="18" spans="1:29" ht="14.2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row>
    <row r="19" spans="1:29" ht="24" customHeight="1">
      <c r="A19" s="59"/>
      <c r="B19" s="59"/>
      <c r="C19" s="59"/>
      <c r="D19" s="59"/>
      <c r="E19" s="59"/>
      <c r="F19" s="59"/>
      <c r="G19" s="59"/>
      <c r="H19" s="59"/>
      <c r="I19" s="59"/>
      <c r="J19" s="59"/>
      <c r="K19" s="59"/>
      <c r="L19" s="59"/>
      <c r="M19" s="59"/>
      <c r="N19" s="59"/>
      <c r="O19" s="59"/>
      <c r="P19" s="59"/>
      <c r="Q19" s="59"/>
      <c r="R19" s="59"/>
      <c r="S19" s="59"/>
      <c r="T19" s="256" t="s">
        <v>65</v>
      </c>
      <c r="U19" s="257"/>
      <c r="V19" s="257"/>
      <c r="W19" s="59"/>
      <c r="X19" s="59" t="s">
        <v>66</v>
      </c>
      <c r="Y19" s="59"/>
      <c r="Z19" s="59" t="s">
        <v>67</v>
      </c>
      <c r="AA19" s="59"/>
      <c r="AB19" s="59" t="s">
        <v>68</v>
      </c>
      <c r="AC19" s="59"/>
    </row>
    <row r="20" spans="1:29" ht="14.2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1:29" ht="14.2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1:29" ht="24" customHeight="1">
      <c r="A22" s="55"/>
      <c r="B22" s="55" t="s">
        <v>69</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row>
    <row r="23" spans="1:29" ht="14.2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row>
    <row r="24" spans="1:29" ht="14.2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row>
    <row r="25" spans="1:29" ht="24" customHeight="1">
      <c r="A25" s="55"/>
      <c r="B25" s="55"/>
      <c r="C25" s="55"/>
      <c r="D25" s="248" t="s">
        <v>70</v>
      </c>
      <c r="E25" s="248"/>
      <c r="F25" s="248"/>
      <c r="G25" s="248"/>
      <c r="H25" s="60"/>
      <c r="I25" s="250"/>
      <c r="J25" s="250"/>
      <c r="K25" s="250"/>
      <c r="L25" s="250"/>
      <c r="M25" s="250"/>
      <c r="N25" s="250"/>
      <c r="O25" s="250"/>
      <c r="P25" s="250"/>
      <c r="Q25" s="250"/>
      <c r="R25" s="250"/>
      <c r="S25" s="250"/>
      <c r="T25" s="250"/>
      <c r="U25" s="250"/>
      <c r="V25" s="250"/>
      <c r="W25" s="250"/>
      <c r="X25" s="250"/>
      <c r="Y25" s="250"/>
      <c r="Z25" s="250"/>
      <c r="AA25" s="250"/>
      <c r="AB25" s="55"/>
      <c r="AC25" s="55"/>
    </row>
    <row r="26" spans="1:29" ht="12" customHeight="1">
      <c r="A26" s="55"/>
      <c r="B26" s="55"/>
      <c r="C26" s="55"/>
      <c r="D26" s="61"/>
      <c r="E26" s="61"/>
      <c r="F26" s="61"/>
      <c r="G26" s="61"/>
      <c r="H26" s="59"/>
      <c r="I26" s="62"/>
      <c r="J26" s="62"/>
      <c r="K26" s="62"/>
      <c r="L26" s="62"/>
      <c r="M26" s="62"/>
      <c r="N26" s="62"/>
      <c r="O26" s="62"/>
      <c r="P26" s="62"/>
      <c r="Q26" s="62"/>
      <c r="R26" s="62"/>
      <c r="S26" s="62"/>
      <c r="T26" s="62"/>
      <c r="U26" s="62"/>
      <c r="V26" s="62"/>
      <c r="W26" s="62"/>
      <c r="X26" s="62"/>
      <c r="Y26" s="62"/>
      <c r="Z26" s="62"/>
      <c r="AA26" s="62"/>
      <c r="AB26" s="55"/>
      <c r="AC26" s="55"/>
    </row>
    <row r="27" spans="1:29" ht="18" customHeight="1">
      <c r="A27" s="55"/>
      <c r="B27" s="55"/>
      <c r="C27" s="55"/>
      <c r="D27" s="251" t="s">
        <v>71</v>
      </c>
      <c r="E27" s="251"/>
      <c r="F27" s="251"/>
      <c r="G27" s="251"/>
      <c r="H27" s="63"/>
      <c r="I27" s="252"/>
      <c r="J27" s="252"/>
      <c r="K27" s="252"/>
      <c r="L27" s="252"/>
      <c r="M27" s="252"/>
      <c r="N27" s="252"/>
      <c r="O27" s="252"/>
      <c r="P27" s="252"/>
      <c r="Q27" s="252"/>
      <c r="R27" s="252"/>
      <c r="S27" s="252"/>
      <c r="T27" s="252"/>
      <c r="U27" s="252"/>
      <c r="V27" s="252"/>
      <c r="W27" s="252"/>
      <c r="X27" s="252"/>
      <c r="Y27" s="252"/>
      <c r="Z27" s="252"/>
      <c r="AA27" s="252"/>
      <c r="AB27" s="55"/>
      <c r="AC27" s="55"/>
    </row>
    <row r="28" spans="1:29" ht="24" customHeight="1">
      <c r="A28" s="55"/>
      <c r="B28" s="55"/>
      <c r="C28" s="55"/>
      <c r="D28" s="248" t="s">
        <v>72</v>
      </c>
      <c r="E28" s="248"/>
      <c r="F28" s="248"/>
      <c r="G28" s="248"/>
      <c r="H28" s="60"/>
      <c r="I28" s="250"/>
      <c r="J28" s="250"/>
      <c r="K28" s="250"/>
      <c r="L28" s="250"/>
      <c r="M28" s="250"/>
      <c r="N28" s="250"/>
      <c r="O28" s="250"/>
      <c r="P28" s="250"/>
      <c r="Q28" s="250"/>
      <c r="R28" s="250"/>
      <c r="S28" s="250"/>
      <c r="T28" s="250"/>
      <c r="U28" s="250"/>
      <c r="V28" s="250"/>
      <c r="W28" s="250"/>
      <c r="X28" s="250"/>
      <c r="Y28" s="250"/>
      <c r="Z28" s="250"/>
      <c r="AA28" s="250"/>
      <c r="AB28" s="55"/>
      <c r="AC28" s="55"/>
    </row>
    <row r="29" spans="1:29" ht="12" customHeight="1">
      <c r="A29" s="55"/>
      <c r="B29" s="55"/>
      <c r="C29" s="55"/>
      <c r="D29" s="61"/>
      <c r="E29" s="61"/>
      <c r="F29" s="61"/>
      <c r="G29" s="61"/>
      <c r="H29" s="59"/>
      <c r="I29" s="62"/>
      <c r="J29" s="62"/>
      <c r="K29" s="62"/>
      <c r="L29" s="62"/>
      <c r="M29" s="62"/>
      <c r="N29" s="62"/>
      <c r="O29" s="62"/>
      <c r="P29" s="62"/>
      <c r="Q29" s="62"/>
      <c r="R29" s="62"/>
      <c r="S29" s="62"/>
      <c r="T29" s="62"/>
      <c r="U29" s="62"/>
      <c r="V29" s="62"/>
      <c r="W29" s="62"/>
      <c r="X29" s="62"/>
      <c r="Y29" s="62"/>
      <c r="Z29" s="62"/>
      <c r="AA29" s="62"/>
      <c r="AB29" s="55"/>
      <c r="AC29" s="55"/>
    </row>
    <row r="30" spans="1:29" ht="18" customHeight="1">
      <c r="A30" s="55"/>
      <c r="B30" s="55"/>
      <c r="C30" s="55"/>
      <c r="D30" s="251" t="s">
        <v>71</v>
      </c>
      <c r="E30" s="251"/>
      <c r="F30" s="251"/>
      <c r="G30" s="251"/>
      <c r="H30" s="63"/>
      <c r="I30" s="252"/>
      <c r="J30" s="252"/>
      <c r="K30" s="252"/>
      <c r="L30" s="252"/>
      <c r="M30" s="252"/>
      <c r="N30" s="252"/>
      <c r="O30" s="252"/>
      <c r="P30" s="252"/>
      <c r="Q30" s="252"/>
      <c r="R30" s="252"/>
      <c r="S30" s="252"/>
      <c r="T30" s="252"/>
      <c r="U30" s="252"/>
      <c r="V30" s="252"/>
      <c r="W30" s="252"/>
      <c r="X30" s="252"/>
      <c r="Y30" s="252"/>
      <c r="Z30" s="252"/>
      <c r="AA30" s="252"/>
      <c r="AB30" s="55"/>
      <c r="AC30" s="55"/>
    </row>
    <row r="31" spans="1:29" ht="24" customHeight="1">
      <c r="A31" s="55"/>
      <c r="B31" s="55"/>
      <c r="C31" s="55"/>
      <c r="D31" s="248" t="s">
        <v>73</v>
      </c>
      <c r="E31" s="248"/>
      <c r="F31" s="248"/>
      <c r="G31" s="248"/>
      <c r="H31" s="60"/>
      <c r="I31" s="253"/>
      <c r="J31" s="253"/>
      <c r="K31" s="253"/>
      <c r="L31" s="253"/>
      <c r="M31" s="253"/>
      <c r="N31" s="253"/>
      <c r="O31" s="253"/>
      <c r="P31" s="253"/>
      <c r="Q31" s="253"/>
      <c r="R31" s="253"/>
      <c r="S31" s="253"/>
      <c r="T31" s="253"/>
      <c r="U31" s="253"/>
      <c r="V31" s="253"/>
      <c r="W31" s="253"/>
      <c r="X31" s="253"/>
      <c r="Y31" s="253"/>
      <c r="Z31" s="253"/>
      <c r="AA31" s="60"/>
      <c r="AB31" s="55"/>
      <c r="AC31" s="55"/>
    </row>
    <row r="32" spans="1:29" ht="24" customHeight="1">
      <c r="A32" s="55"/>
      <c r="B32" s="55"/>
      <c r="C32" s="55"/>
      <c r="D32" s="64"/>
      <c r="E32" s="64"/>
      <c r="F32" s="64"/>
      <c r="G32" s="64"/>
      <c r="H32" s="64"/>
      <c r="I32" s="64"/>
      <c r="J32" s="64"/>
      <c r="K32" s="64"/>
      <c r="L32" s="64"/>
      <c r="M32" s="64"/>
      <c r="N32" s="64"/>
      <c r="O32" s="64"/>
      <c r="P32" s="64"/>
      <c r="Q32" s="64"/>
      <c r="R32" s="64"/>
      <c r="S32" s="64"/>
      <c r="T32" s="64"/>
      <c r="U32" s="64"/>
      <c r="V32" s="64"/>
      <c r="W32" s="64"/>
      <c r="X32" s="64"/>
      <c r="Y32" s="64"/>
      <c r="Z32" s="64"/>
      <c r="AA32" s="64"/>
      <c r="AB32" s="55"/>
      <c r="AC32" s="55"/>
    </row>
    <row r="33" spans="1:29" ht="24" customHeight="1">
      <c r="A33" s="55"/>
      <c r="B33" s="55"/>
      <c r="C33" s="55"/>
      <c r="D33" s="248" t="s">
        <v>74</v>
      </c>
      <c r="E33" s="248"/>
      <c r="F33" s="248"/>
      <c r="G33" s="248"/>
      <c r="H33" s="60"/>
      <c r="I33" s="249" t="s">
        <v>75</v>
      </c>
      <c r="J33" s="249"/>
      <c r="K33" s="249"/>
      <c r="L33" s="249"/>
      <c r="M33" s="249"/>
      <c r="N33" s="249"/>
      <c r="O33" s="249"/>
      <c r="P33" s="249"/>
      <c r="Q33" s="249"/>
      <c r="R33" s="249"/>
      <c r="S33" s="249"/>
      <c r="T33" s="249"/>
      <c r="U33" s="249"/>
      <c r="V33" s="249"/>
      <c r="W33" s="249"/>
      <c r="X33" s="249"/>
      <c r="Y33" s="249"/>
      <c r="Z33" s="249"/>
      <c r="AA33" s="249"/>
      <c r="AB33" s="55"/>
      <c r="AC33" s="55"/>
    </row>
    <row r="34" spans="1:29">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row>
  </sheetData>
  <mergeCells count="27">
    <mergeCell ref="C8:AC8"/>
    <mergeCell ref="A1:AC1"/>
    <mergeCell ref="A2:AC2"/>
    <mergeCell ref="A4:AC4"/>
    <mergeCell ref="A6:AC6"/>
    <mergeCell ref="B7:AC7"/>
    <mergeCell ref="D27:G27"/>
    <mergeCell ref="I27:AA27"/>
    <mergeCell ref="C9:AC9"/>
    <mergeCell ref="C10:AC10"/>
    <mergeCell ref="C11:AC11"/>
    <mergeCell ref="C12:AC12"/>
    <mergeCell ref="C13:AC13"/>
    <mergeCell ref="C14:AC14"/>
    <mergeCell ref="C15:AC15"/>
    <mergeCell ref="B16:AC16"/>
    <mergeCell ref="T19:V19"/>
    <mergeCell ref="D25:G25"/>
    <mergeCell ref="I25:AA25"/>
    <mergeCell ref="D33:G33"/>
    <mergeCell ref="I33:AA33"/>
    <mergeCell ref="D28:G28"/>
    <mergeCell ref="I28:AA28"/>
    <mergeCell ref="D30:G30"/>
    <mergeCell ref="I30:AA30"/>
    <mergeCell ref="D31:G31"/>
    <mergeCell ref="I31:Z31"/>
  </mergeCells>
  <phoneticPr fontId="3"/>
  <pageMargins left="0.7" right="0.7" top="0.75" bottom="0.75" header="0.3" footer="0.3"/>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4DDDE-7559-4139-A6AB-CC8325CD4F2E}">
  <sheetPr>
    <pageSetUpPr fitToPage="1"/>
  </sheetPr>
  <dimension ref="A1:K19"/>
  <sheetViews>
    <sheetView showGridLines="0" view="pageBreakPreview" zoomScale="90" zoomScaleNormal="90" zoomScaleSheetLayoutView="90" workbookViewId="0">
      <selection activeCell="I14" sqref="I14"/>
    </sheetView>
  </sheetViews>
  <sheetFormatPr defaultRowHeight="13.5"/>
  <cols>
    <col min="1" max="1" width="18.875" style="80" customWidth="1"/>
    <col min="2" max="9" width="16.375" style="80" customWidth="1"/>
    <col min="10" max="10" width="13.875" style="80" customWidth="1"/>
    <col min="11" max="11" width="9" style="80"/>
    <col min="12" max="16384" width="9" style="2"/>
  </cols>
  <sheetData>
    <row r="1" spans="1:10">
      <c r="A1" s="106" t="s">
        <v>37</v>
      </c>
      <c r="B1" s="107"/>
      <c r="C1" s="107"/>
      <c r="D1" s="107"/>
      <c r="E1" s="107"/>
      <c r="F1" s="107"/>
      <c r="G1" s="107"/>
      <c r="H1" s="107"/>
      <c r="I1" s="107"/>
      <c r="J1" s="108"/>
    </row>
    <row r="2" spans="1:10" ht="29.25" customHeight="1">
      <c r="A2" s="191" t="s">
        <v>102</v>
      </c>
      <c r="B2" s="192"/>
      <c r="C2" s="192"/>
      <c r="D2" s="192"/>
      <c r="E2" s="192"/>
      <c r="F2" s="192"/>
      <c r="G2" s="192"/>
      <c r="H2" s="192"/>
      <c r="I2" s="192"/>
      <c r="J2" s="193"/>
    </row>
    <row r="3" spans="1:10" ht="16.5" customHeight="1">
      <c r="A3" s="109"/>
      <c r="B3" s="50"/>
      <c r="C3" s="50"/>
      <c r="D3" s="50"/>
      <c r="E3" s="50"/>
      <c r="F3" s="50"/>
      <c r="G3" s="50"/>
      <c r="H3" s="50"/>
      <c r="I3" s="50"/>
      <c r="J3" s="110"/>
    </row>
    <row r="4" spans="1:10" ht="24" customHeight="1">
      <c r="A4" s="111" t="s">
        <v>39</v>
      </c>
      <c r="B4" s="197"/>
      <c r="C4" s="197"/>
      <c r="D4" s="197"/>
      <c r="E4" s="50"/>
      <c r="F4" s="50"/>
      <c r="G4" s="50"/>
      <c r="H4" s="50"/>
      <c r="I4" s="50"/>
      <c r="J4" s="110"/>
    </row>
    <row r="5" spans="1:10" ht="9.75" customHeight="1">
      <c r="A5" s="109"/>
      <c r="B5" s="50"/>
      <c r="C5" s="50"/>
      <c r="D5" s="50"/>
      <c r="E5" s="50"/>
      <c r="F5" s="50"/>
      <c r="G5" s="50"/>
      <c r="H5" s="50"/>
      <c r="I5" s="50"/>
      <c r="J5" s="110"/>
    </row>
    <row r="6" spans="1:10" ht="9.75" customHeight="1">
      <c r="A6" s="109"/>
      <c r="B6" s="50"/>
      <c r="C6" s="50"/>
      <c r="D6" s="50"/>
      <c r="E6" s="50"/>
      <c r="F6" s="50"/>
      <c r="G6" s="50"/>
      <c r="H6" s="50"/>
      <c r="I6" s="50"/>
      <c r="J6" s="110"/>
    </row>
    <row r="7" spans="1:10" ht="20.25" customHeight="1">
      <c r="A7" s="112"/>
      <c r="B7" s="50"/>
      <c r="C7" s="50"/>
      <c r="D7" s="50"/>
      <c r="E7" s="50"/>
      <c r="F7" s="50"/>
      <c r="G7" s="50"/>
      <c r="H7" s="50"/>
      <c r="I7" s="50"/>
      <c r="J7" s="122"/>
    </row>
    <row r="8" spans="1:10" ht="59.25" customHeight="1">
      <c r="A8" s="113" t="s">
        <v>38</v>
      </c>
      <c r="B8" s="3" t="s">
        <v>96</v>
      </c>
      <c r="C8" s="3" t="s">
        <v>98</v>
      </c>
      <c r="D8" s="3" t="s">
        <v>114</v>
      </c>
      <c r="E8" s="3" t="s">
        <v>99</v>
      </c>
      <c r="F8" s="3" t="s">
        <v>100</v>
      </c>
      <c r="G8" s="3" t="s">
        <v>103</v>
      </c>
      <c r="H8" s="4" t="s">
        <v>104</v>
      </c>
      <c r="I8" s="4" t="s">
        <v>105</v>
      </c>
      <c r="J8" s="194" t="s">
        <v>32</v>
      </c>
    </row>
    <row r="9" spans="1:10" ht="25.5" customHeight="1">
      <c r="A9" s="3" t="s">
        <v>4</v>
      </c>
      <c r="B9" s="67" t="s">
        <v>1</v>
      </c>
      <c r="C9" s="67" t="s">
        <v>2</v>
      </c>
      <c r="D9" s="67" t="s">
        <v>3</v>
      </c>
      <c r="E9" s="67" t="s">
        <v>33</v>
      </c>
      <c r="F9" s="67" t="s">
        <v>34</v>
      </c>
      <c r="G9" s="67" t="s">
        <v>35</v>
      </c>
      <c r="H9" s="125" t="s">
        <v>36</v>
      </c>
      <c r="I9" s="125" t="s">
        <v>80</v>
      </c>
      <c r="J9" s="195"/>
    </row>
    <row r="10" spans="1:10" ht="33.75" customHeight="1">
      <c r="A10" s="4" t="s">
        <v>7</v>
      </c>
      <c r="B10" s="123">
        <f>'（別紙6）事業収支実績'!E25</f>
        <v>0</v>
      </c>
      <c r="C10" s="123">
        <f>'（別紙6）事業収支実績'!C25</f>
        <v>0</v>
      </c>
      <c r="D10" s="198"/>
      <c r="E10" s="198"/>
      <c r="F10" s="198"/>
      <c r="G10" s="198"/>
      <c r="H10" s="198"/>
      <c r="I10" s="198"/>
      <c r="J10" s="194"/>
    </row>
    <row r="11" spans="1:10" ht="33.75" customHeight="1">
      <c r="A11" s="4" t="s">
        <v>8</v>
      </c>
      <c r="B11" s="123">
        <f>'（別紙6）事業収支実績'!E32</f>
        <v>0</v>
      </c>
      <c r="C11" s="123">
        <f>'（別紙6）事業収支実績'!C32</f>
        <v>0</v>
      </c>
      <c r="D11" s="199"/>
      <c r="E11" s="199"/>
      <c r="F11" s="199"/>
      <c r="G11" s="199"/>
      <c r="H11" s="199"/>
      <c r="I11" s="199"/>
      <c r="J11" s="195"/>
    </row>
    <row r="12" spans="1:10" ht="33.75" customHeight="1">
      <c r="A12" s="4" t="s">
        <v>9</v>
      </c>
      <c r="B12" s="123">
        <f>'（別紙6）事業収支実績'!E44</f>
        <v>0</v>
      </c>
      <c r="C12" s="123">
        <f>'（別紙6）事業収支実績'!C44</f>
        <v>0</v>
      </c>
      <c r="D12" s="199"/>
      <c r="E12" s="199"/>
      <c r="F12" s="199"/>
      <c r="G12" s="199"/>
      <c r="H12" s="199"/>
      <c r="I12" s="199"/>
      <c r="J12" s="195"/>
    </row>
    <row r="13" spans="1:10" ht="33.75" customHeight="1">
      <c r="A13" s="4" t="s">
        <v>5</v>
      </c>
      <c r="B13" s="124"/>
      <c r="C13" s="123">
        <f>'（別紙6）事業収支実績'!C52</f>
        <v>0</v>
      </c>
      <c r="D13" s="200"/>
      <c r="E13" s="200"/>
      <c r="F13" s="200"/>
      <c r="G13" s="200"/>
      <c r="H13" s="200"/>
      <c r="I13" s="200"/>
      <c r="J13" s="196"/>
    </row>
    <row r="14" spans="1:10" ht="33.75" customHeight="1">
      <c r="A14" s="4" t="s">
        <v>40</v>
      </c>
      <c r="B14" s="123">
        <f>'（別紙6）事業収支実績'!E45</f>
        <v>0</v>
      </c>
      <c r="C14" s="123">
        <f>SUM(C10:C13)</f>
        <v>0</v>
      </c>
      <c r="D14" s="123">
        <f>'（別紙6）事業収支実績'!C59</f>
        <v>0</v>
      </c>
      <c r="E14" s="123">
        <f>C14-D14</f>
        <v>0</v>
      </c>
      <c r="F14" s="123">
        <f>MIN(B14,E14)</f>
        <v>0</v>
      </c>
      <c r="G14" s="5"/>
      <c r="H14" s="5"/>
      <c r="I14" s="123">
        <f>F14-H14</f>
        <v>0</v>
      </c>
      <c r="J14" s="49"/>
    </row>
    <row r="15" spans="1:10">
      <c r="A15" s="114"/>
      <c r="B15" s="115"/>
      <c r="C15" s="115"/>
      <c r="D15" s="115"/>
      <c r="E15" s="115"/>
      <c r="F15" s="115"/>
      <c r="G15" s="115"/>
      <c r="H15" s="115"/>
      <c r="I15" s="115"/>
      <c r="J15" s="110"/>
    </row>
    <row r="16" spans="1:10">
      <c r="A16" s="116" t="s">
        <v>81</v>
      </c>
      <c r="B16" s="190" t="s">
        <v>83</v>
      </c>
      <c r="C16" s="190"/>
      <c r="D16" s="190"/>
      <c r="E16" s="190"/>
      <c r="F16" s="190"/>
      <c r="G16" s="126"/>
      <c r="H16" s="126"/>
      <c r="I16" s="126"/>
      <c r="J16" s="110"/>
    </row>
    <row r="17" spans="1:10">
      <c r="A17" s="117"/>
      <c r="B17" s="118"/>
      <c r="C17" s="118"/>
      <c r="D17" s="118"/>
      <c r="E17" s="118"/>
      <c r="F17" s="118"/>
      <c r="G17" s="118"/>
      <c r="H17" s="118"/>
      <c r="I17" s="118"/>
      <c r="J17" s="119"/>
    </row>
    <row r="18" spans="1:10">
      <c r="A18" s="189"/>
      <c r="B18" s="189"/>
      <c r="C18" s="189"/>
      <c r="D18" s="189"/>
      <c r="E18" s="189"/>
      <c r="F18" s="189"/>
    </row>
    <row r="19" spans="1:10" ht="13.5" customHeight="1">
      <c r="A19" s="189"/>
      <c r="B19" s="189"/>
      <c r="C19" s="189"/>
      <c r="D19" s="189"/>
      <c r="E19" s="189"/>
      <c r="F19" s="189"/>
    </row>
  </sheetData>
  <mergeCells count="13">
    <mergeCell ref="A2:J2"/>
    <mergeCell ref="B4:D4"/>
    <mergeCell ref="J8:J9"/>
    <mergeCell ref="D10:D13"/>
    <mergeCell ref="E10:E13"/>
    <mergeCell ref="F10:F13"/>
    <mergeCell ref="J10:J13"/>
    <mergeCell ref="B16:F16"/>
    <mergeCell ref="A18:F18"/>
    <mergeCell ref="A19:F19"/>
    <mergeCell ref="I10:I13"/>
    <mergeCell ref="H10:H13"/>
    <mergeCell ref="G10:G13"/>
  </mergeCells>
  <phoneticPr fontId="3"/>
  <pageMargins left="0.75" right="0.75" top="1" bottom="1" header="0.51200000000000001" footer="0.51200000000000001"/>
  <pageSetup paperSize="9" scale="81"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8B772-2B68-4906-8933-18DCA7EA39B8}">
  <dimension ref="A1:E59"/>
  <sheetViews>
    <sheetView showGridLines="0" view="pageBreakPreview" zoomScaleNormal="100" zoomScaleSheetLayoutView="100" workbookViewId="0">
      <selection activeCell="C25" sqref="C25"/>
    </sheetView>
  </sheetViews>
  <sheetFormatPr defaultColWidth="10" defaultRowHeight="13.5"/>
  <cols>
    <col min="1" max="1" width="13.875" style="20" customWidth="1"/>
    <col min="2" max="2" width="22.25" style="20" customWidth="1"/>
    <col min="3" max="5" width="16.125" style="20" customWidth="1"/>
    <col min="6" max="16384" width="10" style="20"/>
  </cols>
  <sheetData>
    <row r="1" spans="1:5">
      <c r="A1" s="20" t="s">
        <v>42</v>
      </c>
    </row>
    <row r="2" spans="1:5" ht="7.5" customHeight="1"/>
    <row r="3" spans="1:5" ht="22.5" customHeight="1">
      <c r="A3" s="220" t="s">
        <v>113</v>
      </c>
      <c r="B3" s="220"/>
      <c r="C3" s="220"/>
      <c r="D3" s="220"/>
      <c r="E3" s="220"/>
    </row>
    <row r="4" spans="1:5" ht="20.25" customHeight="1">
      <c r="B4" s="46"/>
      <c r="C4" s="44"/>
      <c r="D4" s="44"/>
      <c r="E4" s="44"/>
    </row>
    <row r="5" spans="1:5">
      <c r="A5" s="51" t="s">
        <v>39</v>
      </c>
      <c r="B5" s="51"/>
      <c r="E5" s="33"/>
    </row>
    <row r="6" spans="1:5">
      <c r="E6" s="33"/>
    </row>
    <row r="7" spans="1:5">
      <c r="B7" s="20" t="s">
        <v>6</v>
      </c>
    </row>
    <row r="8" spans="1:5" ht="17.100000000000001" customHeight="1">
      <c r="A8" s="222" t="s">
        <v>30</v>
      </c>
      <c r="B8" s="222"/>
      <c r="C8" s="21" t="s">
        <v>94</v>
      </c>
      <c r="D8" s="22" t="s">
        <v>41</v>
      </c>
      <c r="E8" s="22" t="s">
        <v>95</v>
      </c>
    </row>
    <row r="9" spans="1:5" ht="17.100000000000001" customHeight="1">
      <c r="A9" s="221" t="s">
        <v>19</v>
      </c>
      <c r="B9" s="221"/>
      <c r="C9" s="91"/>
      <c r="D9" s="158"/>
      <c r="E9" s="91"/>
    </row>
    <row r="10" spans="1:5" ht="17.100000000000001" customHeight="1">
      <c r="A10" s="223" t="s">
        <v>110</v>
      </c>
      <c r="B10" s="85"/>
      <c r="C10" s="81"/>
      <c r="D10" s="160"/>
      <c r="E10" s="201"/>
    </row>
    <row r="11" spans="1:5" ht="17.100000000000001" customHeight="1">
      <c r="A11" s="224"/>
      <c r="B11" s="84"/>
      <c r="C11" s="82"/>
      <c r="D11" s="161"/>
      <c r="E11" s="202"/>
    </row>
    <row r="12" spans="1:5" ht="17.100000000000001" customHeight="1">
      <c r="A12" s="224"/>
      <c r="B12" s="84"/>
      <c r="C12" s="82"/>
      <c r="D12" s="161"/>
      <c r="E12" s="202"/>
    </row>
    <row r="13" spans="1:5" ht="17.100000000000001" customHeight="1">
      <c r="A13" s="224"/>
      <c r="B13" s="84"/>
      <c r="C13" s="82"/>
      <c r="D13" s="161"/>
      <c r="E13" s="202"/>
    </row>
    <row r="14" spans="1:5" ht="17.100000000000001" customHeight="1">
      <c r="A14" s="224"/>
      <c r="B14" s="86"/>
      <c r="C14" s="87"/>
      <c r="D14" s="162"/>
      <c r="E14" s="202"/>
    </row>
    <row r="15" spans="1:5" ht="17.100000000000001" customHeight="1">
      <c r="A15" s="223" t="s">
        <v>111</v>
      </c>
      <c r="B15" s="153"/>
      <c r="C15" s="81"/>
      <c r="D15" s="160"/>
      <c r="E15" s="202"/>
    </row>
    <row r="16" spans="1:5" ht="17.100000000000001" customHeight="1">
      <c r="A16" s="224"/>
      <c r="B16" s="154"/>
      <c r="C16" s="82"/>
      <c r="D16" s="161"/>
      <c r="E16" s="202"/>
    </row>
    <row r="17" spans="1:5" ht="17.100000000000001" customHeight="1">
      <c r="A17" s="224"/>
      <c r="B17" s="154"/>
      <c r="C17" s="82"/>
      <c r="D17" s="161"/>
      <c r="E17" s="202"/>
    </row>
    <row r="18" spans="1:5" ht="17.100000000000001" customHeight="1">
      <c r="A18" s="224"/>
      <c r="B18" s="154"/>
      <c r="C18" s="82"/>
      <c r="D18" s="161"/>
      <c r="E18" s="202"/>
    </row>
    <row r="19" spans="1:5" ht="17.100000000000001" customHeight="1">
      <c r="A19" s="236"/>
      <c r="B19" s="155"/>
      <c r="C19" s="83"/>
      <c r="D19" s="162"/>
      <c r="E19" s="202"/>
    </row>
    <row r="20" spans="1:5" ht="16.5" customHeight="1">
      <c r="A20" s="206" t="s">
        <v>20</v>
      </c>
      <c r="B20" s="90"/>
      <c r="C20" s="81"/>
      <c r="D20" s="160"/>
      <c r="E20" s="202"/>
    </row>
    <row r="21" spans="1:5" ht="16.5" customHeight="1">
      <c r="A21" s="207"/>
      <c r="B21" s="88"/>
      <c r="C21" s="82"/>
      <c r="D21" s="161"/>
      <c r="E21" s="202"/>
    </row>
    <row r="22" spans="1:5" ht="16.5" customHeight="1">
      <c r="A22" s="207"/>
      <c r="B22" s="88"/>
      <c r="C22" s="82"/>
      <c r="D22" s="161"/>
      <c r="E22" s="202"/>
    </row>
    <row r="23" spans="1:5" ht="16.5" customHeight="1">
      <c r="A23" s="207"/>
      <c r="B23" s="88"/>
      <c r="C23" s="82"/>
      <c r="D23" s="161"/>
      <c r="E23" s="202"/>
    </row>
    <row r="24" spans="1:5" ht="16.5" customHeight="1">
      <c r="A24" s="208"/>
      <c r="B24" s="89"/>
      <c r="C24" s="83"/>
      <c r="D24" s="162"/>
      <c r="E24" s="203"/>
    </row>
    <row r="25" spans="1:5" ht="17.100000000000001" customHeight="1">
      <c r="A25" s="219" t="s">
        <v>29</v>
      </c>
      <c r="B25" s="219"/>
      <c r="C25" s="23">
        <f>SUM(C10:C24)</f>
        <v>0</v>
      </c>
      <c r="D25" s="159">
        <f>SUM(D10:D24)</f>
        <v>0</v>
      </c>
      <c r="E25" s="42">
        <f>MIN(C25,D25)</f>
        <v>0</v>
      </c>
    </row>
    <row r="26" spans="1:5" ht="17.100000000000001" customHeight="1">
      <c r="A26" s="218" t="s">
        <v>21</v>
      </c>
      <c r="B26" s="218"/>
      <c r="C26" s="91"/>
      <c r="D26" s="92"/>
      <c r="E26" s="92"/>
    </row>
    <row r="27" spans="1:5" ht="17.100000000000001" customHeight="1">
      <c r="A27" s="209" t="s">
        <v>93</v>
      </c>
      <c r="B27" s="93"/>
      <c r="C27" s="81"/>
      <c r="D27" s="81"/>
      <c r="E27" s="201"/>
    </row>
    <row r="28" spans="1:5" ht="17.100000000000001" customHeight="1">
      <c r="A28" s="210"/>
      <c r="B28" s="94"/>
      <c r="C28" s="82"/>
      <c r="D28" s="82"/>
      <c r="E28" s="202"/>
    </row>
    <row r="29" spans="1:5" ht="17.100000000000001" customHeight="1">
      <c r="A29" s="210"/>
      <c r="B29" s="94"/>
      <c r="C29" s="82"/>
      <c r="D29" s="82"/>
      <c r="E29" s="202"/>
    </row>
    <row r="30" spans="1:5" ht="17.100000000000001" customHeight="1">
      <c r="A30" s="210"/>
      <c r="B30" s="94"/>
      <c r="C30" s="82"/>
      <c r="D30" s="82"/>
      <c r="E30" s="202"/>
    </row>
    <row r="31" spans="1:5" ht="17.100000000000001" customHeight="1">
      <c r="A31" s="211"/>
      <c r="B31" s="95"/>
      <c r="C31" s="83"/>
      <c r="D31" s="83"/>
      <c r="E31" s="203"/>
    </row>
    <row r="32" spans="1:5" ht="17.100000000000001" customHeight="1">
      <c r="A32" s="219" t="s">
        <v>29</v>
      </c>
      <c r="B32" s="219"/>
      <c r="C32" s="23">
        <f>SUM(C27:C31)</f>
        <v>0</v>
      </c>
      <c r="D32" s="23">
        <f>SUM(D27:D31)</f>
        <v>0</v>
      </c>
      <c r="E32" s="42">
        <f>MIN(C32,D32)</f>
        <v>0</v>
      </c>
    </row>
    <row r="33" spans="1:5" ht="17.100000000000001" customHeight="1">
      <c r="A33" s="218" t="s">
        <v>22</v>
      </c>
      <c r="B33" s="218"/>
      <c r="C33" s="91"/>
      <c r="D33" s="92"/>
      <c r="E33" s="92"/>
    </row>
    <row r="34" spans="1:5" ht="16.5" customHeight="1">
      <c r="A34" s="212" t="s">
        <v>112</v>
      </c>
      <c r="B34" s="90"/>
      <c r="C34" s="81"/>
      <c r="D34" s="81"/>
      <c r="E34" s="201"/>
    </row>
    <row r="35" spans="1:5" ht="16.5" customHeight="1">
      <c r="A35" s="213"/>
      <c r="B35" s="96"/>
      <c r="C35" s="82"/>
      <c r="D35" s="82"/>
      <c r="E35" s="202"/>
    </row>
    <row r="36" spans="1:5" ht="16.5" customHeight="1">
      <c r="A36" s="213"/>
      <c r="B36" s="96"/>
      <c r="C36" s="82"/>
      <c r="D36" s="82"/>
      <c r="E36" s="202"/>
    </row>
    <row r="37" spans="1:5" ht="16.5" customHeight="1">
      <c r="A37" s="213"/>
      <c r="B37" s="96"/>
      <c r="C37" s="82"/>
      <c r="D37" s="82"/>
      <c r="E37" s="202"/>
    </row>
    <row r="38" spans="1:5" ht="16.5" customHeight="1">
      <c r="A38" s="214"/>
      <c r="B38" s="97"/>
      <c r="C38" s="83"/>
      <c r="D38" s="83"/>
      <c r="E38" s="202"/>
    </row>
    <row r="39" spans="1:5" ht="16.5" customHeight="1">
      <c r="A39" s="212" t="s">
        <v>111</v>
      </c>
      <c r="B39" s="156"/>
      <c r="C39" s="81"/>
      <c r="D39" s="81"/>
      <c r="E39" s="202"/>
    </row>
    <row r="40" spans="1:5" ht="16.5" customHeight="1">
      <c r="A40" s="213"/>
      <c r="B40" s="96"/>
      <c r="C40" s="82"/>
      <c r="D40" s="82"/>
      <c r="E40" s="202"/>
    </row>
    <row r="41" spans="1:5" ht="16.5" customHeight="1">
      <c r="A41" s="213"/>
      <c r="B41" s="96"/>
      <c r="C41" s="82"/>
      <c r="D41" s="82"/>
      <c r="E41" s="202"/>
    </row>
    <row r="42" spans="1:5" ht="16.5" customHeight="1">
      <c r="A42" s="213"/>
      <c r="B42" s="96"/>
      <c r="C42" s="82"/>
      <c r="D42" s="82"/>
      <c r="E42" s="202"/>
    </row>
    <row r="43" spans="1:5" ht="16.5" customHeight="1">
      <c r="A43" s="214"/>
      <c r="B43" s="97"/>
      <c r="C43" s="83"/>
      <c r="D43" s="83"/>
      <c r="E43" s="203"/>
    </row>
    <row r="44" spans="1:5" ht="17.100000000000001" customHeight="1">
      <c r="A44" s="219" t="s">
        <v>29</v>
      </c>
      <c r="B44" s="219"/>
      <c r="C44" s="23">
        <f>SUM(C34:C43)</f>
        <v>0</v>
      </c>
      <c r="D44" s="23">
        <f>SUM(D34:D43)</f>
        <v>0</v>
      </c>
      <c r="E44" s="42">
        <f>MIN(C44,D44)</f>
        <v>0</v>
      </c>
    </row>
    <row r="45" spans="1:5" ht="17.100000000000001" customHeight="1">
      <c r="A45" s="219" t="s">
        <v>28</v>
      </c>
      <c r="B45" s="219"/>
      <c r="C45" s="24">
        <f>C25+C32+C44</f>
        <v>0</v>
      </c>
      <c r="D45" s="121"/>
      <c r="E45" s="24">
        <f>E25+E32+E44</f>
        <v>0</v>
      </c>
    </row>
    <row r="46" spans="1:5" s="25" customFormat="1" ht="17.100000000000001" customHeight="1">
      <c r="A46" s="215" t="s">
        <v>5</v>
      </c>
      <c r="B46" s="98"/>
      <c r="C46" s="99"/>
      <c r="D46" s="233"/>
      <c r="E46" s="230"/>
    </row>
    <row r="47" spans="1:5" s="25" customFormat="1" ht="17.100000000000001" customHeight="1">
      <c r="A47" s="216"/>
      <c r="B47" s="100"/>
      <c r="C47" s="101"/>
      <c r="D47" s="234"/>
      <c r="E47" s="231"/>
    </row>
    <row r="48" spans="1:5" s="25" customFormat="1" ht="17.100000000000001" customHeight="1">
      <c r="A48" s="216"/>
      <c r="B48" s="100"/>
      <c r="C48" s="101"/>
      <c r="D48" s="234"/>
      <c r="E48" s="231"/>
    </row>
    <row r="49" spans="1:5" s="25" customFormat="1" ht="17.100000000000001" customHeight="1">
      <c r="A49" s="216"/>
      <c r="B49" s="100"/>
      <c r="C49" s="101"/>
      <c r="D49" s="234"/>
      <c r="E49" s="231"/>
    </row>
    <row r="50" spans="1:5" s="25" customFormat="1" ht="17.100000000000001" customHeight="1">
      <c r="A50" s="216"/>
      <c r="B50" s="100"/>
      <c r="C50" s="101"/>
      <c r="D50" s="234"/>
      <c r="E50" s="231"/>
    </row>
    <row r="51" spans="1:5" s="25" customFormat="1" ht="17.100000000000001" customHeight="1">
      <c r="A51" s="217"/>
      <c r="B51" s="102"/>
      <c r="C51" s="103"/>
      <c r="D51" s="235"/>
      <c r="E51" s="232"/>
    </row>
    <row r="52" spans="1:5" s="25" customFormat="1" ht="17.100000000000001" customHeight="1">
      <c r="A52" s="227" t="s">
        <v>28</v>
      </c>
      <c r="B52" s="227"/>
      <c r="C52" s="26">
        <f>SUM(C46:C51)</f>
        <v>0</v>
      </c>
      <c r="D52" s="104"/>
      <c r="E52" s="105"/>
    </row>
    <row r="53" spans="1:5" s="25" customFormat="1" ht="17.100000000000001" customHeight="1">
      <c r="A53" s="227" t="s">
        <v>0</v>
      </c>
      <c r="B53" s="227"/>
      <c r="C53" s="27">
        <f>SUM(C25,C32,C44,C52)</f>
        <v>0</v>
      </c>
      <c r="D53" s="120"/>
      <c r="E53" s="27">
        <f>SUM(E25,E32,E44)</f>
        <v>0</v>
      </c>
    </row>
    <row r="54" spans="1:5" s="25" customFormat="1" ht="17.100000000000001" customHeight="1">
      <c r="B54" s="28" t="s">
        <v>23</v>
      </c>
      <c r="C54" s="29"/>
      <c r="D54" s="29"/>
      <c r="E54" s="29"/>
    </row>
    <row r="55" spans="1:5" s="25" customFormat="1" ht="17.100000000000001" customHeight="1">
      <c r="B55" s="28"/>
      <c r="C55" s="29"/>
      <c r="D55" s="29"/>
      <c r="E55" s="29"/>
    </row>
    <row r="56" spans="1:5" s="37" customFormat="1" ht="17.100000000000001" customHeight="1">
      <c r="B56" s="35" t="s">
        <v>24</v>
      </c>
      <c r="C56" s="36"/>
      <c r="D56" s="36"/>
      <c r="E56" s="36"/>
    </row>
    <row r="57" spans="1:5" s="37" customFormat="1" ht="17.100000000000001" customHeight="1">
      <c r="A57" s="204" t="s">
        <v>30</v>
      </c>
      <c r="B57" s="204"/>
      <c r="C57" s="38" t="s">
        <v>115</v>
      </c>
      <c r="D57" s="228" t="s">
        <v>101</v>
      </c>
      <c r="E57" s="229"/>
    </row>
    <row r="58" spans="1:5" s="37" customFormat="1" ht="17.100000000000001" customHeight="1">
      <c r="A58" s="205" t="s">
        <v>26</v>
      </c>
      <c r="B58" s="205"/>
      <c r="C58" s="52"/>
      <c r="D58" s="225"/>
      <c r="E58" s="226"/>
    </row>
    <row r="59" spans="1:5" s="37" customFormat="1" ht="17.100000000000001" customHeight="1">
      <c r="A59" s="204" t="s">
        <v>28</v>
      </c>
      <c r="B59" s="204"/>
      <c r="C59" s="39">
        <f>SUM(C58:C58)</f>
        <v>0</v>
      </c>
      <c r="D59" s="40"/>
      <c r="E59" s="157"/>
    </row>
  </sheetData>
  <mergeCells count="28">
    <mergeCell ref="A3:E3"/>
    <mergeCell ref="A8:B8"/>
    <mergeCell ref="A9:B9"/>
    <mergeCell ref="A10:A14"/>
    <mergeCell ref="E10:E24"/>
    <mergeCell ref="A15:A19"/>
    <mergeCell ref="A20:A24"/>
    <mergeCell ref="A46:A51"/>
    <mergeCell ref="D46:D51"/>
    <mergeCell ref="E46:E51"/>
    <mergeCell ref="A25:B25"/>
    <mergeCell ref="A26:B26"/>
    <mergeCell ref="A27:A31"/>
    <mergeCell ref="E27:E31"/>
    <mergeCell ref="A32:B32"/>
    <mergeCell ref="A33:B33"/>
    <mergeCell ref="A34:A38"/>
    <mergeCell ref="E34:E43"/>
    <mergeCell ref="A39:A43"/>
    <mergeCell ref="A44:B44"/>
    <mergeCell ref="A45:B45"/>
    <mergeCell ref="A59:B59"/>
    <mergeCell ref="A52:B52"/>
    <mergeCell ref="A53:B53"/>
    <mergeCell ref="A57:B57"/>
    <mergeCell ref="D57:E57"/>
    <mergeCell ref="A58:B58"/>
    <mergeCell ref="D58:E58"/>
  </mergeCells>
  <phoneticPr fontId="3"/>
  <printOptions horizontalCentered="1"/>
  <pageMargins left="0.70866141732283472" right="0.70866141732283472" top="0.74803149606299213" bottom="0.74803149606299213" header="0.31496062992125984" footer="0.31496062992125984"/>
  <pageSetup paperSize="9" scale="7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（別紙１）補助金所要額調書</vt:lpstr>
      <vt:lpstr>（別紙２）事業収支予定明細書</vt:lpstr>
      <vt:lpstr>（別紙２）事業収支予定明細書記載例</vt:lpstr>
      <vt:lpstr>（別紙３）状況確認書</vt:lpstr>
      <vt:lpstr>（別紙３） 状況確認書記載例</vt:lpstr>
      <vt:lpstr>（別紙４）誓約書</vt:lpstr>
      <vt:lpstr>（別紙５）補助金所要額清算書</vt:lpstr>
      <vt:lpstr>（別紙6）事業収支実績</vt:lpstr>
      <vt:lpstr>'（別紙１）補助金所要額調書'!Print_Area</vt:lpstr>
      <vt:lpstr>'（別紙２）事業収支予定明細書記載例'!Print_Area</vt:lpstr>
      <vt:lpstr>'（別紙３） 状況確認書記載例'!Print_Area</vt:lpstr>
      <vt:lpstr>'（別紙３）状況確認書'!Print_Area</vt:lpstr>
      <vt:lpstr>'（別紙５）補助金所要額清算書'!Print_Area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西原　美結（医務課）</cp:lastModifiedBy>
  <cp:lastPrinted>2022-11-24T06:37:49Z</cp:lastPrinted>
  <dcterms:created xsi:type="dcterms:W3CDTF">2006-10-27T06:58:00Z</dcterms:created>
  <dcterms:modified xsi:type="dcterms:W3CDTF">2023-06-06T05:33:57Z</dcterms:modified>
</cp:coreProperties>
</file>