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30" yWindow="90" windowWidth="17115" windowHeight="10035" tabRatio="877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  <definedName name="_xlnm.Print_Area" localSheetId="4">'図－1データ'!$A$1:$N$73</definedName>
    <definedName name="_xlnm.Print_Area" localSheetId="2">表ー７データ!$A$1:$J$20</definedName>
  </definedNames>
  <calcPr calcId="145621" calcMode="manual"/>
</workbook>
</file>

<file path=xl/calcChain.xml><?xml version="1.0" encoding="utf-8"?>
<calcChain xmlns="http://schemas.openxmlformats.org/spreadsheetml/2006/main">
  <c r="I17" i="16" l="1"/>
  <c r="H17" i="16"/>
  <c r="I16" i="16"/>
  <c r="H16" i="16"/>
  <c r="I15" i="16"/>
  <c r="H15" i="16"/>
  <c r="I12" i="16"/>
  <c r="H12" i="16"/>
  <c r="I11" i="16"/>
  <c r="H11" i="16"/>
  <c r="I10" i="16"/>
  <c r="H10" i="16"/>
  <c r="I7" i="16"/>
  <c r="H7" i="16"/>
  <c r="I6" i="16"/>
  <c r="H6" i="16"/>
  <c r="I5" i="16"/>
  <c r="H5" i="16"/>
  <c r="G26" i="10" l="1"/>
  <c r="F26" i="10"/>
  <c r="B28" i="10"/>
  <c r="B31" i="10" s="1"/>
  <c r="B26" i="10"/>
  <c r="C6" i="10" s="1"/>
  <c r="C9" i="10"/>
  <c r="C11" i="10"/>
  <c r="C12" i="10"/>
  <c r="C15" i="10"/>
  <c r="C16" i="10"/>
  <c r="C17" i="10"/>
  <c r="C20" i="10"/>
  <c r="C21" i="10"/>
  <c r="C23" i="10"/>
  <c r="C25" i="10"/>
  <c r="D22" i="5"/>
  <c r="G22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B29" i="10"/>
  <c r="C29" i="10"/>
  <c r="B30" i="10"/>
  <c r="C30" i="10" s="1"/>
  <c r="C22" i="10"/>
  <c r="C14" i="10"/>
  <c r="C10" i="10"/>
  <c r="C7" i="10" l="1"/>
  <c r="C18" i="10"/>
  <c r="C28" i="10"/>
  <c r="C31" i="10" s="1"/>
  <c r="C24" i="10"/>
  <c r="C19" i="10"/>
  <c r="C13" i="10"/>
  <c r="C8" i="10"/>
  <c r="C26" i="10" s="1"/>
</calcChain>
</file>

<file path=xl/sharedStrings.xml><?xml version="1.0" encoding="utf-8"?>
<sst xmlns="http://schemas.openxmlformats.org/spreadsheetml/2006/main" count="339" uniqueCount="171">
  <si>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</si>
  <si>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</si>
  <si>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</si>
  <si>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</si>
  <si>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</si>
  <si>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</si>
  <si>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</si>
  <si>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</si>
  <si>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</si>
  <si>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</si>
  <si>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</si>
  <si>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</si>
  <si>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</si>
  <si>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</si>
  <si>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</si>
  <si>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</si>
  <si>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</si>
  <si>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</si>
  <si>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</si>
  <si>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</si>
  <si>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</si>
  <si>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</si>
  <si>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</si>
  <si>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</si>
  <si>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</si>
  <si>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</si>
  <si>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</si>
  <si>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</si>
  <si>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</si>
  <si>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</si>
  <si>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</si>
  <si>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</si>
  <si>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</si>
  <si>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</si>
  <si>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</si>
  <si>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</si>
  <si>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</si>
  <si>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</si>
  <si>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</si>
  <si>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</si>
  <si>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</si>
  <si>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</si>
  <si>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</si>
  <si>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</si>
  <si>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</si>
  <si>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</si>
  <si>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</si>
  <si>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</si>
  <si>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</si>
  <si>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</si>
  <si>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</si>
  <si>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</si>
  <si>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</si>
  <si>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</si>
  <si>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表－9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</si>
  <si>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</si>
  <si>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</si>
  <si>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</si>
  <si>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</si>
  <si>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</si>
  <si>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</si>
  <si>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</si>
  <si>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</si>
  <si>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</si>
  <si>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</si>
  <si>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</si>
  <si>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</si>
  <si>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</si>
  <si>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</si>
  <si>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</si>
  <si>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</si>
  <si>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</si>
  <si>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</si>
  <si>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</si>
  <si>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</si>
  <si>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</si>
  <si>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</si>
  <si>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</si>
  <si>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</si>
  <si>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</si>
  <si>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</si>
  <si>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</si>
  <si>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</si>
  <si>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</si>
  <si>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</si>
  <si>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増　減　率</t>
    <rPh sb="0" eb="1">
      <t>ゾウ</t>
    </rPh>
    <rPh sb="2" eb="3">
      <t>ゲン</t>
    </rPh>
    <rPh sb="4" eb="5">
      <t>リツ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</si>
  <si>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</si>
  <si>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</si>
  <si>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 xml:space="preserve">  この1年間の自然増減数(出生－死亡)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</si>
  <si>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計</t>
    <rPh sb="0" eb="1">
      <t>ケイ</t>
    </rPh>
    <phoneticPr fontId="5"/>
  </si>
  <si>
    <t>５</t>
    <phoneticPr fontId="4"/>
  </si>
  <si>
    <t>（１）</t>
    <phoneticPr fontId="4"/>
  </si>
  <si>
    <t>表-8  年齢別男女別死亡 (⇒統計表第6表)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</si>
  <si>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</si>
  <si>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</si>
  <si>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</si>
  <si>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</si>
  <si>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</si>
  <si>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</si>
  <si>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</si>
  <si>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</si>
  <si>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</si>
  <si>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</si>
  <si>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</si>
  <si>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</si>
  <si>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</si>
  <si>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</si>
  <si>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</si>
  <si>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</si>
  <si>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</si>
  <si>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</si>
  <si>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</si>
  <si>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</si>
  <si>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</si>
  <si>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</si>
  <si>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</si>
  <si>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</si>
  <si>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</si>
  <si>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</si>
  <si>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</si>
  <si>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</si>
  <si>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</si>
  <si>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</si>
  <si>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</si>
  <si>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表-10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</si>
  <si>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</si>
  <si>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</si>
  <si>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</si>
  <si>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</si>
  <si>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</si>
  <si>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</si>
  <si>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</si>
  <si>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</si>
  <si>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</si>
  <si>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</si>
  <si>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</si>
  <si>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</si>
  <si>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</si>
  <si>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 xml:space="preserve">  出生率、死亡率、自然増減率の上位及び下位をそれぞれ5位までみると、表－10の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</si>
  <si>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</si>
  <si>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</si>
  <si>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</si>
  <si>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</si>
  <si>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平成27年</t>
    <rPh sb="0" eb="2">
      <t>ヘイセイ</t>
    </rPh>
    <rPh sb="4" eb="5">
      <t>ネン</t>
    </rPh>
    <phoneticPr fontId="2"/>
  </si>
  <si>
    <t>２７年</t>
    <rPh sb="2" eb="3">
      <t>ネン</t>
    </rPh>
    <phoneticPr fontId="5"/>
  </si>
  <si>
    <t>27年</t>
    <rPh sb="2" eb="3">
      <t>ネン</t>
    </rPh>
    <phoneticPr fontId="2"/>
  </si>
  <si>
    <t>28年</t>
    <rPh sb="2" eb="3">
      <t>ネン</t>
    </rPh>
    <phoneticPr fontId="2"/>
  </si>
  <si>
    <t>平成28年</t>
    <rPh sb="0" eb="2">
      <t>ヘイセイ</t>
    </rPh>
    <rPh sb="4" eb="5">
      <t>ネン</t>
    </rPh>
    <phoneticPr fontId="2"/>
  </si>
  <si>
    <t>H27.10.1～H28.9月末</t>
    <rPh sb="14" eb="16">
      <t>ガツマツ</t>
    </rPh>
    <phoneticPr fontId="4"/>
  </si>
  <si>
    <t>２８年</t>
    <rPh sb="2" eb="3">
      <t>ネン</t>
    </rPh>
    <phoneticPr fontId="5"/>
  </si>
  <si>
    <t>H27.10.1～H28.9月末</t>
    <rPh sb="14" eb="16">
      <t>ガツマツ</t>
    </rPh>
    <phoneticPr fontId="5"/>
  </si>
  <si>
    <t>は、2,620人減少(男1,008人減少、女</t>
    <rPh sb="7" eb="8">
      <t>ニン</t>
    </rPh>
    <rPh sb="8" eb="10">
      <t>ゲンショウ</t>
    </rPh>
    <rPh sb="11" eb="12">
      <t>オトコ</t>
    </rPh>
    <rPh sb="17" eb="18">
      <t>ニン</t>
    </rPh>
    <rPh sb="18" eb="20">
      <t>ゲンショウ</t>
    </rPh>
    <rPh sb="21" eb="22">
      <t>オンナ</t>
    </rPh>
    <phoneticPr fontId="4"/>
  </si>
  <si>
    <t>1,612人減少)となった。</t>
    <phoneticPr fontId="4"/>
  </si>
  <si>
    <t xml:space="preserve">  内訳は､出生6,975人(男3,560人、女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</si>
  <si>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3,415人)､死亡9,595人(男4,568人、女</t>
    <rPh sb="5" eb="6">
      <t>ニン</t>
    </rPh>
    <rPh sb="8" eb="10">
      <t>シボウ</t>
    </rPh>
    <rPh sb="15" eb="16">
      <t>ニン</t>
    </rPh>
    <rPh sb="17" eb="18">
      <t>オトコ</t>
    </rPh>
    <rPh sb="23" eb="24">
      <t>ニン</t>
    </rPh>
    <rPh sb="25" eb="26">
      <t>オンナ</t>
    </rPh>
    <phoneticPr fontId="4"/>
  </si>
  <si>
    <t>5,027人)で、前年に比べ､出生は142人</t>
    <rPh sb="5" eb="6">
      <t>ニン</t>
    </rPh>
    <rPh sb="9" eb="11">
      <t>ゼンネン</t>
    </rPh>
    <rPh sb="12" eb="13">
      <t>クラ</t>
    </rPh>
    <rPh sb="15" eb="17">
      <t>シュッセイ</t>
    </rPh>
    <rPh sb="21" eb="22">
      <t>ニン</t>
    </rPh>
    <phoneticPr fontId="4"/>
  </si>
  <si>
    <t>の減少､死亡は238人の減少となっている。</t>
    <rPh sb="1" eb="3">
      <t>ゲンショウ</t>
    </rPh>
    <rPh sb="4" eb="6">
      <t>シボウ</t>
    </rPh>
    <rPh sb="10" eb="11">
      <t>ニン</t>
    </rPh>
    <rPh sb="12" eb="13">
      <t>ゲン</t>
    </rPh>
    <rPh sb="13" eb="14">
      <t>ショウ</t>
    </rPh>
    <phoneticPr fontId="4"/>
  </si>
  <si>
    <t xml:space="preserve">  この結果､この1年間の出生率は8.4‰、</t>
    <rPh sb="2" eb="6">
      <t>コノケッカ</t>
    </rPh>
    <rPh sb="10" eb="12">
      <t>ネンカン</t>
    </rPh>
    <rPh sb="13" eb="16">
      <t>シュッセイリツ</t>
    </rPh>
    <phoneticPr fontId="4"/>
  </si>
  <si>
    <t>死亡率は11.5‰､自然増減率は3.1‰減と</t>
    <rPh sb="0" eb="3">
      <t>シボウリツ</t>
    </rPh>
    <rPh sb="10" eb="12">
      <t>シゼン</t>
    </rPh>
    <rPh sb="12" eb="14">
      <t>ゾウゲン</t>
    </rPh>
    <rPh sb="14" eb="15">
      <t>リツ</t>
    </rPh>
    <phoneticPr fontId="4"/>
  </si>
  <si>
    <t>なり､前年に比べ出生率は0.1ポイント減、</t>
    <rPh sb="3" eb="5">
      <t>ゼンネン</t>
    </rPh>
    <rPh sb="6" eb="7">
      <t>クラ</t>
    </rPh>
    <rPh sb="8" eb="11">
      <t>シュッセイリツ</t>
    </rPh>
    <rPh sb="19" eb="20">
      <t>ゲン</t>
    </rPh>
    <phoneticPr fontId="4"/>
  </si>
  <si>
    <t>死亡率は0.3ポイント減、自然増減率は0.1ポイント増となっている。</t>
    <rPh sb="11" eb="12">
      <t>ゲン</t>
    </rPh>
    <rPh sb="13" eb="18">
      <t>シゼンゾウカリツ</t>
    </rPh>
    <rPh sb="26" eb="27">
      <t>ゾウ</t>
    </rPh>
    <phoneticPr fontId="4"/>
  </si>
  <si>
    <t>　死亡を5歳階級別にみると、最も多いのは85～89歳 2,009人(総数の20.9％)、次いで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</si>
  <si>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90～94歳 1,820人(19.0％)、80～84歳 1,579人(16.5％)となっている。また、65歳以上</t>
    <rPh sb="53" eb="54">
      <t>サイ</t>
    </rPh>
    <phoneticPr fontId="4"/>
  </si>
  <si>
    <t>の死亡は 8,637人で、総数の90.0％となっている。</t>
    <phoneticPr fontId="4"/>
  </si>
  <si>
    <t>679人となっている。</t>
    <rPh sb="3" eb="4">
      <t>ニン</t>
    </rPh>
    <phoneticPr fontId="2"/>
  </si>
  <si>
    <t xml:space="preserve">  なお、出生率が死亡率を上回ったのは鳥栖市、吉野ヶ里町の2市町(1市1町)で、</t>
    <rPh sb="5" eb="7">
      <t>シュッセイ</t>
    </rPh>
    <rPh sb="7" eb="8">
      <t>リツ</t>
    </rPh>
    <rPh sb="9" eb="11">
      <t>シボウ</t>
    </rPh>
    <rPh sb="11" eb="12">
      <t>リツ</t>
    </rPh>
    <rPh sb="13" eb="15">
      <t>ウワマワ</t>
    </rPh>
    <rPh sb="19" eb="22">
      <t>トスシ</t>
    </rPh>
    <rPh sb="23" eb="27">
      <t>ヨシノガリ</t>
    </rPh>
    <rPh sb="27" eb="28">
      <t>チョウ</t>
    </rPh>
    <rPh sb="30" eb="31">
      <t>シ</t>
    </rPh>
    <rPh sb="31" eb="32">
      <t>マチ</t>
    </rPh>
    <rPh sb="34" eb="35">
      <t>シ</t>
    </rPh>
    <rPh sb="36" eb="37">
      <t>マチ</t>
    </rPh>
    <phoneticPr fontId="2"/>
  </si>
  <si>
    <t>上峰町では出生率と死亡率が等しく、それ以外の17市町(9市8町)では下回った。</t>
    <rPh sb="0" eb="3">
      <t>カミミネチョウ</t>
    </rPh>
    <rPh sb="5" eb="7">
      <t>シュッセイ</t>
    </rPh>
    <rPh sb="7" eb="8">
      <t>リツ</t>
    </rPh>
    <rPh sb="9" eb="12">
      <t>シボウリツ</t>
    </rPh>
    <rPh sb="13" eb="14">
      <t>ヒト</t>
    </rPh>
    <phoneticPr fontId="2"/>
  </si>
  <si>
    <t>最も多い月は、出生数では6月の</t>
    <rPh sb="0" eb="1">
      <t>モット</t>
    </rPh>
    <rPh sb="2" eb="3">
      <t>オオ</t>
    </rPh>
    <rPh sb="4" eb="5">
      <t>ツキ</t>
    </rPh>
    <rPh sb="7" eb="10">
      <t>シュッセイスウ</t>
    </rPh>
    <rPh sb="13" eb="14">
      <t>ガツ</t>
    </rPh>
    <phoneticPr fontId="2"/>
  </si>
  <si>
    <t>606人、死亡数は1月の927人と</t>
    <rPh sb="3" eb="4">
      <t>ニン</t>
    </rPh>
    <rPh sb="5" eb="8">
      <t>シボウスウ</t>
    </rPh>
    <rPh sb="10" eb="11">
      <t>ツキ</t>
    </rPh>
    <rPh sb="15" eb="16">
      <t>ニン</t>
    </rPh>
    <phoneticPr fontId="2"/>
  </si>
  <si>
    <t>では7月の552人、死亡数は7月の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</si>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</sst>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42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3" fontId="5" fillId="0" borderId="1" xfId="3" applyNumberFormat="1" applyFont="1" applyBorder="1" applyAlignment="1">
      <alignment horizontal="left"/>
    </xf>
    <xf numFmtId="0" fontId="13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/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0" fontId="3" fillId="0" borderId="0" xfId="3" applyAlignment="1">
      <alignment vertic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right"/>
    </xf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0" fontId="5" fillId="3" borderId="1" xfId="0" applyNumberFormat="1" applyFont="1" applyFill="1" applyBorder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179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3" applyFont="1" applyFill="1" applyBorder="1" applyAlignment="1">
      <alignment horizontal="centerContinuous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4" quotePrefix="1" applyNumberFormat="1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3" fillId="0" borderId="0" xfId="0" applyNumberFormat="1" applyFont="1" applyFill="1"/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0" fontId="5" fillId="0" borderId="1" xfId="3" quotePrefix="1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8" fillId="0" borderId="0" xfId="0" quotePrefix="1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/>
    <cellStyle name="標準_年報図-1" xfId="3"/>
    <cellStyle name="標準_年報表-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General</c:formatCode>
                <c:ptCount val="12"/>
                <c:pt idx="0">
                  <c:v>594</c:v>
                </c:pt>
                <c:pt idx="1">
                  <c:v>569</c:v>
                </c:pt>
                <c:pt idx="2">
                  <c:v>588</c:v>
                </c:pt>
                <c:pt idx="3">
                  <c:v>561</c:v>
                </c:pt>
                <c:pt idx="4">
                  <c:v>565</c:v>
                </c:pt>
                <c:pt idx="5">
                  <c:v>603</c:v>
                </c:pt>
                <c:pt idx="6">
                  <c:v>573</c:v>
                </c:pt>
                <c:pt idx="7">
                  <c:v>588</c:v>
                </c:pt>
                <c:pt idx="8">
                  <c:v>606</c:v>
                </c:pt>
                <c:pt idx="9">
                  <c:v>552</c:v>
                </c:pt>
                <c:pt idx="10">
                  <c:v>593</c:v>
                </c:pt>
                <c:pt idx="11">
                  <c:v>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General</c:formatCode>
                <c:ptCount val="12"/>
                <c:pt idx="0">
                  <c:v>754</c:v>
                </c:pt>
                <c:pt idx="1">
                  <c:v>824</c:v>
                </c:pt>
                <c:pt idx="2">
                  <c:v>817</c:v>
                </c:pt>
                <c:pt idx="3">
                  <c:v>927</c:v>
                </c:pt>
                <c:pt idx="4">
                  <c:v>870</c:v>
                </c:pt>
                <c:pt idx="5">
                  <c:v>899</c:v>
                </c:pt>
                <c:pt idx="6">
                  <c:v>739</c:v>
                </c:pt>
                <c:pt idx="7">
                  <c:v>790</c:v>
                </c:pt>
                <c:pt idx="8">
                  <c:v>742</c:v>
                </c:pt>
                <c:pt idx="9">
                  <c:v>679</c:v>
                </c:pt>
                <c:pt idx="10">
                  <c:v>803</c:v>
                </c:pt>
                <c:pt idx="11">
                  <c:v>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88384"/>
        <c:axId val="163069952"/>
      </c:lineChart>
      <c:catAx>
        <c:axId val="14988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63069952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163069952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9888384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General</c:formatCode>
                <c:ptCount val="3"/>
                <c:pt idx="0">
                  <c:v>10</c:v>
                </c:pt>
                <c:pt idx="1">
                  <c:v>594</c:v>
                </c:pt>
                <c:pt idx="2">
                  <c:v>754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General</c:formatCode>
                <c:ptCount val="3"/>
                <c:pt idx="0">
                  <c:v>11</c:v>
                </c:pt>
                <c:pt idx="1">
                  <c:v>569</c:v>
                </c:pt>
                <c:pt idx="2">
                  <c:v>824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General</c:formatCode>
                <c:ptCount val="3"/>
                <c:pt idx="0">
                  <c:v>12</c:v>
                </c:pt>
                <c:pt idx="1">
                  <c:v>588</c:v>
                </c:pt>
                <c:pt idx="2">
                  <c:v>817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General</c:formatCode>
                <c:ptCount val="3"/>
                <c:pt idx="0">
                  <c:v>1</c:v>
                </c:pt>
                <c:pt idx="1">
                  <c:v>561</c:v>
                </c:pt>
                <c:pt idx="2">
                  <c:v>927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General</c:formatCode>
                <c:ptCount val="3"/>
                <c:pt idx="0">
                  <c:v>2</c:v>
                </c:pt>
                <c:pt idx="1">
                  <c:v>565</c:v>
                </c:pt>
                <c:pt idx="2">
                  <c:v>870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General</c:formatCode>
                <c:ptCount val="3"/>
                <c:pt idx="0">
                  <c:v>3</c:v>
                </c:pt>
                <c:pt idx="1">
                  <c:v>603</c:v>
                </c:pt>
                <c:pt idx="2">
                  <c:v>899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General</c:formatCode>
                <c:ptCount val="3"/>
                <c:pt idx="0">
                  <c:v>4</c:v>
                </c:pt>
                <c:pt idx="1">
                  <c:v>573</c:v>
                </c:pt>
                <c:pt idx="2">
                  <c:v>739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General</c:formatCode>
                <c:ptCount val="3"/>
                <c:pt idx="0">
                  <c:v>5</c:v>
                </c:pt>
                <c:pt idx="1">
                  <c:v>588</c:v>
                </c:pt>
                <c:pt idx="2">
                  <c:v>790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General</c:formatCode>
                <c:ptCount val="3"/>
                <c:pt idx="0">
                  <c:v>6</c:v>
                </c:pt>
                <c:pt idx="1">
                  <c:v>606</c:v>
                </c:pt>
                <c:pt idx="2">
                  <c:v>742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General</c:formatCode>
                <c:ptCount val="3"/>
                <c:pt idx="0">
                  <c:v>7</c:v>
                </c:pt>
                <c:pt idx="1">
                  <c:v>552</c:v>
                </c:pt>
                <c:pt idx="2">
                  <c:v>679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General</c:formatCode>
                <c:ptCount val="3"/>
                <c:pt idx="0">
                  <c:v>8</c:v>
                </c:pt>
                <c:pt idx="1">
                  <c:v>593</c:v>
                </c:pt>
                <c:pt idx="2">
                  <c:v>803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General</c:formatCode>
                <c:ptCount val="3"/>
                <c:pt idx="0">
                  <c:v>9</c:v>
                </c:pt>
                <c:pt idx="1">
                  <c:v>583</c:v>
                </c:pt>
                <c:pt idx="2">
                  <c:v>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68704"/>
        <c:axId val="131770240"/>
      </c:barChart>
      <c:catAx>
        <c:axId val="131768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7702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177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768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81376"/>
        <c:axId val="131782912"/>
      </c:barChart>
      <c:catAx>
        <c:axId val="1317813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782912"/>
        <c:crosses val="autoZero"/>
        <c:auto val="0"/>
        <c:lblAlgn val="ctr"/>
        <c:lblOffset val="100"/>
        <c:tickMarkSkip val="1"/>
        <c:noMultiLvlLbl val="0"/>
      </c:catAx>
      <c:valAx>
        <c:axId val="13178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78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General</c:formatCode>
                <c:ptCount val="13"/>
                <c:pt idx="0">
                  <c:v>0</c:v>
                </c:pt>
                <c:pt idx="1">
                  <c:v>594</c:v>
                </c:pt>
                <c:pt idx="2">
                  <c:v>569</c:v>
                </c:pt>
                <c:pt idx="3">
                  <c:v>588</c:v>
                </c:pt>
                <c:pt idx="4">
                  <c:v>561</c:v>
                </c:pt>
                <c:pt idx="5">
                  <c:v>565</c:v>
                </c:pt>
                <c:pt idx="6">
                  <c:v>603</c:v>
                </c:pt>
                <c:pt idx="7">
                  <c:v>573</c:v>
                </c:pt>
                <c:pt idx="8">
                  <c:v>588</c:v>
                </c:pt>
                <c:pt idx="9">
                  <c:v>606</c:v>
                </c:pt>
                <c:pt idx="10">
                  <c:v>552</c:v>
                </c:pt>
                <c:pt idx="11">
                  <c:v>593</c:v>
                </c:pt>
                <c:pt idx="12">
                  <c:v>583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General</c:formatCode>
                <c:ptCount val="13"/>
                <c:pt idx="0">
                  <c:v>0</c:v>
                </c:pt>
                <c:pt idx="1">
                  <c:v>754</c:v>
                </c:pt>
                <c:pt idx="2">
                  <c:v>824</c:v>
                </c:pt>
                <c:pt idx="3">
                  <c:v>817</c:v>
                </c:pt>
                <c:pt idx="4">
                  <c:v>927</c:v>
                </c:pt>
                <c:pt idx="5">
                  <c:v>870</c:v>
                </c:pt>
                <c:pt idx="6">
                  <c:v>899</c:v>
                </c:pt>
                <c:pt idx="7">
                  <c:v>739</c:v>
                </c:pt>
                <c:pt idx="8">
                  <c:v>790</c:v>
                </c:pt>
                <c:pt idx="9">
                  <c:v>742</c:v>
                </c:pt>
                <c:pt idx="10">
                  <c:v>679</c:v>
                </c:pt>
                <c:pt idx="11">
                  <c:v>803</c:v>
                </c:pt>
                <c:pt idx="12">
                  <c:v>751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92256"/>
        <c:axId val="131794048"/>
      </c:barChart>
      <c:catAx>
        <c:axId val="13179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794048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3179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792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05184"/>
        <c:axId val="131806720"/>
      </c:barChart>
      <c:catAx>
        <c:axId val="131805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06720"/>
        <c:crosses val="autoZero"/>
        <c:auto val="0"/>
        <c:lblAlgn val="ctr"/>
        <c:lblOffset val="100"/>
        <c:tickMarkSkip val="1"/>
        <c:noMultiLvlLbl val="0"/>
      </c:catAx>
      <c:valAx>
        <c:axId val="13180672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0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25664"/>
        <c:axId val="131827200"/>
      </c:barChart>
      <c:catAx>
        <c:axId val="1318256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27200"/>
        <c:crosses val="autoZero"/>
        <c:auto val="0"/>
        <c:lblAlgn val="ctr"/>
        <c:lblOffset val="100"/>
        <c:tickMarkSkip val="1"/>
        <c:noMultiLvlLbl val="0"/>
      </c:catAx>
      <c:valAx>
        <c:axId val="13182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25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42432"/>
        <c:axId val="131843968"/>
      </c:barChart>
      <c:catAx>
        <c:axId val="131842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43968"/>
        <c:crosses val="autoZero"/>
        <c:auto val="0"/>
        <c:lblAlgn val="ctr"/>
        <c:lblOffset val="100"/>
        <c:tickMarkSkip val="1"/>
        <c:noMultiLvlLbl val="0"/>
      </c:catAx>
      <c:valAx>
        <c:axId val="13184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4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55104"/>
        <c:axId val="131856640"/>
      </c:barChart>
      <c:catAx>
        <c:axId val="1318551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56640"/>
        <c:crosses val="autoZero"/>
        <c:auto val="0"/>
        <c:lblAlgn val="ctr"/>
        <c:lblOffset val="100"/>
        <c:tickMarkSkip val="1"/>
        <c:noMultiLvlLbl val="0"/>
      </c:catAx>
      <c:valAx>
        <c:axId val="13185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3185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265252588134"/>
          <c:y val="0.12420382165605096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General</c:formatCode>
                <c:ptCount val="12"/>
                <c:pt idx="0">
                  <c:v>594</c:v>
                </c:pt>
                <c:pt idx="1">
                  <c:v>569</c:v>
                </c:pt>
                <c:pt idx="2">
                  <c:v>588</c:v>
                </c:pt>
                <c:pt idx="3">
                  <c:v>561</c:v>
                </c:pt>
                <c:pt idx="4">
                  <c:v>565</c:v>
                </c:pt>
                <c:pt idx="5">
                  <c:v>603</c:v>
                </c:pt>
                <c:pt idx="6">
                  <c:v>573</c:v>
                </c:pt>
                <c:pt idx="7">
                  <c:v>588</c:v>
                </c:pt>
                <c:pt idx="8">
                  <c:v>606</c:v>
                </c:pt>
                <c:pt idx="9">
                  <c:v>552</c:v>
                </c:pt>
                <c:pt idx="10">
                  <c:v>593</c:v>
                </c:pt>
                <c:pt idx="11">
                  <c:v>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General</c:formatCode>
                <c:ptCount val="12"/>
                <c:pt idx="0">
                  <c:v>754</c:v>
                </c:pt>
                <c:pt idx="1">
                  <c:v>824</c:v>
                </c:pt>
                <c:pt idx="2">
                  <c:v>817</c:v>
                </c:pt>
                <c:pt idx="3">
                  <c:v>927</c:v>
                </c:pt>
                <c:pt idx="4">
                  <c:v>870</c:v>
                </c:pt>
                <c:pt idx="5">
                  <c:v>899</c:v>
                </c:pt>
                <c:pt idx="6">
                  <c:v>739</c:v>
                </c:pt>
                <c:pt idx="7">
                  <c:v>790</c:v>
                </c:pt>
                <c:pt idx="8">
                  <c:v>742</c:v>
                </c:pt>
                <c:pt idx="9">
                  <c:v>679</c:v>
                </c:pt>
                <c:pt idx="10">
                  <c:v>803</c:v>
                </c:pt>
                <c:pt idx="11">
                  <c:v>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65216"/>
        <c:axId val="131875584"/>
      </c:lineChart>
      <c:catAx>
        <c:axId val="13186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187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875584"/>
        <c:scaling>
          <c:orientation val="minMax"/>
          <c:max val="12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186521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49566681523292"/>
          <c:y val="0.12101920593259176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24</xdr:row>
      <xdr:rowOff>142875</xdr:rowOff>
    </xdr:from>
    <xdr:to>
      <xdr:col>24</xdr:col>
      <xdr:colOff>495300</xdr:colOff>
      <xdr:row>39</xdr:row>
      <xdr:rowOff>66675</xdr:rowOff>
    </xdr:to>
    <xdr:sp macro="" textlink="">
      <xdr:nvSpPr>
        <xdr:cNvPr id="14205" name="AutoShape 278"/>
        <xdr:cNvSpPr>
          <a:spLocks noChangeAspect="1" noChangeArrowheads="1"/>
        </xdr:cNvSpPr>
      </xdr:nvSpPr>
      <xdr:spPr bwMode="auto">
        <a:xfrm>
          <a:off x="9467850" y="5486400"/>
          <a:ext cx="340995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323850</xdr:colOff>
      <xdr:row>1</xdr:row>
      <xdr:rowOff>247650</xdr:rowOff>
    </xdr:from>
    <xdr:to>
      <xdr:col>15</xdr:col>
      <xdr:colOff>571500</xdr:colOff>
      <xdr:row>11</xdr:row>
      <xdr:rowOff>152399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552450"/>
          <a:ext cx="3952875" cy="2438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342900</xdr:colOff>
      <xdr:row>0</xdr:row>
      <xdr:rowOff>142875</xdr:rowOff>
    </xdr:from>
    <xdr:to>
      <xdr:col>19</xdr:col>
      <xdr:colOff>333375</xdr:colOff>
      <xdr:row>10</xdr:row>
      <xdr:rowOff>57150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142875"/>
          <a:ext cx="3762375" cy="2790825"/>
        </a:xfrm>
        <a:prstGeom prst="rect">
          <a:avLst/>
        </a:prstGeom>
      </xdr:spPr>
    </xdr:pic>
    <xdr:clientData/>
  </xdr:twoCellAnchor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20</xdr:row>
      <xdr:rowOff>76200</xdr:rowOff>
    </xdr:from>
    <xdr:to>
      <xdr:col>9</xdr:col>
      <xdr:colOff>104775</xdr:colOff>
      <xdr:row>38</xdr:row>
      <xdr:rowOff>104775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524250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495300</xdr:colOff>
      <xdr:row>20</xdr:row>
      <xdr:rowOff>123825</xdr:rowOff>
    </xdr:to>
    <xdr:grpSp>
      <xdr:nvGrpSpPr>
        <xdr:cNvPr id="2080341" name="グループ化 4"/>
        <xdr:cNvGrpSpPr>
          <a:grpSpLocks/>
        </xdr:cNvGrpSpPr>
      </xdr:nvGrpSpPr>
      <xdr:grpSpPr bwMode="auto">
        <a:xfrm>
          <a:off x="7324725" y="304800"/>
          <a:ext cx="4038600" cy="3000375"/>
          <a:chOff x="7324725" y="304800"/>
          <a:chExt cx="4038600" cy="3000375"/>
        </a:xfrm>
      </xdr:grpSpPr>
      <xdr:graphicFrame macro="">
        <xdr:nvGraphicFramePr>
          <xdr:cNvPr id="2080342" name="Chart 1"/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/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753350" y="2466975"/>
            <a:ext cx="381000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>
                <a:solidFill>
                  <a:schemeClr val="tx1">
                    <a:lumMod val="50000"/>
                    <a:lumOff val="50000"/>
                  </a:schemeClr>
                </a:solidFill>
                <a:latin typeface="HGP教科書体" pitchFamily="18" charset="-128"/>
                <a:ea typeface="HGP教科書体" pitchFamily="18" charset="-128"/>
              </a:rPr>
              <a:t>~</a:t>
            </a:r>
            <a:endParaRPr kumimoji="1" lang="ja-JP" altLang="en-US" sz="2000">
              <a:solidFill>
                <a:schemeClr val="tx1">
                  <a:lumMod val="50000"/>
                  <a:lumOff val="50000"/>
                </a:schemeClr>
              </a:solidFill>
              <a:latin typeface="HGP教科書体" pitchFamily="18" charset="-128"/>
              <a:ea typeface="HGP教科書体" pitchFamily="18" charset="-128"/>
            </a:endParaRP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7743825" y="2514600"/>
            <a:ext cx="381000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>
                <a:solidFill>
                  <a:schemeClr val="tx1">
                    <a:lumMod val="50000"/>
                    <a:lumOff val="50000"/>
                  </a:schemeClr>
                </a:solidFill>
                <a:latin typeface="HGP教科書体" pitchFamily="18" charset="-128"/>
                <a:ea typeface="HGP教科書体" pitchFamily="18" charset="-128"/>
              </a:rPr>
              <a:t>~</a:t>
            </a:r>
            <a:endParaRPr kumimoji="1" lang="ja-JP" altLang="en-US" sz="2000">
              <a:solidFill>
                <a:schemeClr val="tx1">
                  <a:lumMod val="50000"/>
                  <a:lumOff val="50000"/>
                </a:schemeClr>
              </a:solidFill>
              <a:latin typeface="HGP教科書体" pitchFamily="18" charset="-128"/>
              <a:ea typeface="HGP教科書体" pitchFamily="18" charset="-128"/>
            </a:endParaRPr>
          </a:p>
        </xdr:txBody>
      </xdr:sp>
      <xdr:sp macro="" textlink="">
        <xdr:nvSpPr>
          <xdr:cNvPr id="24" name="テキスト 1"/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(27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/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(28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60"/>
  <sheetViews>
    <sheetView showGridLines="0" tabSelected="1" zoomScaleNormal="100" zoomScaleSheetLayoutView="96" workbookViewId="0"/>
  </sheetViews>
  <sheetFormatPr defaultColWidth="7.75" defaultRowHeight="10.9" customHeight="1"/>
  <cols>
    <col min="1" max="1" width="2.75" style="169" customWidth="1"/>
    <col min="2" max="2" width="2.5" style="169" customWidth="1"/>
    <col min="3" max="3" width="2.375" style="169" customWidth="1"/>
    <col min="4" max="4" width="8.125" style="169" customWidth="1"/>
    <col min="5" max="7" width="6.75" style="169" customWidth="1"/>
    <col min="8" max="8" width="8.125" style="169" customWidth="1"/>
    <col min="9" max="11" width="6.75" style="169" customWidth="1"/>
    <col min="12" max="12" width="8.125" style="169" customWidth="1"/>
    <col min="13" max="15" width="6.75" style="169" customWidth="1"/>
    <col min="16" max="16384" width="7.75" style="169"/>
  </cols>
  <sheetData>
    <row r="1" spans="1:20" s="163" customFormat="1" ht="24.6" customHeight="1">
      <c r="A1" s="160" t="s">
        <v>90</v>
      </c>
      <c r="B1" s="161"/>
      <c r="C1" s="162" t="s">
        <v>52</v>
      </c>
      <c r="D1" s="161"/>
    </row>
    <row r="2" spans="1:20" s="163" customFormat="1" ht="24.6" customHeight="1">
      <c r="B2" s="164" t="s">
        <v>91</v>
      </c>
      <c r="C2" s="165"/>
      <c r="D2" s="165" t="s">
        <v>53</v>
      </c>
      <c r="E2" s="166"/>
    </row>
    <row r="3" spans="1:20" s="163" customFormat="1" ht="20.100000000000001" customHeight="1">
      <c r="C3" s="163" t="s">
        <v>88</v>
      </c>
    </row>
    <row r="4" spans="1:20" s="163" customFormat="1" ht="20.100000000000001" customHeight="1">
      <c r="C4" s="167" t="s">
        <v>151</v>
      </c>
    </row>
    <row r="5" spans="1:20" s="163" customFormat="1" ht="20.100000000000001" customHeight="1">
      <c r="C5" s="167" t="s">
        <v>152</v>
      </c>
    </row>
    <row r="6" spans="1:20" s="163" customFormat="1" ht="20.100000000000001" customHeight="1">
      <c r="C6" s="213" t="s">
        <v>153</v>
      </c>
      <c r="D6" s="167"/>
      <c r="S6" s="168"/>
      <c r="T6" s="168"/>
    </row>
    <row r="7" spans="1:20" s="163" customFormat="1" ht="20.100000000000001" customHeight="1">
      <c r="C7" s="167" t="s">
        <v>154</v>
      </c>
      <c r="S7" s="101"/>
      <c r="T7" s="101"/>
    </row>
    <row r="8" spans="1:20" s="163" customFormat="1" ht="20.100000000000001" customHeight="1">
      <c r="C8" s="167" t="s">
        <v>155</v>
      </c>
      <c r="S8" s="168"/>
      <c r="T8" s="168"/>
    </row>
    <row r="9" spans="1:20" s="163" customFormat="1" ht="20.100000000000001" customHeight="1">
      <c r="C9" s="167" t="s">
        <v>156</v>
      </c>
      <c r="S9" s="169"/>
      <c r="T9" s="169"/>
    </row>
    <row r="10" spans="1:20" s="163" customFormat="1" ht="20.100000000000001" customHeight="1">
      <c r="C10" s="213" t="s">
        <v>157</v>
      </c>
      <c r="S10" s="169"/>
      <c r="T10" s="169"/>
    </row>
    <row r="11" spans="1:20" s="163" customFormat="1" ht="20.100000000000001" customHeight="1">
      <c r="C11" s="167" t="s">
        <v>158</v>
      </c>
      <c r="S11" s="169"/>
      <c r="T11" s="169"/>
    </row>
    <row r="12" spans="1:20" s="163" customFormat="1" ht="20.100000000000001" customHeight="1">
      <c r="C12" s="167" t="s">
        <v>159</v>
      </c>
      <c r="S12" s="169"/>
      <c r="T12" s="169"/>
    </row>
    <row r="13" spans="1:20" s="163" customFormat="1" ht="20.100000000000001" customHeight="1">
      <c r="C13" s="167" t="s">
        <v>160</v>
      </c>
      <c r="S13" s="169"/>
      <c r="T13" s="169"/>
    </row>
    <row r="14" spans="1:20" s="163" customFormat="1" ht="20.100000000000001" customHeight="1">
      <c r="C14" s="213" t="s">
        <v>161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S14" s="169"/>
      <c r="T14" s="169"/>
    </row>
    <row r="15" spans="1:20" s="163" customFormat="1" ht="20.100000000000001" customHeight="1">
      <c r="C15" s="214" t="s">
        <v>162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S15" s="169"/>
      <c r="T15" s="169"/>
    </row>
    <row r="16" spans="1:20" s="163" customFormat="1" ht="19.5" customHeight="1">
      <c r="C16" s="167" t="s">
        <v>163</v>
      </c>
      <c r="S16" s="169"/>
      <c r="T16" s="169"/>
    </row>
    <row r="17" spans="4:31" s="163" customFormat="1" ht="8.25" customHeight="1">
      <c r="S17" s="169"/>
      <c r="T17" s="169"/>
    </row>
    <row r="18" spans="4:31" ht="18" customHeight="1">
      <c r="D18" s="171" t="s">
        <v>92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1" t="s">
        <v>93</v>
      </c>
      <c r="O18" s="173"/>
      <c r="P18" s="168"/>
      <c r="Q18" s="168"/>
      <c r="R18" s="168"/>
      <c r="U18" s="168"/>
    </row>
    <row r="19" spans="4:31" s="174" customFormat="1" ht="12" customHeight="1">
      <c r="D19" s="175" t="s">
        <v>3</v>
      </c>
      <c r="E19" s="176" t="s">
        <v>4</v>
      </c>
      <c r="F19" s="176" t="s">
        <v>5</v>
      </c>
      <c r="G19" s="176" t="s">
        <v>6</v>
      </c>
      <c r="H19" s="175" t="s">
        <v>3</v>
      </c>
      <c r="I19" s="176" t="s">
        <v>4</v>
      </c>
      <c r="J19" s="176" t="s">
        <v>5</v>
      </c>
      <c r="K19" s="176" t="s">
        <v>6</v>
      </c>
      <c r="L19" s="175" t="s">
        <v>3</v>
      </c>
      <c r="M19" s="176" t="s">
        <v>4</v>
      </c>
      <c r="N19" s="176" t="s">
        <v>5</v>
      </c>
      <c r="O19" s="176" t="s">
        <v>6</v>
      </c>
      <c r="P19" s="168"/>
      <c r="Q19" s="168"/>
      <c r="R19" s="168"/>
      <c r="S19" s="169"/>
      <c r="T19" s="169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4:31" s="174" customFormat="1" ht="13.5">
      <c r="D20" s="177" t="s">
        <v>7</v>
      </c>
      <c r="E20" s="199">
        <v>16</v>
      </c>
      <c r="F20" s="200">
        <v>8</v>
      </c>
      <c r="G20" s="201">
        <v>8</v>
      </c>
      <c r="H20" s="196" t="s">
        <v>8</v>
      </c>
      <c r="I20" s="199">
        <v>30</v>
      </c>
      <c r="J20" s="200">
        <v>16</v>
      </c>
      <c r="K20" s="201">
        <v>14</v>
      </c>
      <c r="L20" s="177" t="s">
        <v>9</v>
      </c>
      <c r="M20" s="199">
        <v>600</v>
      </c>
      <c r="N20" s="200">
        <v>404</v>
      </c>
      <c r="O20" s="201">
        <v>196</v>
      </c>
      <c r="P20" s="168"/>
      <c r="Q20" s="168"/>
      <c r="R20" s="178"/>
      <c r="S20" s="169"/>
      <c r="T20" s="169"/>
      <c r="U20" s="101"/>
      <c r="V20" s="101"/>
      <c r="W20" s="101"/>
      <c r="X20" s="101"/>
      <c r="Y20" s="101"/>
      <c r="Z20" s="168"/>
      <c r="AA20" s="168"/>
      <c r="AB20" s="168"/>
      <c r="AC20" s="168"/>
      <c r="AD20" s="168"/>
      <c r="AE20" s="168"/>
    </row>
    <row r="21" spans="4:31" ht="12" customHeight="1">
      <c r="D21" s="177">
        <v>0</v>
      </c>
      <c r="E21" s="202">
        <v>11</v>
      </c>
      <c r="F21" s="203">
        <v>6</v>
      </c>
      <c r="G21" s="204">
        <v>5</v>
      </c>
      <c r="H21" s="197">
        <v>35</v>
      </c>
      <c r="I21" s="202">
        <v>7</v>
      </c>
      <c r="J21" s="203">
        <v>2</v>
      </c>
      <c r="K21" s="204">
        <v>5</v>
      </c>
      <c r="L21" s="177">
        <v>70</v>
      </c>
      <c r="M21" s="202">
        <v>67</v>
      </c>
      <c r="N21" s="203">
        <v>47</v>
      </c>
      <c r="O21" s="204">
        <v>20</v>
      </c>
      <c r="P21" s="168"/>
      <c r="Q21" s="168"/>
      <c r="R21" s="17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</row>
    <row r="22" spans="4:31" ht="12" customHeight="1">
      <c r="D22" s="177">
        <v>1</v>
      </c>
      <c r="E22" s="202">
        <v>1</v>
      </c>
      <c r="F22" s="203">
        <v>0</v>
      </c>
      <c r="G22" s="204">
        <v>1</v>
      </c>
      <c r="H22" s="197">
        <v>36</v>
      </c>
      <c r="I22" s="202">
        <v>7</v>
      </c>
      <c r="J22" s="203">
        <v>3</v>
      </c>
      <c r="K22" s="204">
        <v>4</v>
      </c>
      <c r="L22" s="177">
        <v>71</v>
      </c>
      <c r="M22" s="202">
        <v>97</v>
      </c>
      <c r="N22" s="203">
        <v>76</v>
      </c>
      <c r="O22" s="204">
        <v>21</v>
      </c>
      <c r="P22" s="168"/>
      <c r="Q22" s="168"/>
      <c r="R22" s="178"/>
      <c r="Z22" s="168"/>
      <c r="AA22" s="168"/>
      <c r="AB22" s="168"/>
      <c r="AC22" s="168"/>
      <c r="AD22" s="168"/>
      <c r="AE22" s="168"/>
    </row>
    <row r="23" spans="4:31" ht="12" customHeight="1">
      <c r="D23" s="177">
        <v>2</v>
      </c>
      <c r="E23" s="202">
        <v>1</v>
      </c>
      <c r="F23" s="203">
        <v>1</v>
      </c>
      <c r="G23" s="204">
        <v>0</v>
      </c>
      <c r="H23" s="197">
        <v>37</v>
      </c>
      <c r="I23" s="202">
        <v>4</v>
      </c>
      <c r="J23" s="203">
        <v>4</v>
      </c>
      <c r="K23" s="204">
        <v>0</v>
      </c>
      <c r="L23" s="177">
        <v>72</v>
      </c>
      <c r="M23" s="202">
        <v>148</v>
      </c>
      <c r="N23" s="203">
        <v>97</v>
      </c>
      <c r="O23" s="204">
        <v>51</v>
      </c>
      <c r="P23" s="168"/>
      <c r="Q23" s="168"/>
      <c r="Y23" s="168"/>
      <c r="Z23" s="168"/>
      <c r="AA23" s="168"/>
      <c r="AB23" s="168"/>
      <c r="AC23" s="168"/>
      <c r="AD23" s="168"/>
    </row>
    <row r="24" spans="4:31" ht="12" customHeight="1">
      <c r="D24" s="177">
        <v>3</v>
      </c>
      <c r="E24" s="202">
        <v>1</v>
      </c>
      <c r="F24" s="203">
        <v>0</v>
      </c>
      <c r="G24" s="204">
        <v>1</v>
      </c>
      <c r="H24" s="197">
        <v>38</v>
      </c>
      <c r="I24" s="202">
        <v>7</v>
      </c>
      <c r="J24" s="203">
        <v>5</v>
      </c>
      <c r="K24" s="204">
        <v>2</v>
      </c>
      <c r="L24" s="177">
        <v>73</v>
      </c>
      <c r="M24" s="202">
        <v>115</v>
      </c>
      <c r="N24" s="203">
        <v>83</v>
      </c>
      <c r="O24" s="204">
        <v>32</v>
      </c>
      <c r="P24" s="168"/>
      <c r="Q24" s="168"/>
      <c r="Y24" s="168"/>
      <c r="Z24" s="168"/>
      <c r="AA24" s="168"/>
      <c r="AB24" s="168"/>
      <c r="AC24" s="168"/>
      <c r="AD24" s="168"/>
    </row>
    <row r="25" spans="4:31" ht="12" customHeight="1">
      <c r="D25" s="177">
        <v>4</v>
      </c>
      <c r="E25" s="202">
        <v>2</v>
      </c>
      <c r="F25" s="203">
        <v>1</v>
      </c>
      <c r="G25" s="204">
        <v>1</v>
      </c>
      <c r="H25" s="197">
        <v>39</v>
      </c>
      <c r="I25" s="202">
        <v>5</v>
      </c>
      <c r="J25" s="203">
        <v>2</v>
      </c>
      <c r="K25" s="204">
        <v>3</v>
      </c>
      <c r="L25" s="177">
        <v>74</v>
      </c>
      <c r="M25" s="202">
        <v>173</v>
      </c>
      <c r="N25" s="203">
        <v>101</v>
      </c>
      <c r="O25" s="204">
        <v>72</v>
      </c>
      <c r="P25" s="168"/>
      <c r="Q25" s="168"/>
      <c r="Y25" s="168"/>
      <c r="Z25" s="168"/>
      <c r="AA25" s="168"/>
      <c r="AB25" s="168"/>
      <c r="AC25" s="168"/>
      <c r="AD25" s="168"/>
    </row>
    <row r="26" spans="4:31" ht="13.5">
      <c r="D26" s="182" t="s">
        <v>10</v>
      </c>
      <c r="E26" s="202">
        <v>6</v>
      </c>
      <c r="F26" s="203">
        <v>3</v>
      </c>
      <c r="G26" s="204">
        <v>3</v>
      </c>
      <c r="H26" s="197" t="s">
        <v>11</v>
      </c>
      <c r="I26" s="202">
        <v>51</v>
      </c>
      <c r="J26" s="203">
        <v>32</v>
      </c>
      <c r="K26" s="204">
        <v>19</v>
      </c>
      <c r="L26" s="177" t="s">
        <v>12</v>
      </c>
      <c r="M26" s="202">
        <v>980</v>
      </c>
      <c r="N26" s="203">
        <v>574</v>
      </c>
      <c r="O26" s="204">
        <v>406</v>
      </c>
      <c r="P26" s="168"/>
      <c r="Q26" s="168"/>
      <c r="Y26" s="168"/>
      <c r="Z26" s="168"/>
      <c r="AA26" s="168"/>
      <c r="AB26" s="168"/>
      <c r="AC26" s="168"/>
      <c r="AD26" s="168"/>
    </row>
    <row r="27" spans="4:31" ht="12" customHeight="1">
      <c r="D27" s="177">
        <v>5</v>
      </c>
      <c r="E27" s="202">
        <v>2</v>
      </c>
      <c r="F27" s="203">
        <v>1</v>
      </c>
      <c r="G27" s="204">
        <v>1</v>
      </c>
      <c r="H27" s="197">
        <v>40</v>
      </c>
      <c r="I27" s="202">
        <v>7</v>
      </c>
      <c r="J27" s="203">
        <v>4</v>
      </c>
      <c r="K27" s="204">
        <v>3</v>
      </c>
      <c r="L27" s="177">
        <v>75</v>
      </c>
      <c r="M27" s="202">
        <v>179</v>
      </c>
      <c r="N27" s="203">
        <v>96</v>
      </c>
      <c r="O27" s="204">
        <v>83</v>
      </c>
      <c r="P27" s="168"/>
      <c r="Q27" s="168"/>
      <c r="Y27" s="168"/>
      <c r="Z27" s="168"/>
      <c r="AA27" s="168"/>
      <c r="AB27" s="168"/>
      <c r="AC27" s="168"/>
      <c r="AD27" s="168"/>
    </row>
    <row r="28" spans="4:31" ht="12" customHeight="1">
      <c r="D28" s="177">
        <v>6</v>
      </c>
      <c r="E28" s="202">
        <v>0</v>
      </c>
      <c r="F28" s="203">
        <v>0</v>
      </c>
      <c r="G28" s="204">
        <v>0</v>
      </c>
      <c r="H28" s="197">
        <v>41</v>
      </c>
      <c r="I28" s="202">
        <v>8</v>
      </c>
      <c r="J28" s="203">
        <v>5</v>
      </c>
      <c r="K28" s="204">
        <v>3</v>
      </c>
      <c r="L28" s="177">
        <v>76</v>
      </c>
      <c r="M28" s="202">
        <v>150</v>
      </c>
      <c r="N28" s="203">
        <v>99</v>
      </c>
      <c r="O28" s="204">
        <v>51</v>
      </c>
      <c r="P28" s="168"/>
      <c r="Q28" s="168"/>
      <c r="X28" s="168"/>
      <c r="Y28" s="168"/>
      <c r="Z28" s="168"/>
      <c r="AA28" s="168"/>
      <c r="AB28" s="168"/>
      <c r="AC28" s="168"/>
    </row>
    <row r="29" spans="4:31" ht="12" customHeight="1">
      <c r="D29" s="177">
        <v>7</v>
      </c>
      <c r="E29" s="202">
        <v>1</v>
      </c>
      <c r="F29" s="203">
        <v>1</v>
      </c>
      <c r="G29" s="204">
        <v>0</v>
      </c>
      <c r="H29" s="197">
        <v>42</v>
      </c>
      <c r="I29" s="202">
        <v>13</v>
      </c>
      <c r="J29" s="203">
        <v>9</v>
      </c>
      <c r="K29" s="204">
        <v>4</v>
      </c>
      <c r="L29" s="177">
        <v>77</v>
      </c>
      <c r="M29" s="202">
        <v>194</v>
      </c>
      <c r="N29" s="203">
        <v>115</v>
      </c>
      <c r="O29" s="204">
        <v>79</v>
      </c>
      <c r="P29" s="168"/>
      <c r="Q29" s="168"/>
      <c r="X29" s="168"/>
      <c r="Y29" s="168"/>
      <c r="Z29" s="168"/>
      <c r="AA29" s="168"/>
      <c r="AB29" s="168"/>
      <c r="AC29" s="168"/>
    </row>
    <row r="30" spans="4:31" ht="12" customHeight="1">
      <c r="D30" s="177">
        <v>8</v>
      </c>
      <c r="E30" s="202">
        <v>0</v>
      </c>
      <c r="F30" s="203">
        <v>0</v>
      </c>
      <c r="G30" s="204">
        <v>0</v>
      </c>
      <c r="H30" s="197">
        <v>43</v>
      </c>
      <c r="I30" s="202">
        <v>15</v>
      </c>
      <c r="J30" s="203">
        <v>10</v>
      </c>
      <c r="K30" s="204">
        <v>5</v>
      </c>
      <c r="L30" s="177">
        <v>78</v>
      </c>
      <c r="M30" s="202">
        <v>217</v>
      </c>
      <c r="N30" s="203">
        <v>132</v>
      </c>
      <c r="O30" s="204">
        <v>85</v>
      </c>
      <c r="P30" s="168"/>
      <c r="Q30" s="168"/>
      <c r="X30" s="168"/>
      <c r="Y30" s="168"/>
      <c r="Z30" s="168"/>
      <c r="AA30" s="168"/>
      <c r="AB30" s="168"/>
      <c r="AC30" s="168"/>
    </row>
    <row r="31" spans="4:31" ht="12" customHeight="1">
      <c r="D31" s="177">
        <v>9</v>
      </c>
      <c r="E31" s="202">
        <v>3</v>
      </c>
      <c r="F31" s="203">
        <v>1</v>
      </c>
      <c r="G31" s="204">
        <v>2</v>
      </c>
      <c r="H31" s="197">
        <v>44</v>
      </c>
      <c r="I31" s="202">
        <v>8</v>
      </c>
      <c r="J31" s="203">
        <v>4</v>
      </c>
      <c r="K31" s="204">
        <v>4</v>
      </c>
      <c r="L31" s="177">
        <v>79</v>
      </c>
      <c r="M31" s="202">
        <v>240</v>
      </c>
      <c r="N31" s="203">
        <v>132</v>
      </c>
      <c r="O31" s="204">
        <v>108</v>
      </c>
      <c r="P31" s="168"/>
      <c r="Q31" s="168"/>
      <c r="X31" s="168"/>
      <c r="Y31" s="168"/>
      <c r="Z31" s="168"/>
      <c r="AA31" s="168"/>
      <c r="AB31" s="168"/>
      <c r="AC31" s="168"/>
    </row>
    <row r="32" spans="4:31" ht="13.5">
      <c r="D32" s="183" t="s">
        <v>13</v>
      </c>
      <c r="E32" s="202">
        <v>2</v>
      </c>
      <c r="F32" s="203">
        <v>0</v>
      </c>
      <c r="G32" s="204">
        <v>2</v>
      </c>
      <c r="H32" s="197" t="s">
        <v>14</v>
      </c>
      <c r="I32" s="202">
        <v>95</v>
      </c>
      <c r="J32" s="203">
        <v>52</v>
      </c>
      <c r="K32" s="204">
        <v>43</v>
      </c>
      <c r="L32" s="177" t="s">
        <v>15</v>
      </c>
      <c r="M32" s="202">
        <v>1579</v>
      </c>
      <c r="N32" s="203">
        <v>869</v>
      </c>
      <c r="O32" s="204">
        <v>710</v>
      </c>
      <c r="P32" s="168"/>
      <c r="Q32" s="168"/>
      <c r="X32" s="168"/>
      <c r="Y32" s="168"/>
      <c r="Z32" s="168"/>
      <c r="AA32" s="168"/>
      <c r="AB32" s="168"/>
      <c r="AC32" s="168"/>
    </row>
    <row r="33" spans="4:29" ht="12" customHeight="1">
      <c r="D33" s="177">
        <v>10</v>
      </c>
      <c r="E33" s="202">
        <v>1</v>
      </c>
      <c r="F33" s="203">
        <v>0</v>
      </c>
      <c r="G33" s="204">
        <v>1</v>
      </c>
      <c r="H33" s="197">
        <v>45</v>
      </c>
      <c r="I33" s="202">
        <v>10</v>
      </c>
      <c r="J33" s="203">
        <v>5</v>
      </c>
      <c r="K33" s="204">
        <v>5</v>
      </c>
      <c r="L33" s="177">
        <v>80</v>
      </c>
      <c r="M33" s="202">
        <v>264</v>
      </c>
      <c r="N33" s="203">
        <v>157</v>
      </c>
      <c r="O33" s="204">
        <v>107</v>
      </c>
      <c r="P33" s="168"/>
      <c r="Q33" s="168"/>
      <c r="X33" s="168"/>
      <c r="Y33" s="168"/>
      <c r="Z33" s="168"/>
      <c r="AA33" s="168"/>
      <c r="AB33" s="168"/>
      <c r="AC33" s="168"/>
    </row>
    <row r="34" spans="4:29" ht="12" customHeight="1">
      <c r="D34" s="177">
        <v>11</v>
      </c>
      <c r="E34" s="202">
        <v>0</v>
      </c>
      <c r="F34" s="203">
        <v>0</v>
      </c>
      <c r="G34" s="204">
        <v>0</v>
      </c>
      <c r="H34" s="197">
        <v>46</v>
      </c>
      <c r="I34" s="202">
        <v>19</v>
      </c>
      <c r="J34" s="203">
        <v>11</v>
      </c>
      <c r="K34" s="204">
        <v>8</v>
      </c>
      <c r="L34" s="177">
        <v>81</v>
      </c>
      <c r="M34" s="202">
        <v>319</v>
      </c>
      <c r="N34" s="203">
        <v>178</v>
      </c>
      <c r="O34" s="204">
        <v>141</v>
      </c>
      <c r="P34" s="168"/>
      <c r="Q34" s="168"/>
      <c r="X34" s="168"/>
      <c r="Y34" s="168"/>
      <c r="Z34" s="168"/>
      <c r="AA34" s="168"/>
      <c r="AB34" s="168"/>
      <c r="AC34" s="168"/>
    </row>
    <row r="35" spans="4:29" ht="12" customHeight="1">
      <c r="D35" s="177">
        <v>12</v>
      </c>
      <c r="E35" s="202">
        <v>0</v>
      </c>
      <c r="F35" s="203">
        <v>0</v>
      </c>
      <c r="G35" s="204">
        <v>0</v>
      </c>
      <c r="H35" s="197">
        <v>47</v>
      </c>
      <c r="I35" s="202">
        <v>22</v>
      </c>
      <c r="J35" s="203">
        <v>11</v>
      </c>
      <c r="K35" s="204">
        <v>11</v>
      </c>
      <c r="L35" s="177">
        <v>82</v>
      </c>
      <c r="M35" s="202">
        <v>285</v>
      </c>
      <c r="N35" s="203">
        <v>155</v>
      </c>
      <c r="O35" s="204">
        <v>130</v>
      </c>
      <c r="P35" s="168"/>
      <c r="Q35" s="168"/>
      <c r="X35" s="168"/>
      <c r="Y35" s="168"/>
      <c r="Z35" s="168"/>
      <c r="AA35" s="168"/>
      <c r="AB35" s="168"/>
      <c r="AC35" s="168"/>
    </row>
    <row r="36" spans="4:29" ht="12" customHeight="1">
      <c r="D36" s="177">
        <v>13</v>
      </c>
      <c r="E36" s="202">
        <v>0</v>
      </c>
      <c r="F36" s="203">
        <v>0</v>
      </c>
      <c r="G36" s="204">
        <v>0</v>
      </c>
      <c r="H36" s="197">
        <v>48</v>
      </c>
      <c r="I36" s="202">
        <v>19</v>
      </c>
      <c r="J36" s="203">
        <v>11</v>
      </c>
      <c r="K36" s="204">
        <v>8</v>
      </c>
      <c r="L36" s="177">
        <v>83</v>
      </c>
      <c r="M36" s="202">
        <v>355</v>
      </c>
      <c r="N36" s="203">
        <v>197</v>
      </c>
      <c r="O36" s="204">
        <v>158</v>
      </c>
      <c r="P36" s="168"/>
      <c r="Q36" s="168"/>
      <c r="X36" s="168"/>
      <c r="Y36" s="168"/>
      <c r="Z36" s="168"/>
      <c r="AA36" s="168"/>
      <c r="AB36" s="168"/>
      <c r="AC36" s="168"/>
    </row>
    <row r="37" spans="4:29" ht="12" customHeight="1">
      <c r="D37" s="177">
        <v>14</v>
      </c>
      <c r="E37" s="202">
        <v>1</v>
      </c>
      <c r="F37" s="203">
        <v>0</v>
      </c>
      <c r="G37" s="204">
        <v>1</v>
      </c>
      <c r="H37" s="197">
        <v>49</v>
      </c>
      <c r="I37" s="202">
        <v>25</v>
      </c>
      <c r="J37" s="203">
        <v>14</v>
      </c>
      <c r="K37" s="204">
        <v>11</v>
      </c>
      <c r="L37" s="177">
        <v>84</v>
      </c>
      <c r="M37" s="202">
        <v>356</v>
      </c>
      <c r="N37" s="203">
        <v>182</v>
      </c>
      <c r="O37" s="204">
        <v>174</v>
      </c>
      <c r="P37" s="168"/>
      <c r="Q37" s="168"/>
      <c r="X37" s="168"/>
      <c r="Y37" s="168"/>
      <c r="Z37" s="168"/>
      <c r="AA37" s="168"/>
      <c r="AB37" s="168"/>
      <c r="AC37" s="168"/>
    </row>
    <row r="38" spans="4:29" ht="13.5">
      <c r="D38" s="177" t="s">
        <v>16</v>
      </c>
      <c r="E38" s="202">
        <v>3</v>
      </c>
      <c r="F38" s="203">
        <v>3</v>
      </c>
      <c r="G38" s="204">
        <v>0</v>
      </c>
      <c r="H38" s="197" t="s">
        <v>17</v>
      </c>
      <c r="I38" s="202">
        <v>118</v>
      </c>
      <c r="J38" s="203">
        <v>71</v>
      </c>
      <c r="K38" s="204">
        <v>47</v>
      </c>
      <c r="L38" s="177" t="s">
        <v>18</v>
      </c>
      <c r="M38" s="202">
        <v>2009</v>
      </c>
      <c r="N38" s="203">
        <v>902</v>
      </c>
      <c r="O38" s="204">
        <v>1107</v>
      </c>
      <c r="P38" s="168"/>
      <c r="Q38" s="168"/>
      <c r="X38" s="168"/>
      <c r="Y38" s="168"/>
      <c r="Z38" s="168"/>
      <c r="AA38" s="168"/>
      <c r="AB38" s="168"/>
      <c r="AC38" s="168"/>
    </row>
    <row r="39" spans="4:29" ht="12" customHeight="1">
      <c r="D39" s="177">
        <v>15</v>
      </c>
      <c r="E39" s="202">
        <v>0</v>
      </c>
      <c r="F39" s="203">
        <v>0</v>
      </c>
      <c r="G39" s="204">
        <v>0</v>
      </c>
      <c r="H39" s="197">
        <v>50</v>
      </c>
      <c r="I39" s="202">
        <v>13</v>
      </c>
      <c r="J39" s="203">
        <v>7</v>
      </c>
      <c r="K39" s="204">
        <v>6</v>
      </c>
      <c r="L39" s="177">
        <v>85</v>
      </c>
      <c r="M39" s="202">
        <v>405</v>
      </c>
      <c r="N39" s="203">
        <v>223</v>
      </c>
      <c r="O39" s="204">
        <v>182</v>
      </c>
      <c r="P39" s="168"/>
      <c r="Q39" s="168"/>
      <c r="X39" s="168"/>
      <c r="Y39" s="168"/>
      <c r="Z39" s="168"/>
      <c r="AA39" s="168"/>
      <c r="AB39" s="168"/>
      <c r="AC39" s="168"/>
    </row>
    <row r="40" spans="4:29" ht="12" customHeight="1">
      <c r="D40" s="177">
        <v>16</v>
      </c>
      <c r="E40" s="202">
        <v>0</v>
      </c>
      <c r="F40" s="203">
        <v>0</v>
      </c>
      <c r="G40" s="204">
        <v>0</v>
      </c>
      <c r="H40" s="197">
        <v>51</v>
      </c>
      <c r="I40" s="202">
        <v>25</v>
      </c>
      <c r="J40" s="203">
        <v>13</v>
      </c>
      <c r="K40" s="204">
        <v>12</v>
      </c>
      <c r="L40" s="177">
        <v>86</v>
      </c>
      <c r="M40" s="202">
        <v>419</v>
      </c>
      <c r="N40" s="203">
        <v>175</v>
      </c>
      <c r="O40" s="204">
        <v>244</v>
      </c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</row>
    <row r="41" spans="4:29" ht="12" customHeight="1">
      <c r="D41" s="177">
        <v>17</v>
      </c>
      <c r="E41" s="202">
        <v>2</v>
      </c>
      <c r="F41" s="203">
        <v>2</v>
      </c>
      <c r="G41" s="204">
        <v>0</v>
      </c>
      <c r="H41" s="197">
        <v>52</v>
      </c>
      <c r="I41" s="202">
        <v>22</v>
      </c>
      <c r="J41" s="203">
        <v>18</v>
      </c>
      <c r="K41" s="204">
        <v>4</v>
      </c>
      <c r="L41" s="177">
        <v>87</v>
      </c>
      <c r="M41" s="202">
        <v>395</v>
      </c>
      <c r="N41" s="203">
        <v>168</v>
      </c>
      <c r="O41" s="204">
        <v>227</v>
      </c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</row>
    <row r="42" spans="4:29" ht="12" customHeight="1">
      <c r="D42" s="177">
        <v>18</v>
      </c>
      <c r="E42" s="202">
        <v>0</v>
      </c>
      <c r="F42" s="203">
        <v>0</v>
      </c>
      <c r="G42" s="204">
        <v>0</v>
      </c>
      <c r="H42" s="197">
        <v>53</v>
      </c>
      <c r="I42" s="202">
        <v>25</v>
      </c>
      <c r="J42" s="203">
        <v>14</v>
      </c>
      <c r="K42" s="204">
        <v>11</v>
      </c>
      <c r="L42" s="177">
        <v>88</v>
      </c>
      <c r="M42" s="202">
        <v>418</v>
      </c>
      <c r="N42" s="203">
        <v>182</v>
      </c>
      <c r="O42" s="204">
        <v>236</v>
      </c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</row>
    <row r="43" spans="4:29" ht="12" customHeight="1">
      <c r="D43" s="177">
        <v>19</v>
      </c>
      <c r="E43" s="202">
        <v>1</v>
      </c>
      <c r="F43" s="203">
        <v>1</v>
      </c>
      <c r="G43" s="204">
        <v>0</v>
      </c>
      <c r="H43" s="197">
        <v>54</v>
      </c>
      <c r="I43" s="202">
        <v>33</v>
      </c>
      <c r="J43" s="203">
        <v>19</v>
      </c>
      <c r="K43" s="204">
        <v>14</v>
      </c>
      <c r="L43" s="177">
        <v>89</v>
      </c>
      <c r="M43" s="202">
        <v>372</v>
      </c>
      <c r="N43" s="203">
        <v>154</v>
      </c>
      <c r="O43" s="204">
        <v>218</v>
      </c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</row>
    <row r="44" spans="4:29" ht="13.5">
      <c r="D44" s="177" t="s">
        <v>19</v>
      </c>
      <c r="E44" s="202">
        <v>14</v>
      </c>
      <c r="F44" s="203">
        <v>11</v>
      </c>
      <c r="G44" s="204">
        <v>3</v>
      </c>
      <c r="H44" s="197" t="s">
        <v>20</v>
      </c>
      <c r="I44" s="202">
        <v>212</v>
      </c>
      <c r="J44" s="203">
        <v>139</v>
      </c>
      <c r="K44" s="204">
        <v>73</v>
      </c>
      <c r="L44" s="177" t="s">
        <v>21</v>
      </c>
      <c r="M44" s="202">
        <v>1820</v>
      </c>
      <c r="N44" s="203">
        <v>588</v>
      </c>
      <c r="O44" s="204">
        <v>1232</v>
      </c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</row>
    <row r="45" spans="4:29" ht="12" customHeight="1">
      <c r="D45" s="177">
        <v>20</v>
      </c>
      <c r="E45" s="202">
        <v>4</v>
      </c>
      <c r="F45" s="203">
        <v>4</v>
      </c>
      <c r="G45" s="204">
        <v>0</v>
      </c>
      <c r="H45" s="197">
        <v>55</v>
      </c>
      <c r="I45" s="202">
        <v>27</v>
      </c>
      <c r="J45" s="203">
        <v>19</v>
      </c>
      <c r="K45" s="204">
        <v>8</v>
      </c>
      <c r="L45" s="177">
        <v>90</v>
      </c>
      <c r="M45" s="202">
        <v>457</v>
      </c>
      <c r="N45" s="203">
        <v>177</v>
      </c>
      <c r="O45" s="204">
        <v>280</v>
      </c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</row>
    <row r="46" spans="4:29" ht="12" customHeight="1">
      <c r="D46" s="177">
        <v>21</v>
      </c>
      <c r="E46" s="202">
        <v>3</v>
      </c>
      <c r="F46" s="203">
        <v>3</v>
      </c>
      <c r="G46" s="204">
        <v>0</v>
      </c>
      <c r="H46" s="197">
        <v>56</v>
      </c>
      <c r="I46" s="202">
        <v>42</v>
      </c>
      <c r="J46" s="203">
        <v>27</v>
      </c>
      <c r="K46" s="204">
        <v>15</v>
      </c>
      <c r="L46" s="177">
        <v>91</v>
      </c>
      <c r="M46" s="202">
        <v>400</v>
      </c>
      <c r="N46" s="203">
        <v>143</v>
      </c>
      <c r="O46" s="204">
        <v>257</v>
      </c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</row>
    <row r="47" spans="4:29" ht="12" customHeight="1">
      <c r="D47" s="177">
        <v>22</v>
      </c>
      <c r="E47" s="202">
        <v>3</v>
      </c>
      <c r="F47" s="203">
        <v>2</v>
      </c>
      <c r="G47" s="204">
        <v>1</v>
      </c>
      <c r="H47" s="197">
        <v>57</v>
      </c>
      <c r="I47" s="202">
        <v>52</v>
      </c>
      <c r="J47" s="203">
        <v>37</v>
      </c>
      <c r="K47" s="204">
        <v>15</v>
      </c>
      <c r="L47" s="177">
        <v>92</v>
      </c>
      <c r="M47" s="202">
        <v>381</v>
      </c>
      <c r="N47" s="203">
        <v>120</v>
      </c>
      <c r="O47" s="204">
        <v>261</v>
      </c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</row>
    <row r="48" spans="4:29" ht="12" customHeight="1">
      <c r="D48" s="177">
        <v>23</v>
      </c>
      <c r="E48" s="202">
        <v>2</v>
      </c>
      <c r="F48" s="203">
        <v>1</v>
      </c>
      <c r="G48" s="204">
        <v>1</v>
      </c>
      <c r="H48" s="197">
        <v>58</v>
      </c>
      <c r="I48" s="202">
        <v>47</v>
      </c>
      <c r="J48" s="203">
        <v>32</v>
      </c>
      <c r="K48" s="204">
        <v>15</v>
      </c>
      <c r="L48" s="177">
        <v>93</v>
      </c>
      <c r="M48" s="202">
        <v>330</v>
      </c>
      <c r="N48" s="203">
        <v>88</v>
      </c>
      <c r="O48" s="204">
        <v>242</v>
      </c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</row>
    <row r="49" spans="4:30" ht="12" customHeight="1">
      <c r="D49" s="177">
        <v>24</v>
      </c>
      <c r="E49" s="202">
        <v>2</v>
      </c>
      <c r="F49" s="203">
        <v>1</v>
      </c>
      <c r="G49" s="204">
        <v>1</v>
      </c>
      <c r="H49" s="197">
        <v>59</v>
      </c>
      <c r="I49" s="202">
        <v>44</v>
      </c>
      <c r="J49" s="203">
        <v>24</v>
      </c>
      <c r="K49" s="204">
        <v>20</v>
      </c>
      <c r="L49" s="177">
        <v>94</v>
      </c>
      <c r="M49" s="202">
        <v>252</v>
      </c>
      <c r="N49" s="203">
        <v>60</v>
      </c>
      <c r="O49" s="204">
        <v>192</v>
      </c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4:30" ht="13.5">
      <c r="D50" s="177" t="s">
        <v>22</v>
      </c>
      <c r="E50" s="202">
        <v>17</v>
      </c>
      <c r="F50" s="203">
        <v>11</v>
      </c>
      <c r="G50" s="204">
        <v>6</v>
      </c>
      <c r="H50" s="197" t="s">
        <v>23</v>
      </c>
      <c r="I50" s="202">
        <v>376</v>
      </c>
      <c r="J50" s="203">
        <v>246</v>
      </c>
      <c r="K50" s="204">
        <v>130</v>
      </c>
      <c r="L50" s="177" t="s">
        <v>32</v>
      </c>
      <c r="M50" s="202">
        <v>1032</v>
      </c>
      <c r="N50" s="203">
        <v>197</v>
      </c>
      <c r="O50" s="204">
        <v>835</v>
      </c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</row>
    <row r="51" spans="4:30" ht="12" customHeight="1">
      <c r="D51" s="177">
        <v>25</v>
      </c>
      <c r="E51" s="202">
        <v>3</v>
      </c>
      <c r="F51" s="203">
        <v>1</v>
      </c>
      <c r="G51" s="204">
        <v>2</v>
      </c>
      <c r="H51" s="197">
        <v>60</v>
      </c>
      <c r="I51" s="202">
        <v>59</v>
      </c>
      <c r="J51" s="203">
        <v>39</v>
      </c>
      <c r="K51" s="204">
        <v>20</v>
      </c>
      <c r="L51" s="177" t="s">
        <v>24</v>
      </c>
      <c r="M51" s="209">
        <v>9595</v>
      </c>
      <c r="N51" s="210">
        <v>4568</v>
      </c>
      <c r="O51" s="211">
        <v>5027</v>
      </c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4:30" ht="12" customHeight="1">
      <c r="D52" s="177">
        <v>26</v>
      </c>
      <c r="E52" s="202">
        <v>2</v>
      </c>
      <c r="F52" s="203">
        <v>2</v>
      </c>
      <c r="G52" s="204">
        <v>0</v>
      </c>
      <c r="H52" s="197">
        <v>61</v>
      </c>
      <c r="I52" s="202">
        <v>65</v>
      </c>
      <c r="J52" s="203">
        <v>41</v>
      </c>
      <c r="K52" s="204">
        <v>24</v>
      </c>
      <c r="L52" s="177"/>
      <c r="M52" s="194"/>
      <c r="N52" s="195"/>
      <c r="O52" s="184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</row>
    <row r="53" spans="4:30" ht="12" customHeight="1">
      <c r="D53" s="177">
        <v>27</v>
      </c>
      <c r="E53" s="202">
        <v>4</v>
      </c>
      <c r="F53" s="203">
        <v>2</v>
      </c>
      <c r="G53" s="204">
        <v>2</v>
      </c>
      <c r="H53" s="197">
        <v>62</v>
      </c>
      <c r="I53" s="202">
        <v>71</v>
      </c>
      <c r="J53" s="203">
        <v>45</v>
      </c>
      <c r="K53" s="204">
        <v>26</v>
      </c>
      <c r="L53" s="177" t="s">
        <v>49</v>
      </c>
      <c r="M53" s="179"/>
      <c r="N53" s="180"/>
      <c r="O53" s="181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</row>
    <row r="54" spans="4:30" ht="12" customHeight="1">
      <c r="D54" s="177">
        <v>28</v>
      </c>
      <c r="E54" s="202">
        <v>2</v>
      </c>
      <c r="F54" s="203">
        <v>2</v>
      </c>
      <c r="G54" s="204">
        <v>0</v>
      </c>
      <c r="H54" s="197">
        <v>63</v>
      </c>
      <c r="I54" s="202">
        <v>88</v>
      </c>
      <c r="J54" s="203">
        <v>60</v>
      </c>
      <c r="K54" s="204">
        <v>28</v>
      </c>
      <c r="L54" s="177" t="s">
        <v>25</v>
      </c>
      <c r="M54" s="202">
        <v>24</v>
      </c>
      <c r="N54" s="203">
        <v>11</v>
      </c>
      <c r="O54" s="204">
        <v>13</v>
      </c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</row>
    <row r="55" spans="4:30" ht="12" customHeight="1">
      <c r="D55" s="177">
        <v>29</v>
      </c>
      <c r="E55" s="202">
        <v>6</v>
      </c>
      <c r="F55" s="203">
        <v>4</v>
      </c>
      <c r="G55" s="204">
        <v>2</v>
      </c>
      <c r="H55" s="197">
        <v>64</v>
      </c>
      <c r="I55" s="202">
        <v>93</v>
      </c>
      <c r="J55" s="203">
        <v>61</v>
      </c>
      <c r="K55" s="204">
        <v>32</v>
      </c>
      <c r="L55" s="177" t="s">
        <v>28</v>
      </c>
      <c r="M55" s="202">
        <v>934</v>
      </c>
      <c r="N55" s="203">
        <v>593</v>
      </c>
      <c r="O55" s="204">
        <v>341</v>
      </c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</row>
    <row r="56" spans="4:30" ht="13.5">
      <c r="D56" s="177" t="s">
        <v>26</v>
      </c>
      <c r="E56" s="202">
        <v>18</v>
      </c>
      <c r="F56" s="203">
        <v>12</v>
      </c>
      <c r="G56" s="204">
        <v>6</v>
      </c>
      <c r="H56" s="197" t="s">
        <v>27</v>
      </c>
      <c r="I56" s="202">
        <v>617</v>
      </c>
      <c r="J56" s="203">
        <v>430</v>
      </c>
      <c r="K56" s="204">
        <v>187</v>
      </c>
      <c r="L56" s="177" t="s">
        <v>29</v>
      </c>
      <c r="M56" s="202">
        <v>8637</v>
      </c>
      <c r="N56" s="203">
        <v>3964</v>
      </c>
      <c r="O56" s="204">
        <v>4673</v>
      </c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</row>
    <row r="57" spans="4:30" ht="12" customHeight="1">
      <c r="D57" s="177">
        <v>30</v>
      </c>
      <c r="E57" s="202">
        <v>3</v>
      </c>
      <c r="F57" s="203">
        <v>2</v>
      </c>
      <c r="G57" s="204">
        <v>1</v>
      </c>
      <c r="H57" s="197">
        <v>65</v>
      </c>
      <c r="I57" s="202">
        <v>93</v>
      </c>
      <c r="J57" s="203">
        <v>63</v>
      </c>
      <c r="K57" s="204">
        <v>30</v>
      </c>
      <c r="L57" s="177" t="s">
        <v>94</v>
      </c>
      <c r="M57" s="202">
        <v>7420</v>
      </c>
      <c r="N57" s="203">
        <v>3130</v>
      </c>
      <c r="O57" s="204">
        <v>4290</v>
      </c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</row>
    <row r="58" spans="4:30" ht="12" customHeight="1">
      <c r="D58" s="177">
        <v>31</v>
      </c>
      <c r="E58" s="202">
        <v>3</v>
      </c>
      <c r="F58" s="203">
        <v>2</v>
      </c>
      <c r="G58" s="204">
        <v>1</v>
      </c>
      <c r="H58" s="197">
        <v>66</v>
      </c>
      <c r="I58" s="202">
        <v>141</v>
      </c>
      <c r="J58" s="203">
        <v>105</v>
      </c>
      <c r="K58" s="204">
        <v>36</v>
      </c>
      <c r="L58" s="177"/>
      <c r="M58" s="185"/>
      <c r="N58" s="180"/>
      <c r="O58" s="181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</row>
    <row r="59" spans="4:30" ht="12" customHeight="1">
      <c r="D59" s="177">
        <v>32</v>
      </c>
      <c r="E59" s="202">
        <v>3</v>
      </c>
      <c r="F59" s="203">
        <v>2</v>
      </c>
      <c r="G59" s="204">
        <v>1</v>
      </c>
      <c r="H59" s="197">
        <v>67</v>
      </c>
      <c r="I59" s="202">
        <v>133</v>
      </c>
      <c r="J59" s="203">
        <v>91</v>
      </c>
      <c r="K59" s="204">
        <v>42</v>
      </c>
      <c r="L59" s="177"/>
      <c r="M59" s="185"/>
      <c r="N59" s="180"/>
      <c r="O59" s="181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</row>
    <row r="60" spans="4:30" ht="12" customHeight="1">
      <c r="D60" s="177">
        <v>33</v>
      </c>
      <c r="E60" s="202">
        <v>5</v>
      </c>
      <c r="F60" s="203">
        <v>2</v>
      </c>
      <c r="G60" s="204">
        <v>3</v>
      </c>
      <c r="H60" s="197">
        <v>68</v>
      </c>
      <c r="I60" s="202">
        <v>137</v>
      </c>
      <c r="J60" s="203">
        <v>93</v>
      </c>
      <c r="K60" s="204">
        <v>44</v>
      </c>
      <c r="L60" s="177"/>
      <c r="M60" s="185"/>
      <c r="N60" s="180"/>
      <c r="O60" s="181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</row>
    <row r="61" spans="4:30" ht="12" customHeight="1">
      <c r="D61" s="186">
        <v>34</v>
      </c>
      <c r="E61" s="205">
        <v>4</v>
      </c>
      <c r="F61" s="206">
        <v>4</v>
      </c>
      <c r="G61" s="207">
        <v>0</v>
      </c>
      <c r="H61" s="198">
        <v>69</v>
      </c>
      <c r="I61" s="205">
        <v>113</v>
      </c>
      <c r="J61" s="206">
        <v>78</v>
      </c>
      <c r="K61" s="207">
        <v>35</v>
      </c>
      <c r="L61" s="186"/>
      <c r="M61" s="189"/>
      <c r="N61" s="187"/>
      <c r="O61" s="18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</row>
    <row r="62" spans="4:30" ht="10.9" customHeight="1"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</row>
    <row r="63" spans="4:30" ht="10.9" customHeight="1"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</row>
    <row r="64" spans="4:30" ht="10.9" customHeight="1"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</row>
    <row r="65" spans="4:31" ht="10.9" customHeight="1"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</row>
    <row r="66" spans="4:31" ht="10.9" customHeight="1"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</row>
    <row r="67" spans="4:31" ht="10.9" customHeight="1"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</row>
    <row r="68" spans="4:31" ht="10.9" customHeight="1"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</row>
    <row r="69" spans="4:31" ht="10.9" customHeight="1"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</row>
    <row r="70" spans="4:31" ht="10.9" customHeight="1"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</row>
    <row r="71" spans="4:31" ht="10.9" customHeight="1"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</row>
    <row r="72" spans="4:31" ht="10.9" customHeight="1"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</row>
    <row r="73" spans="4:31" ht="10.9" customHeight="1"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</row>
    <row r="74" spans="4:31" ht="10.9" customHeight="1"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4:31" ht="10.9" customHeight="1"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</row>
    <row r="76" spans="4:31" ht="10.9" customHeight="1"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</row>
    <row r="77" spans="4:31" ht="10.9" customHeight="1"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</row>
    <row r="78" spans="4:31" ht="10.9" customHeight="1"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</row>
    <row r="79" spans="4:31" ht="10.9" customHeight="1"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</row>
    <row r="80" spans="4:31" ht="10.9" customHeight="1"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</row>
    <row r="81" spans="4:31" ht="10.9" customHeight="1"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</row>
    <row r="82" spans="4:31" ht="10.9" customHeight="1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</row>
    <row r="83" spans="4:31" ht="10.9" customHeight="1"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</row>
    <row r="84" spans="4:31" ht="10.9" customHeight="1"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</row>
    <row r="85" spans="4:31" ht="10.9" customHeight="1"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</row>
    <row r="86" spans="4:31" ht="10.9" customHeight="1"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</row>
    <row r="87" spans="4:31" ht="10.9" customHeight="1"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4:31" ht="10.9" customHeight="1"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4:31" ht="10.9" customHeight="1"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4:31" ht="10.9" customHeight="1"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</row>
    <row r="91" spans="4:31" ht="10.9" customHeight="1"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</row>
    <row r="92" spans="4:31" ht="10.9" customHeight="1"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4:31" ht="10.9" customHeight="1"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</row>
    <row r="94" spans="4:31" ht="10.9" customHeight="1"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</row>
    <row r="95" spans="4:31" ht="10.9" customHeight="1"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</row>
    <row r="96" spans="4:31" ht="10.9" customHeight="1"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</row>
    <row r="97" spans="4:31" ht="10.9" customHeight="1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</row>
    <row r="98" spans="4:31" ht="10.9" customHeight="1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</row>
    <row r="99" spans="4:31" ht="10.9" customHeight="1"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</row>
    <row r="100" spans="4:31" ht="10.9" customHeight="1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</row>
    <row r="101" spans="4:31" ht="10.9" customHeight="1"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</row>
    <row r="102" spans="4:31" ht="10.9" customHeight="1"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</row>
    <row r="103" spans="4:31" ht="10.9" customHeight="1"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</row>
    <row r="104" spans="4:31" ht="10.9" customHeight="1"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</row>
    <row r="105" spans="4:31" ht="10.9" customHeight="1"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</row>
    <row r="106" spans="4:31" ht="10.9" customHeight="1"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</row>
    <row r="107" spans="4:31" ht="10.9" customHeight="1"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4:31" ht="10.9" customHeight="1"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</row>
    <row r="109" spans="4:31" ht="10.9" customHeight="1"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</row>
    <row r="110" spans="4:31" ht="10.9" customHeight="1"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</row>
    <row r="111" spans="4:31" ht="10.9" customHeight="1"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</row>
    <row r="112" spans="4:31" ht="10.9" customHeight="1"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</row>
    <row r="113" spans="4:31" ht="10.9" customHeight="1"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</row>
    <row r="114" spans="4:31" ht="10.9" customHeight="1"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</row>
    <row r="115" spans="4:31" ht="10.9" customHeight="1"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</row>
    <row r="116" spans="4:31" ht="10.9" customHeight="1"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4:31" ht="10.9" customHeight="1"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4:31" ht="10.9" customHeight="1"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4:31" ht="10.9" customHeight="1"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4:31" ht="10.9" customHeight="1"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</row>
    <row r="121" spans="4:31" ht="10.9" customHeight="1"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4:31" ht="10.9" customHeight="1"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4:31" ht="10.9" customHeight="1"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4:31" ht="10.9" customHeight="1"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</row>
    <row r="125" spans="4:31" ht="10.9" customHeight="1"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</row>
    <row r="126" spans="4:31" ht="10.9" customHeight="1"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4:31" ht="10.9" customHeight="1"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4:31" ht="10.9" customHeight="1"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4:31" ht="10.9" customHeight="1"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pans="4:31" ht="10.9" customHeight="1"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4:31" ht="10.9" customHeight="1"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</row>
    <row r="132" spans="4:31" ht="10.9" customHeight="1"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</row>
    <row r="133" spans="4:31" ht="10.9" customHeight="1"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</row>
    <row r="134" spans="4:31" ht="10.9" customHeight="1"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pans="4:31" ht="10.9" customHeight="1"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</row>
    <row r="136" spans="4:31" ht="10.9" customHeight="1"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</row>
    <row r="137" spans="4:31" ht="10.9" customHeight="1"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</row>
    <row r="138" spans="4:31" ht="10.9" customHeight="1"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</row>
    <row r="139" spans="4:31" ht="10.9" customHeight="1"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</row>
    <row r="140" spans="4:31" ht="10.9" customHeight="1"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</row>
    <row r="141" spans="4:31" ht="10.9" customHeight="1"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</row>
    <row r="142" spans="4:31" ht="10.9" customHeight="1"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</row>
    <row r="143" spans="4:31" ht="10.9" customHeight="1"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</row>
    <row r="144" spans="4:31" ht="10.9" customHeight="1"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</row>
    <row r="145" spans="4:31" ht="10.9" customHeight="1"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</row>
    <row r="146" spans="4:31" ht="10.9" customHeight="1"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</row>
    <row r="147" spans="4:31" ht="10.9" customHeight="1"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</row>
    <row r="148" spans="4:31" ht="10.9" customHeight="1"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</row>
    <row r="149" spans="4:31" ht="10.9" customHeight="1"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</row>
    <row r="150" spans="4:31" ht="10.9" customHeight="1"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</row>
    <row r="151" spans="4:31" ht="10.9" customHeight="1"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</row>
    <row r="152" spans="4:31" ht="10.9" customHeight="1"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</row>
    <row r="153" spans="4:31" ht="10.9" customHeight="1"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</row>
    <row r="154" spans="4:31" ht="10.9" customHeight="1"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</row>
    <row r="155" spans="4:31" ht="10.9" customHeight="1"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</row>
    <row r="156" spans="4:31" ht="10.9" customHeight="1"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</row>
    <row r="157" spans="4:31" ht="10.9" customHeight="1"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</row>
    <row r="158" spans="4:31" ht="10.9" customHeight="1"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</row>
    <row r="159" spans="4:31" ht="10.9" customHeight="1"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</row>
    <row r="160" spans="4:31" ht="10.9" customHeight="1"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</row>
    <row r="161" spans="4:31" ht="10.9" customHeight="1"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</row>
    <row r="162" spans="4:31" ht="10.9" customHeight="1"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</row>
    <row r="163" spans="4:31" ht="10.9" customHeight="1"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</row>
    <row r="164" spans="4:31" ht="10.9" customHeight="1"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</row>
    <row r="165" spans="4:31" ht="10.9" customHeight="1"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</row>
    <row r="166" spans="4:31" ht="10.9" customHeight="1"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</row>
    <row r="167" spans="4:31" ht="10.9" customHeight="1"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</row>
    <row r="168" spans="4:31" ht="10.9" customHeight="1"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</row>
    <row r="169" spans="4:31" ht="10.9" customHeight="1"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</row>
    <row r="170" spans="4:31" ht="10.9" customHeight="1"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</row>
    <row r="171" spans="4:31" ht="10.9" customHeight="1"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</row>
    <row r="172" spans="4:31" ht="10.9" customHeight="1"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</row>
    <row r="173" spans="4:31" ht="10.9" customHeight="1"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</row>
    <row r="174" spans="4:31" ht="10.9" customHeight="1"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</row>
    <row r="175" spans="4:31" ht="10.9" customHeight="1"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</row>
    <row r="176" spans="4:31" ht="10.9" customHeight="1"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</row>
    <row r="177" spans="4:31" ht="10.9" customHeight="1"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</row>
    <row r="178" spans="4:31" ht="10.9" customHeight="1"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</row>
    <row r="179" spans="4:31" ht="10.9" customHeight="1"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</row>
    <row r="180" spans="4:31" ht="10.9" customHeight="1"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</row>
    <row r="181" spans="4:31" ht="10.9" customHeight="1"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</row>
    <row r="182" spans="4:31" ht="10.9" customHeight="1"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</row>
    <row r="183" spans="4:31" ht="10.9" customHeight="1"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</row>
    <row r="184" spans="4:31" ht="10.9" customHeight="1"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</row>
    <row r="185" spans="4:31" ht="10.9" customHeight="1"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</row>
    <row r="186" spans="4:31" ht="10.9" customHeight="1"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</row>
    <row r="187" spans="4:31" ht="10.9" customHeight="1"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</row>
    <row r="188" spans="4:31" ht="10.9" customHeight="1"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</row>
    <row r="189" spans="4:31" ht="10.9" customHeight="1"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</row>
    <row r="190" spans="4:31" ht="10.9" customHeight="1"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</row>
    <row r="191" spans="4:31" ht="10.9" customHeight="1"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</row>
    <row r="192" spans="4:31" ht="10.9" customHeight="1"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</row>
    <row r="193" spans="4:31" ht="10.9" customHeight="1"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</row>
    <row r="194" spans="4:31" ht="10.9" customHeight="1"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</row>
    <row r="195" spans="4:31" ht="10.9" customHeight="1"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</row>
    <row r="196" spans="4:31" ht="10.9" customHeight="1"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</row>
    <row r="197" spans="4:31" ht="10.9" customHeight="1"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</row>
    <row r="198" spans="4:31" ht="10.9" customHeight="1"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</row>
    <row r="199" spans="4:31" ht="10.9" customHeight="1"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</row>
    <row r="200" spans="4:31" ht="10.9" customHeight="1"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</row>
    <row r="201" spans="4:31" ht="10.9" customHeight="1"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</row>
    <row r="202" spans="4:31" ht="10.9" customHeight="1"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</row>
    <row r="203" spans="4:31" ht="10.9" customHeight="1"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</row>
    <row r="204" spans="4:31" ht="10.9" customHeight="1"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</row>
    <row r="205" spans="4:31" ht="10.9" customHeight="1"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</row>
    <row r="206" spans="4:31" ht="10.9" customHeight="1"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</row>
    <row r="207" spans="4:31" ht="10.9" customHeight="1"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</row>
    <row r="208" spans="4:31" ht="10.9" customHeight="1"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</row>
    <row r="209" spans="4:31" ht="10.9" customHeight="1"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</row>
    <row r="210" spans="4:31" ht="10.9" customHeight="1"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</row>
    <row r="211" spans="4:31" ht="10.9" customHeight="1"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</row>
    <row r="212" spans="4:31" ht="10.9" customHeight="1"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</row>
    <row r="213" spans="4:31" ht="10.9" customHeight="1"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</row>
    <row r="214" spans="4:31" ht="10.9" customHeight="1"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</row>
    <row r="215" spans="4:31" ht="10.9" customHeight="1"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</row>
    <row r="216" spans="4:31" ht="10.9" customHeight="1"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</row>
    <row r="217" spans="4:31" ht="10.9" customHeight="1"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</row>
    <row r="218" spans="4:31" ht="10.9" customHeight="1"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</row>
    <row r="219" spans="4:31" ht="10.9" customHeight="1"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</row>
    <row r="220" spans="4:31" ht="10.9" customHeight="1"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</row>
    <row r="221" spans="4:31" ht="10.9" customHeight="1"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</row>
    <row r="222" spans="4:31" ht="10.9" customHeight="1"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</row>
    <row r="223" spans="4:31" ht="10.9" customHeight="1"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</row>
    <row r="224" spans="4:31" ht="10.9" customHeight="1"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</row>
    <row r="225" spans="4:31" ht="10.9" customHeight="1"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</row>
    <row r="226" spans="4:31" ht="10.9" customHeight="1"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</row>
    <row r="227" spans="4:31" ht="10.9" customHeight="1"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</row>
    <row r="228" spans="4:31" ht="10.9" customHeight="1"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</row>
    <row r="229" spans="4:31" ht="10.9" customHeight="1"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</row>
    <row r="230" spans="4:31" ht="10.9" customHeight="1"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</row>
    <row r="231" spans="4:31" ht="10.9" customHeight="1"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</row>
    <row r="232" spans="4:31" ht="10.9" customHeight="1"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</row>
    <row r="233" spans="4:31" ht="10.9" customHeight="1"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</row>
    <row r="234" spans="4:31" ht="10.9" customHeight="1"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</row>
    <row r="235" spans="4:31" ht="10.9" customHeight="1"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</row>
    <row r="236" spans="4:31" ht="10.9" customHeight="1"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</row>
    <row r="237" spans="4:31" ht="10.9" customHeight="1"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</row>
    <row r="238" spans="4:31" ht="10.9" customHeight="1"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</row>
    <row r="239" spans="4:31" ht="10.9" customHeight="1"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</row>
    <row r="240" spans="4:31" ht="10.9" customHeight="1"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</row>
    <row r="241" spans="4:31" ht="10.9" customHeight="1"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</row>
    <row r="242" spans="4:31" ht="10.9" customHeight="1"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</row>
    <row r="243" spans="4:31" ht="10.9" customHeight="1"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</row>
    <row r="244" spans="4:31" ht="10.9" customHeight="1"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</row>
    <row r="245" spans="4:31" ht="10.9" customHeight="1"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</row>
    <row r="246" spans="4:31" ht="10.9" customHeight="1"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</row>
    <row r="247" spans="4:31" ht="10.9" customHeight="1"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</row>
    <row r="248" spans="4:31" ht="10.9" customHeight="1"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</row>
    <row r="249" spans="4:31" ht="10.9" customHeight="1"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</row>
    <row r="250" spans="4:31" ht="10.9" customHeight="1"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</row>
    <row r="251" spans="4:31" ht="10.9" customHeight="1"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</row>
    <row r="252" spans="4:31" ht="10.9" customHeight="1"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</row>
    <row r="253" spans="4:31" ht="10.9" customHeight="1"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</row>
    <row r="254" spans="4:31" ht="10.9" customHeight="1"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</row>
    <row r="255" spans="4:31" ht="10.9" customHeight="1"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</row>
    <row r="256" spans="4:31" ht="10.9" customHeight="1"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</row>
    <row r="257" spans="4:18" ht="10.9" customHeight="1"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</row>
    <row r="258" spans="4:18" ht="10.9" customHeight="1"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</row>
    <row r="259" spans="4:18" ht="10.9" customHeight="1"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</row>
    <row r="260" spans="4:18" ht="10.9" customHeight="1"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</row>
  </sheetData>
  <phoneticPr fontId="4"/>
  <printOptions gridLinesSet="0"/>
  <pageMargins left="0.8" right="0.55000000000000004" top="0.54" bottom="0.18" header="0.19" footer="0.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S42"/>
  <sheetViews>
    <sheetView zoomScaleNormal="100" zoomScaleSheetLayoutView="93" workbookViewId="0"/>
  </sheetViews>
  <sheetFormatPr defaultRowHeight="13.5"/>
  <cols>
    <col min="1" max="1" width="1.75" style="101" customWidth="1"/>
    <col min="2" max="2" width="2.5" style="101" customWidth="1"/>
    <col min="3" max="3" width="2.5" style="102" customWidth="1"/>
    <col min="4" max="10" width="4.875" style="102" customWidth="1"/>
    <col min="11" max="11" width="6.5" style="102" bestFit="1" customWidth="1"/>
    <col min="12" max="18" width="4.875" style="102" customWidth="1"/>
    <col min="19" max="19" width="4" style="102" customWidth="1"/>
    <col min="20" max="20" width="7.75" style="102" customWidth="1"/>
    <col min="21" max="21" width="4.75" style="102" hidden="1" customWidth="1"/>
    <col min="22" max="22" width="6.625" style="102" hidden="1" customWidth="1"/>
    <col min="23" max="23" width="2.5" style="101" hidden="1" customWidth="1"/>
    <col min="24" max="28" width="9" style="101" hidden="1" customWidth="1"/>
    <col min="29" max="29" width="0" style="101" hidden="1" customWidth="1"/>
    <col min="30" max="30" width="2.875" style="101" customWidth="1"/>
    <col min="31" max="16384" width="9" style="101"/>
  </cols>
  <sheetData>
    <row r="1" spans="2:35" s="98" customFormat="1" ht="24.75" customHeight="1">
      <c r="B1" s="94" t="s">
        <v>56</v>
      </c>
      <c r="C1" s="95"/>
      <c r="D1" s="95" t="s">
        <v>47</v>
      </c>
      <c r="E1" s="96"/>
      <c r="F1" s="96"/>
      <c r="G1" s="96"/>
      <c r="H1" s="96"/>
      <c r="I1" s="96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2:35" s="98" customFormat="1" ht="21.75" customHeight="1">
      <c r="C2" s="99" t="s">
        <v>140</v>
      </c>
      <c r="E2" s="100"/>
      <c r="F2" s="100"/>
      <c r="G2" s="100"/>
      <c r="H2" s="100"/>
      <c r="I2" s="100"/>
      <c r="J2" s="100"/>
      <c r="K2" s="100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35" s="98" customFormat="1" ht="21.75" customHeight="1">
      <c r="C3" s="215" t="s">
        <v>167</v>
      </c>
      <c r="D3" s="99"/>
      <c r="E3" s="100"/>
      <c r="F3" s="100"/>
      <c r="G3" s="100"/>
      <c r="H3" s="100"/>
      <c r="I3" s="100"/>
      <c r="J3" s="100"/>
      <c r="K3" s="100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2:35" s="98" customFormat="1" ht="21" customHeight="1">
      <c r="C4" s="215" t="s">
        <v>168</v>
      </c>
      <c r="D4" s="99"/>
      <c r="E4" s="100"/>
      <c r="F4" s="100"/>
      <c r="G4" s="100"/>
      <c r="H4" s="100"/>
      <c r="I4" s="100"/>
      <c r="J4" s="100"/>
      <c r="K4" s="100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2:35" s="98" customFormat="1" ht="21.75" customHeight="1">
      <c r="C5" s="99" t="s">
        <v>141</v>
      </c>
      <c r="D5" s="99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2:35" s="98" customFormat="1" ht="22.5" customHeight="1">
      <c r="C6" s="99" t="s">
        <v>142</v>
      </c>
      <c r="E6" s="100"/>
      <c r="F6" s="100"/>
      <c r="G6" s="100"/>
      <c r="H6" s="100"/>
      <c r="I6" s="100"/>
      <c r="J6" s="100"/>
      <c r="K6" s="100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2:35" s="98" customFormat="1" ht="21.75" customHeight="1">
      <c r="C7" s="215" t="s">
        <v>169</v>
      </c>
      <c r="D7" s="99"/>
      <c r="E7" s="100"/>
      <c r="F7" s="100"/>
      <c r="G7" s="100"/>
      <c r="H7" s="100"/>
      <c r="I7" s="100"/>
      <c r="J7" s="100"/>
      <c r="K7" s="100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2:35" s="98" customFormat="1" ht="21.75" customHeight="1">
      <c r="C8" s="215" t="s">
        <v>164</v>
      </c>
      <c r="D8" s="99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2:35" s="98" customFormat="1" ht="24.75" customHeight="1"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2:35" s="98" customFormat="1" ht="24.75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2:35" s="98" customFormat="1" ht="21" customHeight="1"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2:35" ht="16.5" customHeight="1" thickBot="1">
      <c r="D12" s="103" t="s">
        <v>54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 t="s">
        <v>55</v>
      </c>
      <c r="T12" s="106"/>
      <c r="V12" s="105"/>
    </row>
    <row r="13" spans="2:35">
      <c r="D13" s="107"/>
      <c r="E13" s="107"/>
      <c r="F13" s="216" t="s">
        <v>96</v>
      </c>
      <c r="G13" s="217"/>
      <c r="H13" s="108" t="s">
        <v>145</v>
      </c>
      <c r="I13" s="109"/>
      <c r="J13" s="109"/>
      <c r="K13" s="108" t="s">
        <v>146</v>
      </c>
      <c r="L13" s="109"/>
      <c r="M13" s="109"/>
      <c r="N13" s="109"/>
      <c r="O13" s="109"/>
      <c r="P13" s="109"/>
      <c r="Q13" s="109"/>
      <c r="R13" s="109"/>
      <c r="S13" s="109"/>
      <c r="T13" s="106"/>
      <c r="U13" s="106"/>
      <c r="V13" s="106"/>
      <c r="Y13" s="110"/>
    </row>
    <row r="14" spans="2:35">
      <c r="D14" s="111" t="s">
        <v>97</v>
      </c>
      <c r="E14" s="111"/>
      <c r="F14" s="218"/>
      <c r="G14" s="219"/>
      <c r="H14" s="112" t="s">
        <v>98</v>
      </c>
      <c r="I14" s="112" t="s">
        <v>33</v>
      </c>
      <c r="J14" s="112" t="s">
        <v>34</v>
      </c>
      <c r="K14" s="112" t="s">
        <v>35</v>
      </c>
      <c r="L14" s="112" t="s">
        <v>36</v>
      </c>
      <c r="M14" s="112" t="s">
        <v>37</v>
      </c>
      <c r="N14" s="112" t="s">
        <v>38</v>
      </c>
      <c r="O14" s="112" t="s">
        <v>39</v>
      </c>
      <c r="P14" s="112" t="s">
        <v>40</v>
      </c>
      <c r="Q14" s="112" t="s">
        <v>41</v>
      </c>
      <c r="R14" s="112" t="s">
        <v>42</v>
      </c>
      <c r="S14" s="112" t="s">
        <v>43</v>
      </c>
      <c r="T14" s="113"/>
      <c r="U14" s="113"/>
      <c r="V14" s="113"/>
      <c r="Y14" s="110"/>
    </row>
    <row r="15" spans="2:35" ht="14.25" customHeight="1">
      <c r="D15" s="229" t="s">
        <v>99</v>
      </c>
      <c r="E15" s="230"/>
      <c r="F15" s="220">
        <v>6975</v>
      </c>
      <c r="G15" s="221"/>
      <c r="H15" s="114">
        <v>594</v>
      </c>
      <c r="I15" s="114">
        <v>569</v>
      </c>
      <c r="J15" s="115">
        <v>588</v>
      </c>
      <c r="K15" s="115">
        <v>561</v>
      </c>
      <c r="L15" s="115">
        <v>565</v>
      </c>
      <c r="M15" s="115">
        <v>603</v>
      </c>
      <c r="N15" s="115">
        <v>573</v>
      </c>
      <c r="O15" s="115">
        <v>588</v>
      </c>
      <c r="P15" s="115">
        <v>606</v>
      </c>
      <c r="Q15" s="115">
        <v>552</v>
      </c>
      <c r="R15" s="115">
        <v>593</v>
      </c>
      <c r="S15" s="115">
        <v>583</v>
      </c>
      <c r="T15" s="106"/>
      <c r="U15" s="106"/>
      <c r="V15" s="106"/>
      <c r="W15" s="101" t="s">
        <v>100</v>
      </c>
      <c r="X15" s="101" t="s">
        <v>100</v>
      </c>
      <c r="AE15" s="116"/>
      <c r="AF15" s="116"/>
      <c r="AG15" s="116"/>
      <c r="AH15" s="117"/>
      <c r="AI15" s="116"/>
    </row>
    <row r="16" spans="2:35" ht="14.25" thickBot="1">
      <c r="D16" s="231" t="s">
        <v>101</v>
      </c>
      <c r="E16" s="232"/>
      <c r="F16" s="222">
        <v>9595</v>
      </c>
      <c r="G16" s="223"/>
      <c r="H16" s="104">
        <v>754</v>
      </c>
      <c r="I16" s="104">
        <v>824</v>
      </c>
      <c r="J16" s="104">
        <v>817</v>
      </c>
      <c r="K16" s="118">
        <v>927</v>
      </c>
      <c r="L16" s="104">
        <v>870</v>
      </c>
      <c r="M16" s="104">
        <v>899</v>
      </c>
      <c r="N16" s="104">
        <v>739</v>
      </c>
      <c r="O16" s="104">
        <v>790</v>
      </c>
      <c r="P16" s="104">
        <v>742</v>
      </c>
      <c r="Q16" s="104">
        <v>679</v>
      </c>
      <c r="R16" s="104">
        <v>803</v>
      </c>
      <c r="S16" s="104">
        <v>751</v>
      </c>
      <c r="T16" s="106"/>
      <c r="U16" s="106"/>
      <c r="V16" s="106"/>
      <c r="X16" s="101" t="s">
        <v>100</v>
      </c>
    </row>
    <row r="17" spans="2:45" ht="15" customHeight="1">
      <c r="D17" s="113"/>
      <c r="E17" s="113"/>
      <c r="F17" s="113"/>
      <c r="G17" s="119"/>
      <c r="H17" s="106"/>
      <c r="I17" s="106"/>
      <c r="J17" s="106"/>
      <c r="K17" s="106"/>
      <c r="L17" s="106"/>
      <c r="M17" s="106"/>
      <c r="N17" s="106"/>
      <c r="O17" s="106"/>
      <c r="P17" s="106"/>
      <c r="Q17" s="113"/>
      <c r="R17" s="106"/>
      <c r="S17" s="106"/>
      <c r="T17" s="106"/>
      <c r="U17" s="106"/>
      <c r="V17" s="106"/>
    </row>
    <row r="18" spans="2:45" s="98" customFormat="1" ht="24.6" customHeight="1">
      <c r="B18" s="94" t="s">
        <v>102</v>
      </c>
      <c r="C18" s="95"/>
      <c r="D18" s="120" t="s">
        <v>123</v>
      </c>
      <c r="E18" s="121"/>
      <c r="F18" s="121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pans="2:45" s="98" customFormat="1" ht="21" customHeight="1">
      <c r="C19" s="124" t="s">
        <v>138</v>
      </c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2:45" s="98" customFormat="1" ht="21" customHeight="1">
      <c r="C20" s="99" t="s">
        <v>139</v>
      </c>
      <c r="D20" s="124"/>
      <c r="E20" s="126"/>
      <c r="F20" s="126"/>
      <c r="G20" s="127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2:45" s="98" customFormat="1" ht="21" customHeight="1">
      <c r="C21" s="124" t="s">
        <v>165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2:45" s="98" customFormat="1" ht="21" customHeight="1">
      <c r="C22" s="99" t="s">
        <v>166</v>
      </c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2:45" s="128" customFormat="1" ht="17.25" customHeight="1"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2:45" ht="21.75" customHeight="1" thickBot="1">
      <c r="D24" s="103" t="s">
        <v>124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6"/>
      <c r="Q24" s="106"/>
      <c r="R24" s="105"/>
      <c r="S24" s="105"/>
      <c r="T24" s="105" t="s">
        <v>46</v>
      </c>
      <c r="U24" s="105"/>
    </row>
    <row r="25" spans="2:45" ht="21" customHeight="1">
      <c r="D25" s="233" t="s">
        <v>44</v>
      </c>
      <c r="E25" s="228"/>
      <c r="F25" s="226" t="s">
        <v>82</v>
      </c>
      <c r="G25" s="227"/>
      <c r="H25" s="227"/>
      <c r="I25" s="227"/>
      <c r="J25" s="228"/>
      <c r="K25" s="226" t="s">
        <v>83</v>
      </c>
      <c r="L25" s="227"/>
      <c r="M25" s="227"/>
      <c r="N25" s="227"/>
      <c r="O25" s="228"/>
      <c r="P25" s="233" t="s">
        <v>85</v>
      </c>
      <c r="Q25" s="233"/>
      <c r="R25" s="233"/>
      <c r="S25" s="233"/>
      <c r="T25" s="233"/>
      <c r="U25" s="129"/>
      <c r="V25" s="130"/>
    </row>
    <row r="26" spans="2:45" ht="7.5" customHeight="1">
      <c r="D26" s="131"/>
      <c r="E26" s="132"/>
      <c r="F26" s="132"/>
      <c r="G26" s="115"/>
      <c r="H26" s="133"/>
      <c r="I26" s="133"/>
      <c r="J26" s="133"/>
      <c r="K26" s="115"/>
      <c r="L26" s="115"/>
      <c r="M26" s="133"/>
      <c r="N26" s="133"/>
      <c r="O26" s="133"/>
      <c r="P26" s="133"/>
      <c r="Q26" s="115"/>
      <c r="R26" s="115"/>
      <c r="S26" s="133"/>
      <c r="T26" s="133"/>
      <c r="U26" s="134"/>
      <c r="V26" s="130"/>
    </row>
    <row r="27" spans="2:45" ht="21" customHeight="1">
      <c r="D27" s="234" t="s">
        <v>84</v>
      </c>
      <c r="E27" s="135">
        <v>1</v>
      </c>
      <c r="F27" s="224" t="s">
        <v>113</v>
      </c>
      <c r="G27" s="225"/>
      <c r="H27" s="225"/>
      <c r="I27" s="225"/>
      <c r="J27" s="136">
        <v>10.968253001035899</v>
      </c>
      <c r="K27" s="225" t="s">
        <v>119</v>
      </c>
      <c r="L27" s="225"/>
      <c r="M27" s="225"/>
      <c r="N27" s="225"/>
      <c r="O27" s="136">
        <v>19.034971226206299</v>
      </c>
      <c r="P27" s="225" t="s">
        <v>113</v>
      </c>
      <c r="Q27" s="225"/>
      <c r="R27" s="225"/>
      <c r="S27" s="225"/>
      <c r="T27" s="136">
        <v>1.4624337334715001</v>
      </c>
      <c r="U27" s="136"/>
      <c r="V27" s="136"/>
      <c r="X27" s="137"/>
      <c r="Y27" s="137"/>
      <c r="Z27" s="137"/>
      <c r="AA27" s="137"/>
      <c r="AB27" s="137"/>
      <c r="AC27" s="137"/>
      <c r="AD27" s="138"/>
      <c r="AG27" s="137"/>
      <c r="AH27" s="137"/>
      <c r="AI27" s="137"/>
      <c r="AJ27" s="137"/>
      <c r="AK27" s="137"/>
      <c r="AL27" s="137"/>
    </row>
    <row r="28" spans="2:45" ht="21" customHeight="1">
      <c r="D28" s="235"/>
      <c r="E28" s="135">
        <v>2</v>
      </c>
      <c r="F28" s="224" t="s">
        <v>120</v>
      </c>
      <c r="G28" s="225"/>
      <c r="H28" s="225"/>
      <c r="I28" s="225"/>
      <c r="J28" s="136">
        <v>9.6003339246581998</v>
      </c>
      <c r="K28" s="225" t="s">
        <v>122</v>
      </c>
      <c r="L28" s="225"/>
      <c r="M28" s="225"/>
      <c r="N28" s="225"/>
      <c r="O28" s="136">
        <v>17.769677639822302</v>
      </c>
      <c r="P28" s="225" t="s">
        <v>105</v>
      </c>
      <c r="Q28" s="225"/>
      <c r="R28" s="225"/>
      <c r="S28" s="225"/>
      <c r="T28" s="136">
        <v>1.248251076788</v>
      </c>
      <c r="U28" s="136"/>
      <c r="V28" s="136"/>
      <c r="AC28" s="137"/>
      <c r="AD28" s="139"/>
      <c r="AG28" s="137"/>
      <c r="AH28" s="137"/>
      <c r="AI28" s="137"/>
      <c r="AJ28" s="137"/>
      <c r="AK28" s="137"/>
      <c r="AL28" s="137"/>
    </row>
    <row r="29" spans="2:45" ht="21" customHeight="1">
      <c r="D29" s="235"/>
      <c r="E29" s="135">
        <v>3</v>
      </c>
      <c r="F29" s="224" t="s">
        <v>105</v>
      </c>
      <c r="G29" s="225"/>
      <c r="H29" s="225"/>
      <c r="I29" s="225"/>
      <c r="J29" s="136">
        <v>9.4921950015089003</v>
      </c>
      <c r="K29" s="225" t="s">
        <v>106</v>
      </c>
      <c r="L29" s="225"/>
      <c r="M29" s="225"/>
      <c r="N29" s="225"/>
      <c r="O29" s="136">
        <v>16.051445642817399</v>
      </c>
      <c r="P29" s="225" t="s">
        <v>115</v>
      </c>
      <c r="Q29" s="225"/>
      <c r="R29" s="225"/>
      <c r="S29" s="225"/>
      <c r="T29" s="136">
        <v>0</v>
      </c>
      <c r="U29" s="136"/>
      <c r="V29" s="136"/>
      <c r="AC29" s="137"/>
      <c r="AD29" s="140"/>
      <c r="AG29" s="137"/>
      <c r="AH29" s="137"/>
      <c r="AI29" s="137"/>
      <c r="AJ29" s="137"/>
      <c r="AK29" s="137"/>
      <c r="AL29" s="137"/>
    </row>
    <row r="30" spans="2:45" ht="21" customHeight="1">
      <c r="D30" s="235"/>
      <c r="E30" s="135">
        <v>4</v>
      </c>
      <c r="F30" s="224" t="s">
        <v>115</v>
      </c>
      <c r="G30" s="225"/>
      <c r="H30" s="225"/>
      <c r="I30" s="225"/>
      <c r="J30" s="136">
        <v>9.4796940644187995</v>
      </c>
      <c r="K30" s="225" t="s">
        <v>121</v>
      </c>
      <c r="L30" s="225"/>
      <c r="M30" s="225"/>
      <c r="N30" s="225"/>
      <c r="O30" s="136">
        <v>14.4939643289754</v>
      </c>
      <c r="P30" s="225" t="s">
        <v>114</v>
      </c>
      <c r="Q30" s="225"/>
      <c r="R30" s="225"/>
      <c r="S30" s="225"/>
      <c r="T30" s="136">
        <v>-0.9713730643963</v>
      </c>
      <c r="U30" s="136"/>
      <c r="V30" s="136"/>
      <c r="AC30" s="137"/>
      <c r="AG30" s="137"/>
      <c r="AH30" s="137"/>
      <c r="AI30" s="137"/>
      <c r="AJ30" s="137"/>
      <c r="AK30" s="137"/>
      <c r="AL30" s="137"/>
    </row>
    <row r="31" spans="2:45" ht="21" customHeight="1">
      <c r="D31" s="235"/>
      <c r="E31" s="135">
        <v>5</v>
      </c>
      <c r="F31" s="236" t="s">
        <v>110</v>
      </c>
      <c r="G31" s="237"/>
      <c r="H31" s="237"/>
      <c r="I31" s="237"/>
      <c r="J31" s="136">
        <v>9.1054926681579005</v>
      </c>
      <c r="K31" s="225" t="s">
        <v>120</v>
      </c>
      <c r="L31" s="225"/>
      <c r="M31" s="225"/>
      <c r="N31" s="225"/>
      <c r="O31" s="136">
        <v>13.6700406970677</v>
      </c>
      <c r="P31" s="225" t="s">
        <v>103</v>
      </c>
      <c r="Q31" s="225"/>
      <c r="R31" s="225"/>
      <c r="S31" s="225"/>
      <c r="T31" s="136">
        <v>-1.6203272807269999</v>
      </c>
      <c r="U31" s="136"/>
      <c r="V31" s="136"/>
      <c r="AC31" s="137"/>
      <c r="AG31" s="137"/>
      <c r="AH31" s="137"/>
      <c r="AI31" s="137"/>
      <c r="AJ31" s="137"/>
      <c r="AK31" s="137"/>
      <c r="AL31" s="137"/>
    </row>
    <row r="32" spans="2:45" s="110" customFormat="1" ht="7.5" customHeight="1">
      <c r="C32" s="106"/>
      <c r="D32" s="111"/>
      <c r="E32" s="135"/>
      <c r="F32" s="141"/>
      <c r="G32" s="142"/>
      <c r="H32" s="141"/>
      <c r="I32" s="143"/>
      <c r="J32" s="144"/>
      <c r="K32" s="141"/>
      <c r="L32" s="141"/>
      <c r="M32" s="141"/>
      <c r="N32" s="143"/>
      <c r="O32" s="144"/>
      <c r="P32" s="145"/>
      <c r="Q32" s="145"/>
      <c r="R32" s="145"/>
      <c r="S32" s="145"/>
      <c r="T32" s="141"/>
      <c r="U32" s="136"/>
      <c r="V32" s="136"/>
      <c r="AC32" s="130"/>
      <c r="AE32" s="130"/>
      <c r="AF32" s="130"/>
      <c r="AG32" s="130"/>
      <c r="AH32" s="130"/>
      <c r="AI32" s="130"/>
      <c r="AJ32" s="130"/>
      <c r="AN32" s="130"/>
      <c r="AO32" s="130"/>
      <c r="AP32" s="130"/>
      <c r="AQ32" s="130"/>
      <c r="AR32" s="130"/>
      <c r="AS32" s="130"/>
    </row>
    <row r="33" spans="3:45" ht="7.5" customHeight="1">
      <c r="D33" s="106"/>
      <c r="E33" s="146"/>
      <c r="F33" s="130"/>
      <c r="G33" s="147"/>
      <c r="H33" s="148"/>
      <c r="J33" s="136"/>
      <c r="K33" s="106"/>
      <c r="L33" s="148"/>
      <c r="M33" s="147"/>
      <c r="O33" s="136"/>
      <c r="P33" s="148"/>
      <c r="Q33" s="148"/>
      <c r="R33" s="147"/>
      <c r="T33" s="148"/>
      <c r="U33" s="136"/>
      <c r="V33" s="136"/>
      <c r="X33" s="137"/>
      <c r="Y33" s="137"/>
      <c r="Z33" s="137"/>
      <c r="AA33" s="137"/>
      <c r="AB33" s="137"/>
      <c r="AC33" s="136"/>
      <c r="AD33" s="136"/>
      <c r="AE33" s="137"/>
      <c r="AF33" s="137"/>
      <c r="AG33" s="137"/>
      <c r="AH33" s="137"/>
      <c r="AI33" s="137"/>
      <c r="AJ33" s="137"/>
      <c r="AN33" s="137"/>
      <c r="AO33" s="137"/>
      <c r="AP33" s="137"/>
      <c r="AQ33" s="137"/>
      <c r="AR33" s="137"/>
      <c r="AS33" s="137"/>
    </row>
    <row r="34" spans="3:45" ht="21" customHeight="1">
      <c r="D34" s="234" t="s">
        <v>45</v>
      </c>
      <c r="E34" s="135">
        <v>1</v>
      </c>
      <c r="F34" s="224" t="s">
        <v>122</v>
      </c>
      <c r="G34" s="225"/>
      <c r="H34" s="225"/>
      <c r="I34" s="225"/>
      <c r="J34" s="136">
        <v>4.7841439799521996</v>
      </c>
      <c r="K34" s="225" t="s">
        <v>105</v>
      </c>
      <c r="L34" s="225"/>
      <c r="M34" s="225"/>
      <c r="N34" s="225"/>
      <c r="O34" s="136">
        <v>8.2439439247209005</v>
      </c>
      <c r="P34" s="238" t="s">
        <v>119</v>
      </c>
      <c r="Q34" s="238"/>
      <c r="R34" s="238"/>
      <c r="S34" s="238"/>
      <c r="T34" s="136">
        <v>-13.722886232846401</v>
      </c>
      <c r="U34" s="149"/>
      <c r="V34" s="136"/>
      <c r="X34" s="137"/>
      <c r="Y34" s="137"/>
      <c r="Z34" s="137"/>
      <c r="AA34" s="137"/>
      <c r="AB34" s="137"/>
      <c r="AC34" s="136"/>
      <c r="AD34" s="136"/>
      <c r="AH34" s="137"/>
      <c r="AI34" s="137"/>
      <c r="AJ34" s="137"/>
      <c r="AK34" s="137"/>
      <c r="AL34" s="137"/>
      <c r="AM34" s="137"/>
    </row>
    <row r="35" spans="3:45" ht="21" customHeight="1">
      <c r="D35" s="235"/>
      <c r="E35" s="135">
        <v>2</v>
      </c>
      <c r="F35" s="224" t="s">
        <v>119</v>
      </c>
      <c r="G35" s="225"/>
      <c r="H35" s="225"/>
      <c r="I35" s="225"/>
      <c r="J35" s="136">
        <v>5.3120849933598997</v>
      </c>
      <c r="K35" s="225" t="s">
        <v>114</v>
      </c>
      <c r="L35" s="225"/>
      <c r="M35" s="225"/>
      <c r="N35" s="225"/>
      <c r="O35" s="136">
        <v>8.6280783955202995</v>
      </c>
      <c r="P35" s="238" t="s">
        <v>122</v>
      </c>
      <c r="Q35" s="238"/>
      <c r="R35" s="238"/>
      <c r="S35" s="238"/>
      <c r="T35" s="136">
        <v>-12.9855336598701</v>
      </c>
      <c r="U35" s="149"/>
      <c r="V35" s="136"/>
      <c r="X35" s="137"/>
      <c r="Y35" s="137"/>
      <c r="Z35" s="137"/>
      <c r="AA35" s="137"/>
      <c r="AB35" s="137"/>
      <c r="AC35" s="138"/>
      <c r="AD35" s="138"/>
      <c r="AH35" s="137"/>
      <c r="AI35" s="137"/>
      <c r="AJ35" s="137"/>
      <c r="AK35" s="137"/>
      <c r="AL35" s="137"/>
      <c r="AM35" s="137"/>
    </row>
    <row r="36" spans="3:45" ht="21" customHeight="1">
      <c r="D36" s="235"/>
      <c r="E36" s="135">
        <v>3</v>
      </c>
      <c r="F36" s="224" t="s">
        <v>106</v>
      </c>
      <c r="G36" s="225"/>
      <c r="H36" s="225"/>
      <c r="I36" s="225"/>
      <c r="J36" s="136">
        <v>6.3294344017419002</v>
      </c>
      <c r="K36" s="225" t="s">
        <v>115</v>
      </c>
      <c r="L36" s="225"/>
      <c r="M36" s="225"/>
      <c r="N36" s="225"/>
      <c r="O36" s="136">
        <v>9.4796940644187995</v>
      </c>
      <c r="P36" s="238" t="s">
        <v>106</v>
      </c>
      <c r="Q36" s="238"/>
      <c r="R36" s="238"/>
      <c r="S36" s="238"/>
      <c r="T36" s="136">
        <v>-9.7220112410754993</v>
      </c>
      <c r="U36" s="149"/>
      <c r="V36" s="136"/>
      <c r="X36" s="137"/>
      <c r="Y36" s="137"/>
      <c r="Z36" s="137"/>
      <c r="AA36" s="137"/>
      <c r="AB36" s="137"/>
      <c r="AC36" s="138"/>
      <c r="AD36" s="138"/>
      <c r="AH36" s="137"/>
      <c r="AI36" s="137"/>
      <c r="AJ36" s="137"/>
      <c r="AK36" s="137"/>
      <c r="AL36" s="137"/>
      <c r="AM36" s="137"/>
    </row>
    <row r="37" spans="3:45" ht="21" customHeight="1">
      <c r="D37" s="235"/>
      <c r="E37" s="135">
        <v>4</v>
      </c>
      <c r="F37" s="224" t="s">
        <v>121</v>
      </c>
      <c r="G37" s="225"/>
      <c r="H37" s="225"/>
      <c r="I37" s="225"/>
      <c r="J37" s="136">
        <v>6.3907104966375998</v>
      </c>
      <c r="K37" s="225" t="s">
        <v>113</v>
      </c>
      <c r="L37" s="225"/>
      <c r="M37" s="225"/>
      <c r="N37" s="225"/>
      <c r="O37" s="136">
        <v>9.5058192675643998</v>
      </c>
      <c r="P37" s="238" t="s">
        <v>121</v>
      </c>
      <c r="Q37" s="238"/>
      <c r="R37" s="238"/>
      <c r="S37" s="238"/>
      <c r="T37" s="136">
        <v>-8.1032538323377992</v>
      </c>
      <c r="U37" s="149"/>
      <c r="V37" s="136"/>
      <c r="X37" s="137"/>
      <c r="Y37" s="137"/>
      <c r="Z37" s="137"/>
      <c r="AA37" s="137"/>
      <c r="AB37" s="137"/>
      <c r="AC37" s="138"/>
      <c r="AD37" s="138"/>
      <c r="AH37" s="137"/>
      <c r="AI37" s="137"/>
      <c r="AJ37" s="137"/>
      <c r="AK37" s="137"/>
      <c r="AL37" s="137"/>
      <c r="AM37" s="137"/>
    </row>
    <row r="38" spans="3:45" ht="21" customHeight="1">
      <c r="D38" s="235"/>
      <c r="E38" s="135">
        <v>5</v>
      </c>
      <c r="F38" s="224" t="s">
        <v>111</v>
      </c>
      <c r="G38" s="225"/>
      <c r="H38" s="225"/>
      <c r="I38" s="225"/>
      <c r="J38" s="136">
        <v>6.9139596136961998</v>
      </c>
      <c r="K38" s="225" t="s">
        <v>103</v>
      </c>
      <c r="L38" s="225"/>
      <c r="M38" s="225"/>
      <c r="N38" s="225"/>
      <c r="O38" s="136">
        <v>10.0857969641074</v>
      </c>
      <c r="P38" s="238" t="s">
        <v>117</v>
      </c>
      <c r="Q38" s="238"/>
      <c r="R38" s="238"/>
      <c r="S38" s="238"/>
      <c r="T38" s="136">
        <v>-6.0996272450016997</v>
      </c>
      <c r="U38" s="149"/>
      <c r="V38" s="136"/>
      <c r="X38" s="137"/>
      <c r="Y38" s="137"/>
      <c r="Z38" s="137"/>
      <c r="AA38" s="137"/>
      <c r="AB38" s="137"/>
      <c r="AC38" s="138"/>
      <c r="AD38" s="138"/>
      <c r="AH38" s="137"/>
      <c r="AI38" s="137"/>
      <c r="AJ38" s="137"/>
      <c r="AK38" s="137"/>
      <c r="AL38" s="137"/>
      <c r="AM38" s="137"/>
    </row>
    <row r="39" spans="3:45" ht="7.5" customHeight="1" thickBot="1">
      <c r="D39" s="104"/>
      <c r="E39" s="150"/>
      <c r="F39" s="104"/>
      <c r="G39" s="151"/>
      <c r="H39" s="151"/>
      <c r="I39" s="151"/>
      <c r="J39" s="152"/>
      <c r="K39" s="153"/>
      <c r="L39" s="153"/>
      <c r="M39" s="153"/>
      <c r="N39" s="153"/>
      <c r="O39" s="151"/>
      <c r="P39" s="154"/>
      <c r="Q39" s="155"/>
      <c r="R39" s="104"/>
      <c r="S39" s="156"/>
      <c r="T39" s="153"/>
      <c r="U39" s="136"/>
      <c r="V39" s="136"/>
      <c r="X39" s="130"/>
      <c r="Y39" s="130"/>
      <c r="Z39" s="130"/>
      <c r="AA39" s="130"/>
      <c r="AB39" s="130"/>
      <c r="AC39" s="137"/>
    </row>
    <row r="40" spans="3:45" s="159" customFormat="1" ht="13.5" customHeight="1">
      <c r="C40" s="157"/>
      <c r="D40" s="157"/>
      <c r="E40" s="158"/>
    </row>
    <row r="41" spans="3:45">
      <c r="E41" s="158"/>
    </row>
    <row r="42" spans="3:45">
      <c r="E42" s="158"/>
    </row>
  </sheetData>
  <mergeCells count="41">
    <mergeCell ref="F35:I35"/>
    <mergeCell ref="F36:I36"/>
    <mergeCell ref="F34:I34"/>
    <mergeCell ref="D34:D38"/>
    <mergeCell ref="F38:I38"/>
    <mergeCell ref="F37:I37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F13:G14"/>
    <mergeCell ref="F15:G15"/>
    <mergeCell ref="F16:G16"/>
    <mergeCell ref="F28:I28"/>
    <mergeCell ref="F29:I29"/>
    <mergeCell ref="F25:J25"/>
    <mergeCell ref="F27:I27"/>
  </mergeCells>
  <phoneticPr fontId="2"/>
  <pageMargins left="0.55000000000000004" right="0.4" top="0.78" bottom="0.55000000000000004" header="0.51200000000000001" footer="0.37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2:J19"/>
  <sheetViews>
    <sheetView showGridLines="0" zoomScaleNormal="100" zoomScaleSheetLayoutView="100" workbookViewId="0">
      <selection activeCell="K20" sqref="K20"/>
    </sheetView>
  </sheetViews>
  <sheetFormatPr defaultRowHeight="13.5"/>
  <sheetData>
    <row r="2" spans="1:10" ht="14.25" thickBot="1">
      <c r="A2" s="22"/>
      <c r="B2" s="62" t="s">
        <v>125</v>
      </c>
      <c r="C2" s="21"/>
      <c r="D2" s="21"/>
      <c r="E2" s="21"/>
      <c r="F2" s="21"/>
      <c r="G2" s="21"/>
      <c r="H2" s="21"/>
      <c r="I2" s="21"/>
      <c r="J2" s="63"/>
    </row>
    <row r="3" spans="1:10">
      <c r="A3" s="22"/>
      <c r="B3" s="239" t="s">
        <v>126</v>
      </c>
      <c r="C3" s="239"/>
      <c r="D3" s="240" t="s">
        <v>143</v>
      </c>
      <c r="E3" s="239"/>
      <c r="F3" s="240" t="s">
        <v>147</v>
      </c>
      <c r="G3" s="239"/>
      <c r="H3" s="241" t="s">
        <v>127</v>
      </c>
      <c r="I3" s="239"/>
      <c r="J3" s="63"/>
    </row>
    <row r="4" spans="1:10">
      <c r="A4" s="22"/>
      <c r="B4" s="22"/>
      <c r="C4" s="64"/>
      <c r="D4" s="139" t="s">
        <v>128</v>
      </c>
      <c r="E4" s="139" t="s">
        <v>129</v>
      </c>
      <c r="F4" s="139" t="s">
        <v>128</v>
      </c>
      <c r="G4" s="139" t="s">
        <v>129</v>
      </c>
      <c r="H4" s="65" t="s">
        <v>128</v>
      </c>
      <c r="I4" s="65" t="s">
        <v>130</v>
      </c>
      <c r="J4" s="63"/>
    </row>
    <row r="5" spans="1:10">
      <c r="A5" s="22"/>
      <c r="B5" s="22"/>
      <c r="C5" s="61" t="s">
        <v>131</v>
      </c>
      <c r="D5" s="83">
        <v>7117</v>
      </c>
      <c r="E5" s="84">
        <v>8.5231899748029001</v>
      </c>
      <c r="F5" s="83">
        <v>6975</v>
      </c>
      <c r="G5" s="84">
        <v>8.3750384231152992</v>
      </c>
      <c r="H5" s="66">
        <f>F5-D5</f>
        <v>-142</v>
      </c>
      <c r="I5" s="67">
        <f t="shared" ref="H5:I7" si="0">G5-E5</f>
        <v>-0.14815155168760086</v>
      </c>
      <c r="J5" s="63"/>
    </row>
    <row r="6" spans="1:10">
      <c r="A6" s="22"/>
      <c r="B6" s="68" t="s">
        <v>132</v>
      </c>
      <c r="C6" s="61" t="s">
        <v>133</v>
      </c>
      <c r="D6" s="83">
        <v>3687</v>
      </c>
      <c r="E6" s="84">
        <v>9.3771459091025005</v>
      </c>
      <c r="F6" s="83">
        <v>3560</v>
      </c>
      <c r="G6" s="84">
        <v>9.0568418588913993</v>
      </c>
      <c r="H6" s="66">
        <f t="shared" si="0"/>
        <v>-127</v>
      </c>
      <c r="I6" s="67">
        <f t="shared" si="0"/>
        <v>-0.3203040502111012</v>
      </c>
      <c r="J6" s="63"/>
    </row>
    <row r="7" spans="1:10">
      <c r="A7" s="22"/>
      <c r="B7" s="68"/>
      <c r="C7" s="61" t="s">
        <v>134</v>
      </c>
      <c r="D7" s="83">
        <v>3430</v>
      </c>
      <c r="E7" s="84">
        <v>7.7632371114421002</v>
      </c>
      <c r="F7" s="83">
        <v>3415</v>
      </c>
      <c r="G7" s="84">
        <v>7.7656170766260999</v>
      </c>
      <c r="H7" s="66">
        <f t="shared" si="0"/>
        <v>-15</v>
      </c>
      <c r="I7" s="67">
        <f t="shared" si="0"/>
        <v>2.3799651839997438E-3</v>
      </c>
      <c r="J7" s="63"/>
    </row>
    <row r="8" spans="1:10">
      <c r="A8" s="22"/>
      <c r="B8" s="69"/>
      <c r="C8" s="70"/>
      <c r="D8" s="83"/>
      <c r="E8" s="84"/>
      <c r="F8" s="83"/>
      <c r="G8" s="84"/>
      <c r="H8" s="66"/>
      <c r="I8" s="67"/>
      <c r="J8" s="63"/>
    </row>
    <row r="9" spans="1:10">
      <c r="A9" s="22"/>
      <c r="B9" s="22"/>
      <c r="C9" s="61"/>
      <c r="D9" s="83"/>
      <c r="E9" s="84"/>
      <c r="F9" s="83"/>
      <c r="G9" s="84"/>
      <c r="H9" s="66"/>
      <c r="I9" s="67"/>
      <c r="J9" s="63"/>
    </row>
    <row r="10" spans="1:10">
      <c r="A10" s="22"/>
      <c r="B10" s="22"/>
      <c r="C10" s="61" t="s">
        <v>131</v>
      </c>
      <c r="D10" s="83">
        <v>9833</v>
      </c>
      <c r="E10" s="84">
        <v>11.7758222596932</v>
      </c>
      <c r="F10" s="83">
        <v>9595</v>
      </c>
      <c r="G10" s="84">
        <v>11.5209309920848</v>
      </c>
      <c r="H10" s="66">
        <f t="shared" ref="H10:I12" si="1">F10-D10</f>
        <v>-238</v>
      </c>
      <c r="I10" s="67">
        <f>G10-E10</f>
        <v>-0.25489126760840009</v>
      </c>
      <c r="J10" s="63"/>
    </row>
    <row r="11" spans="1:10">
      <c r="A11" s="22"/>
      <c r="B11" s="22" t="s">
        <v>135</v>
      </c>
      <c r="C11" s="61" t="s">
        <v>133</v>
      </c>
      <c r="D11" s="83">
        <v>4801</v>
      </c>
      <c r="E11" s="84">
        <v>12.210381749281501</v>
      </c>
      <c r="F11" s="83">
        <v>4568</v>
      </c>
      <c r="G11" s="84">
        <v>11.621251014442599</v>
      </c>
      <c r="H11" s="66">
        <f t="shared" si="1"/>
        <v>-233</v>
      </c>
      <c r="I11" s="67">
        <f t="shared" si="1"/>
        <v>-0.58913073483890166</v>
      </c>
      <c r="J11" s="63"/>
    </row>
    <row r="12" spans="1:10">
      <c r="A12" s="22"/>
      <c r="B12" s="22"/>
      <c r="C12" s="61" t="s">
        <v>134</v>
      </c>
      <c r="D12" s="83">
        <v>5032</v>
      </c>
      <c r="E12" s="84">
        <v>11.3890988760281</v>
      </c>
      <c r="F12" s="83">
        <v>5027</v>
      </c>
      <c r="G12" s="84">
        <v>11.4312612135283</v>
      </c>
      <c r="H12" s="66">
        <f t="shared" si="1"/>
        <v>-5</v>
      </c>
      <c r="I12" s="67">
        <f t="shared" si="1"/>
        <v>4.2162337500199598E-2</v>
      </c>
      <c r="J12" s="63"/>
    </row>
    <row r="13" spans="1:10">
      <c r="A13" s="22"/>
      <c r="B13" s="71"/>
      <c r="C13" s="70"/>
      <c r="D13" s="83"/>
      <c r="E13" s="84"/>
      <c r="F13" s="83"/>
      <c r="G13" s="84"/>
      <c r="H13" s="66"/>
      <c r="I13" s="67"/>
      <c r="J13" s="63"/>
    </row>
    <row r="14" spans="1:10">
      <c r="A14" s="22"/>
      <c r="B14" s="22"/>
      <c r="C14" s="61"/>
      <c r="D14" s="83"/>
      <c r="E14" s="84"/>
      <c r="F14" s="83"/>
      <c r="G14" s="84"/>
      <c r="H14" s="66"/>
      <c r="I14" s="67"/>
      <c r="J14" s="63"/>
    </row>
    <row r="15" spans="1:10">
      <c r="A15" s="22"/>
      <c r="B15" s="68" t="s">
        <v>136</v>
      </c>
      <c r="C15" s="61" t="s">
        <v>131</v>
      </c>
      <c r="D15" s="85">
        <v>-2716</v>
      </c>
      <c r="E15" s="86">
        <v>-3.2526322848903</v>
      </c>
      <c r="F15" s="85">
        <v>-2620</v>
      </c>
      <c r="G15" s="86">
        <v>-3.1458925689694999</v>
      </c>
      <c r="H15" s="66">
        <f t="shared" ref="H15:I17" si="2">F15-D15</f>
        <v>96</v>
      </c>
      <c r="I15" s="72">
        <f>G15-E15</f>
        <v>0.10673971592080012</v>
      </c>
      <c r="J15" s="63"/>
    </row>
    <row r="16" spans="1:10">
      <c r="A16" s="22"/>
      <c r="B16" s="68"/>
      <c r="C16" s="61" t="s">
        <v>133</v>
      </c>
      <c r="D16" s="85">
        <v>-1114</v>
      </c>
      <c r="E16" s="86">
        <v>-2.8332358401789999</v>
      </c>
      <c r="F16" s="85">
        <v>-1008</v>
      </c>
      <c r="G16" s="86">
        <v>-2.5644091555512998</v>
      </c>
      <c r="H16" s="66">
        <f t="shared" si="2"/>
        <v>106</v>
      </c>
      <c r="I16" s="72">
        <f t="shared" si="2"/>
        <v>0.2688266846277001</v>
      </c>
      <c r="J16" s="63"/>
    </row>
    <row r="17" spans="1:10">
      <c r="A17" s="22"/>
      <c r="B17" s="73" t="s">
        <v>137</v>
      </c>
      <c r="C17" s="61" t="s">
        <v>134</v>
      </c>
      <c r="D17" s="190">
        <v>-1602</v>
      </c>
      <c r="E17" s="191">
        <v>-3.6258617645861002</v>
      </c>
      <c r="F17" s="190">
        <v>-1612</v>
      </c>
      <c r="G17" s="191">
        <v>-3.6656441369023001</v>
      </c>
      <c r="H17" s="74">
        <f t="shared" si="2"/>
        <v>-10</v>
      </c>
      <c r="I17" s="72">
        <f t="shared" si="2"/>
        <v>-3.9782372316199854E-2</v>
      </c>
      <c r="J17" s="63"/>
    </row>
    <row r="18" spans="1:10" ht="14.25" thickBot="1">
      <c r="A18" s="22"/>
      <c r="B18" s="75"/>
      <c r="C18" s="76"/>
      <c r="D18" s="192"/>
      <c r="E18" s="152"/>
      <c r="F18" s="192"/>
      <c r="G18" s="152"/>
      <c r="H18" s="77"/>
      <c r="I18" s="78"/>
      <c r="J18" s="63"/>
    </row>
    <row r="19" spans="1:10">
      <c r="A19" s="22"/>
      <c r="B19" s="22" t="s">
        <v>170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2:N43"/>
  <sheetViews>
    <sheetView workbookViewId="0">
      <selection activeCell="J22" sqref="J22"/>
    </sheetView>
  </sheetViews>
  <sheetFormatPr defaultRowHeight="13.5"/>
  <cols>
    <col min="1" max="1" width="9.5" style="5" customWidth="1"/>
    <col min="2" max="4" width="7.125" style="5" customWidth="1"/>
    <col min="5" max="5" width="9.5" style="5" bestFit="1" customWidth="1"/>
    <col min="6" max="8" width="7.125" style="5" customWidth="1"/>
    <col min="9" max="9" width="9.5" style="5" bestFit="1" customWidth="1"/>
    <col min="10" max="12" width="7.125" style="5" customWidth="1"/>
    <col min="13" max="16384" width="9" style="5"/>
  </cols>
  <sheetData>
    <row r="2" spans="1:14">
      <c r="A2" s="5" t="s">
        <v>48</v>
      </c>
      <c r="G2" s="5" t="s">
        <v>148</v>
      </c>
    </row>
    <row r="4" spans="1:14">
      <c r="E4" s="5" t="s">
        <v>50</v>
      </c>
    </row>
    <row r="5" spans="1:14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L5" s="59"/>
      <c r="M5" s="59"/>
      <c r="N5" s="60"/>
    </row>
    <row r="6" spans="1:14">
      <c r="A6" s="6" t="s">
        <v>7</v>
      </c>
      <c r="B6" s="9">
        <v>16</v>
      </c>
      <c r="C6" s="13">
        <f>B6/B26*100</f>
        <v>0.16675351745700887</v>
      </c>
      <c r="E6" s="6" t="s">
        <v>18</v>
      </c>
      <c r="F6" s="9">
        <v>2009</v>
      </c>
      <c r="G6" s="13">
        <v>20.937988535695677</v>
      </c>
      <c r="L6" s="59"/>
      <c r="M6" s="59"/>
      <c r="N6" s="59"/>
    </row>
    <row r="7" spans="1:14">
      <c r="A7" s="6" t="s">
        <v>10</v>
      </c>
      <c r="B7" s="9">
        <v>6</v>
      </c>
      <c r="C7" s="13">
        <f>B7/B26*100</f>
        <v>6.2532569046378314E-2</v>
      </c>
      <c r="E7" s="6" t="s">
        <v>21</v>
      </c>
      <c r="F7" s="9">
        <v>1820</v>
      </c>
      <c r="G7" s="13">
        <v>18.96821261073476</v>
      </c>
      <c r="L7" s="59"/>
      <c r="M7" s="59"/>
      <c r="N7" s="59"/>
    </row>
    <row r="8" spans="1:14">
      <c r="A8" s="6" t="s">
        <v>13</v>
      </c>
      <c r="B8" s="9">
        <v>2</v>
      </c>
      <c r="C8" s="13">
        <f>B8/B26*100</f>
        <v>2.0844189682126108E-2</v>
      </c>
      <c r="E8" s="6" t="s">
        <v>15</v>
      </c>
      <c r="F8" s="9">
        <v>1579</v>
      </c>
      <c r="G8" s="13">
        <v>16.456487754038562</v>
      </c>
      <c r="L8" s="59"/>
      <c r="M8" s="59"/>
      <c r="N8" s="59"/>
    </row>
    <row r="9" spans="1:14">
      <c r="A9" s="6" t="s">
        <v>16</v>
      </c>
      <c r="B9" s="9">
        <v>3</v>
      </c>
      <c r="C9" s="13">
        <f>B9/B26*100</f>
        <v>3.1266284523189157E-2</v>
      </c>
      <c r="E9" s="6" t="s">
        <v>32</v>
      </c>
      <c r="F9" s="9">
        <v>1032</v>
      </c>
      <c r="G9" s="13">
        <v>10.755601875977071</v>
      </c>
      <c r="L9" s="59"/>
      <c r="M9" s="59"/>
      <c r="N9" s="59"/>
    </row>
    <row r="10" spans="1:14">
      <c r="A10" s="6" t="s">
        <v>19</v>
      </c>
      <c r="B10" s="9">
        <v>14</v>
      </c>
      <c r="C10" s="13">
        <f>B10/B26*100</f>
        <v>0.14590932777488275</v>
      </c>
      <c r="E10" s="6" t="s">
        <v>12</v>
      </c>
      <c r="F10" s="9">
        <v>980</v>
      </c>
      <c r="G10" s="13">
        <v>10.213652944241792</v>
      </c>
      <c r="L10" s="59"/>
      <c r="M10" s="59"/>
      <c r="N10" s="59"/>
    </row>
    <row r="11" spans="1:14">
      <c r="A11" s="6" t="s">
        <v>22</v>
      </c>
      <c r="B11" s="9">
        <v>17</v>
      </c>
      <c r="C11" s="13">
        <f>B11/B26*100</f>
        <v>0.17717561229807191</v>
      </c>
      <c r="E11" s="6" t="s">
        <v>27</v>
      </c>
      <c r="F11" s="9">
        <v>617</v>
      </c>
      <c r="G11" s="13">
        <v>6.4304325169359036</v>
      </c>
      <c r="L11" s="59"/>
      <c r="M11" s="59"/>
      <c r="N11" s="59"/>
    </row>
    <row r="12" spans="1:14">
      <c r="A12" s="6" t="s">
        <v>26</v>
      </c>
      <c r="B12" s="9">
        <v>18</v>
      </c>
      <c r="C12" s="13">
        <f>B12/B26*100</f>
        <v>0.18759770713913496</v>
      </c>
      <c r="E12" s="6" t="s">
        <v>9</v>
      </c>
      <c r="F12" s="9">
        <v>600</v>
      </c>
      <c r="G12" s="13">
        <v>6.2532569046378326</v>
      </c>
      <c r="L12" s="59"/>
      <c r="M12" s="59"/>
      <c r="N12" s="59"/>
    </row>
    <row r="13" spans="1:14">
      <c r="A13" s="6" t="s">
        <v>8</v>
      </c>
      <c r="B13" s="9">
        <v>30</v>
      </c>
      <c r="C13" s="13">
        <f>B13/B26*100</f>
        <v>0.31266284523189158</v>
      </c>
      <c r="E13" s="6" t="s">
        <v>23</v>
      </c>
      <c r="F13" s="9">
        <v>376</v>
      </c>
      <c r="G13" s="13">
        <v>3.9187076602397086</v>
      </c>
      <c r="L13" s="59"/>
      <c r="M13" s="59"/>
      <c r="N13" s="59"/>
    </row>
    <row r="14" spans="1:14">
      <c r="A14" s="6" t="s">
        <v>11</v>
      </c>
      <c r="B14" s="9">
        <v>51</v>
      </c>
      <c r="C14" s="13">
        <f>B14/B26*100</f>
        <v>0.53152683689421576</v>
      </c>
      <c r="E14" s="6" t="s">
        <v>20</v>
      </c>
      <c r="F14" s="9">
        <v>212</v>
      </c>
      <c r="G14" s="13">
        <v>2.2094841063053674</v>
      </c>
      <c r="L14" s="59"/>
      <c r="M14" s="59"/>
      <c r="N14" s="59"/>
    </row>
    <row r="15" spans="1:14">
      <c r="A15" s="6" t="s">
        <v>14</v>
      </c>
      <c r="B15" s="9">
        <v>95</v>
      </c>
      <c r="C15" s="13">
        <f>B15/B26*100</f>
        <v>0.99009900990099009</v>
      </c>
      <c r="E15" s="6" t="s">
        <v>17</v>
      </c>
      <c r="F15" s="9">
        <v>118</v>
      </c>
      <c r="G15" s="13">
        <v>1.2298071912454402</v>
      </c>
      <c r="L15" s="59"/>
      <c r="M15" s="59"/>
      <c r="N15" s="59"/>
    </row>
    <row r="16" spans="1:14">
      <c r="A16" s="6" t="s">
        <v>17</v>
      </c>
      <c r="B16" s="9">
        <v>118</v>
      </c>
      <c r="C16" s="13">
        <f>B16/B26*100</f>
        <v>1.2298071912454402</v>
      </c>
      <c r="E16" s="6" t="s">
        <v>14</v>
      </c>
      <c r="F16" s="9">
        <v>95</v>
      </c>
      <c r="G16" s="13">
        <v>0.99009900990099009</v>
      </c>
      <c r="L16" s="59"/>
      <c r="M16" s="59"/>
      <c r="N16" s="59"/>
    </row>
    <row r="17" spans="1:13">
      <c r="A17" s="6" t="s">
        <v>20</v>
      </c>
      <c r="B17" s="9">
        <v>212</v>
      </c>
      <c r="C17" s="13">
        <f>B17/B26*100</f>
        <v>2.2094841063053674</v>
      </c>
      <c r="E17" s="6" t="s">
        <v>11</v>
      </c>
      <c r="F17" s="9">
        <v>51</v>
      </c>
      <c r="G17" s="13">
        <v>0.53152683689421576</v>
      </c>
      <c r="L17" s="59"/>
      <c r="M17" s="59"/>
    </row>
    <row r="18" spans="1:13">
      <c r="A18" s="6" t="s">
        <v>23</v>
      </c>
      <c r="B18" s="9">
        <v>376</v>
      </c>
      <c r="C18" s="13">
        <f>B18/B26*100</f>
        <v>3.9187076602397086</v>
      </c>
      <c r="E18" s="6" t="s">
        <v>8</v>
      </c>
      <c r="F18" s="9">
        <v>30</v>
      </c>
      <c r="G18" s="13">
        <v>0.31266284523189158</v>
      </c>
      <c r="L18" s="59"/>
      <c r="M18" s="59"/>
    </row>
    <row r="19" spans="1:13">
      <c r="A19" s="6" t="s">
        <v>27</v>
      </c>
      <c r="B19" s="9">
        <v>617</v>
      </c>
      <c r="C19" s="13">
        <f>B19/B26*100</f>
        <v>6.4304325169359036</v>
      </c>
      <c r="E19" s="6" t="s">
        <v>26</v>
      </c>
      <c r="F19" s="9">
        <v>18</v>
      </c>
      <c r="G19" s="13">
        <v>0.18759770713913496</v>
      </c>
      <c r="L19" s="59"/>
      <c r="M19" s="59"/>
    </row>
    <row r="20" spans="1:13">
      <c r="A20" s="6" t="s">
        <v>9</v>
      </c>
      <c r="B20" s="9">
        <v>600</v>
      </c>
      <c r="C20" s="13">
        <f>B20/B26*100</f>
        <v>6.2532569046378326</v>
      </c>
      <c r="E20" s="6" t="s">
        <v>22</v>
      </c>
      <c r="F20" s="9">
        <v>17</v>
      </c>
      <c r="G20" s="13">
        <v>0.17717561229807191</v>
      </c>
      <c r="L20" s="59"/>
      <c r="M20" s="59"/>
    </row>
    <row r="21" spans="1:13">
      <c r="A21" s="6" t="s">
        <v>12</v>
      </c>
      <c r="B21" s="9">
        <v>980</v>
      </c>
      <c r="C21" s="13">
        <f>B21/B26*100</f>
        <v>10.213652944241792</v>
      </c>
      <c r="E21" s="6" t="s">
        <v>7</v>
      </c>
      <c r="F21" s="9">
        <v>16</v>
      </c>
      <c r="G21" s="13">
        <v>0.16675351745700887</v>
      </c>
      <c r="L21" s="59"/>
      <c r="M21" s="59"/>
    </row>
    <row r="22" spans="1:13">
      <c r="A22" s="6" t="s">
        <v>15</v>
      </c>
      <c r="B22" s="9">
        <v>1579</v>
      </c>
      <c r="C22" s="13">
        <f>B22/B26*100</f>
        <v>16.456487754038562</v>
      </c>
      <c r="E22" s="6" t="s">
        <v>19</v>
      </c>
      <c r="F22" s="9">
        <v>14</v>
      </c>
      <c r="G22" s="13">
        <v>0.14590932777488275</v>
      </c>
      <c r="L22" s="59"/>
      <c r="M22" s="59"/>
    </row>
    <row r="23" spans="1:13">
      <c r="A23" s="6" t="s">
        <v>18</v>
      </c>
      <c r="B23" s="9">
        <v>2009</v>
      </c>
      <c r="C23" s="13">
        <f>B23/B26*100</f>
        <v>20.937988535695677</v>
      </c>
      <c r="E23" s="6" t="s">
        <v>10</v>
      </c>
      <c r="F23" s="9">
        <v>6</v>
      </c>
      <c r="G23" s="13">
        <v>6.2532569046378314E-2</v>
      </c>
      <c r="L23" s="59"/>
      <c r="M23" s="59"/>
    </row>
    <row r="24" spans="1:13">
      <c r="A24" s="6" t="s">
        <v>21</v>
      </c>
      <c r="B24" s="9">
        <v>1820</v>
      </c>
      <c r="C24" s="13">
        <f>B24/B26*100</f>
        <v>18.96821261073476</v>
      </c>
      <c r="E24" s="6" t="s">
        <v>16</v>
      </c>
      <c r="F24" s="9">
        <v>3</v>
      </c>
      <c r="G24" s="13">
        <v>3.1266284523189157E-2</v>
      </c>
      <c r="L24" s="59"/>
      <c r="M24" s="59"/>
    </row>
    <row r="25" spans="1:13">
      <c r="A25" s="6" t="s">
        <v>32</v>
      </c>
      <c r="B25" s="9">
        <v>1032</v>
      </c>
      <c r="C25" s="13">
        <f>B25/B26*100</f>
        <v>10.755601875977071</v>
      </c>
      <c r="E25" s="6" t="s">
        <v>13</v>
      </c>
      <c r="F25" s="9">
        <v>2</v>
      </c>
      <c r="G25" s="13">
        <v>2.0844189682126108E-2</v>
      </c>
      <c r="L25" s="59"/>
      <c r="M25" s="59"/>
    </row>
    <row r="26" spans="1:13">
      <c r="A26" s="6" t="s">
        <v>31</v>
      </c>
      <c r="B26" s="12">
        <f>SUM(B6:B25)</f>
        <v>9595</v>
      </c>
      <c r="C26" s="13">
        <f>SUM(C6:C25)</f>
        <v>100</v>
      </c>
      <c r="E26" s="6" t="s">
        <v>31</v>
      </c>
      <c r="F26" s="12">
        <f>SUM(F6:F25)</f>
        <v>9595</v>
      </c>
      <c r="G26" s="13">
        <f>SUM(G6:G25)</f>
        <v>100</v>
      </c>
      <c r="L26" s="59"/>
      <c r="M26" s="59"/>
    </row>
    <row r="27" spans="1:13">
      <c r="A27" s="10"/>
      <c r="B27" s="11"/>
    </row>
    <row r="28" spans="1:13">
      <c r="A28" s="6" t="s">
        <v>25</v>
      </c>
      <c r="B28" s="9">
        <f>B6+B7+B8</f>
        <v>24</v>
      </c>
      <c r="C28" s="13">
        <f>B28/B26*100</f>
        <v>0.25013027618551326</v>
      </c>
    </row>
    <row r="29" spans="1:13">
      <c r="A29" s="6" t="s">
        <v>28</v>
      </c>
      <c r="B29" s="9">
        <f>B9+B10+B11+B12+B13+B14+B15+B16+B17+B18</f>
        <v>934</v>
      </c>
      <c r="C29" s="13">
        <f>B29/B26*100</f>
        <v>9.7342365815528922</v>
      </c>
    </row>
    <row r="30" spans="1:13">
      <c r="A30" s="6" t="s">
        <v>29</v>
      </c>
      <c r="B30" s="9">
        <f>B19+B20+B21+B22+B23+B24+B25</f>
        <v>8637</v>
      </c>
      <c r="C30" s="13">
        <f>B30/B26*100</f>
        <v>90.015633142261592</v>
      </c>
    </row>
    <row r="31" spans="1:13">
      <c r="A31" s="6" t="s">
        <v>31</v>
      </c>
      <c r="B31" s="12">
        <f>SUM(B28:B30)</f>
        <v>9595</v>
      </c>
      <c r="C31" s="13">
        <f>SUM(C28:C30)</f>
        <v>100</v>
      </c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ref="E6:G25">
    <sortCondition descending="1" ref="G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I148"/>
  <sheetViews>
    <sheetView topLeftCell="A34" zoomScaleNormal="100" workbookViewId="0">
      <selection activeCell="K56" sqref="J54:K56"/>
    </sheetView>
  </sheetViews>
  <sheetFormatPr defaultColWidth="7.75" defaultRowHeight="10.9" customHeight="1"/>
  <cols>
    <col min="1" max="1" width="6.625" style="1" customWidth="1"/>
    <col min="2" max="2" width="9" style="1" bestFit="1" customWidth="1"/>
    <col min="3" max="5" width="6.125" style="1" bestFit="1" customWidth="1"/>
    <col min="6" max="6" width="8.25" style="16" customWidth="1"/>
    <col min="7" max="7" width="6.125" style="1" bestFit="1" customWidth="1"/>
    <col min="8" max="8" width="4.5" style="1" bestFit="1" customWidth="1"/>
    <col min="9" max="9" width="4.875" style="1" bestFit="1" customWidth="1"/>
    <col min="10" max="10" width="9" style="18" bestFit="1" customWidth="1"/>
    <col min="11" max="11" width="6.125" style="1" bestFit="1" customWidth="1"/>
    <col min="12" max="12" width="4.75" style="1" customWidth="1"/>
    <col min="13" max="13" width="5.5" style="18" customWidth="1"/>
    <col min="14" max="14" width="5.25" style="1" bestFit="1" customWidth="1"/>
    <col min="15" max="18" width="7.75" style="1"/>
    <col min="19" max="19" width="7.75" style="44"/>
    <col min="20" max="16384" width="7.75" style="1"/>
  </cols>
  <sheetData>
    <row r="1" spans="1:35" ht="10.9" customHeight="1">
      <c r="A1" s="1" t="s">
        <v>51</v>
      </c>
    </row>
    <row r="2" spans="1:35" ht="13.5">
      <c r="A2" s="40" t="s">
        <v>80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0.9" customHeight="1">
      <c r="A3" s="48"/>
      <c r="B3" s="48" t="s">
        <v>144</v>
      </c>
      <c r="C3" s="57"/>
      <c r="D3" s="49"/>
      <c r="E3" s="48" t="s">
        <v>149</v>
      </c>
      <c r="F3" s="57"/>
      <c r="G3" s="57"/>
      <c r="H3" s="57"/>
      <c r="I3" s="57"/>
      <c r="J3" s="57"/>
      <c r="K3" s="57"/>
      <c r="L3" s="57"/>
      <c r="M3" s="57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0.9" customHeight="1">
      <c r="A4" s="46" t="s">
        <v>0</v>
      </c>
      <c r="B4" s="80">
        <v>10</v>
      </c>
      <c r="C4" s="56">
        <v>11</v>
      </c>
      <c r="D4" s="56">
        <v>12</v>
      </c>
      <c r="E4" s="46">
        <v>1</v>
      </c>
      <c r="F4" s="56">
        <v>2</v>
      </c>
      <c r="G4" s="46">
        <v>3</v>
      </c>
      <c r="H4" s="56">
        <v>4</v>
      </c>
      <c r="I4" s="46">
        <v>5</v>
      </c>
      <c r="J4" s="56">
        <v>6</v>
      </c>
      <c r="K4" s="46">
        <v>7</v>
      </c>
      <c r="L4" s="56">
        <v>8</v>
      </c>
      <c r="M4" s="46">
        <v>9</v>
      </c>
      <c r="N4" s="46" t="s">
        <v>89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0.9" customHeight="1">
      <c r="A5" s="54" t="s">
        <v>1</v>
      </c>
      <c r="B5" s="87">
        <v>594</v>
      </c>
      <c r="C5" s="87">
        <v>569</v>
      </c>
      <c r="D5" s="87">
        <v>588</v>
      </c>
      <c r="E5" s="87">
        <v>561</v>
      </c>
      <c r="F5" s="87">
        <v>565</v>
      </c>
      <c r="G5" s="87">
        <v>603</v>
      </c>
      <c r="H5" s="87">
        <v>573</v>
      </c>
      <c r="I5" s="87">
        <v>588</v>
      </c>
      <c r="J5" s="87">
        <v>606</v>
      </c>
      <c r="K5" s="87">
        <v>552</v>
      </c>
      <c r="L5" s="87">
        <v>593</v>
      </c>
      <c r="M5" s="87">
        <v>583</v>
      </c>
      <c r="N5" s="55">
        <v>6975</v>
      </c>
      <c r="O5" s="2"/>
      <c r="P5" s="2"/>
      <c r="Q5" s="14" t="s">
        <v>95</v>
      </c>
      <c r="R5" s="14"/>
      <c r="S5" s="45"/>
      <c r="T5" s="2"/>
      <c r="U5" s="2"/>
      <c r="V5" s="2"/>
    </row>
    <row r="6" spans="1:35" ht="10.9" customHeight="1">
      <c r="A6" s="54" t="s">
        <v>2</v>
      </c>
      <c r="B6" s="87">
        <v>754</v>
      </c>
      <c r="C6" s="87">
        <v>824</v>
      </c>
      <c r="D6" s="87">
        <v>817</v>
      </c>
      <c r="E6" s="87">
        <v>927</v>
      </c>
      <c r="F6" s="87">
        <v>870</v>
      </c>
      <c r="G6" s="87">
        <v>899</v>
      </c>
      <c r="H6" s="87">
        <v>739</v>
      </c>
      <c r="I6" s="87">
        <v>790</v>
      </c>
      <c r="J6" s="87">
        <v>742</v>
      </c>
      <c r="K6" s="87">
        <v>679</v>
      </c>
      <c r="L6" s="87">
        <v>803</v>
      </c>
      <c r="M6" s="87">
        <v>751</v>
      </c>
      <c r="N6" s="55">
        <v>9595</v>
      </c>
      <c r="O6" s="2"/>
      <c r="P6" s="2"/>
      <c r="S6" s="45"/>
      <c r="T6" s="2"/>
      <c r="U6" s="2"/>
      <c r="V6" s="2"/>
    </row>
    <row r="7" spans="1:35" ht="13.5">
      <c r="B7" s="38"/>
      <c r="H7" s="30"/>
      <c r="I7" s="30"/>
      <c r="S7" s="45"/>
      <c r="T7" s="43"/>
      <c r="U7" s="43"/>
      <c r="V7" s="43"/>
    </row>
    <row r="8" spans="1:35" ht="13.5">
      <c r="B8" s="38"/>
      <c r="C8" s="52" t="s">
        <v>81</v>
      </c>
      <c r="E8" s="2"/>
      <c r="F8" s="1"/>
      <c r="H8" s="30"/>
      <c r="I8" s="30"/>
      <c r="S8" s="45"/>
      <c r="U8" s="15"/>
      <c r="V8" s="15"/>
    </row>
    <row r="9" spans="1:35" ht="13.5">
      <c r="B9" s="38"/>
      <c r="C9" s="3" t="s">
        <v>0</v>
      </c>
      <c r="D9" s="39" t="s">
        <v>1</v>
      </c>
      <c r="F9" s="53" t="s">
        <v>0</v>
      </c>
      <c r="G9" s="39" t="s">
        <v>2</v>
      </c>
      <c r="H9" s="30"/>
      <c r="I9" s="30"/>
      <c r="S9" s="45"/>
      <c r="U9" s="15"/>
      <c r="V9" s="15"/>
    </row>
    <row r="10" spans="1:35" ht="13.5">
      <c r="B10" s="4"/>
      <c r="C10" s="56">
        <v>6</v>
      </c>
      <c r="D10" s="87">
        <v>606</v>
      </c>
      <c r="F10" s="56">
        <v>1</v>
      </c>
      <c r="G10" s="87">
        <v>927</v>
      </c>
      <c r="H10" s="4"/>
      <c r="I10" s="4"/>
      <c r="S10" s="45"/>
    </row>
    <row r="11" spans="1:35" ht="11.25">
      <c r="B11" s="4"/>
      <c r="C11" s="56">
        <v>3</v>
      </c>
      <c r="D11" s="87">
        <v>603</v>
      </c>
      <c r="F11" s="56">
        <v>3</v>
      </c>
      <c r="G11" s="87">
        <v>899</v>
      </c>
      <c r="H11" s="4"/>
      <c r="I11" s="4"/>
      <c r="S11" s="1"/>
    </row>
    <row r="12" spans="1:35" ht="11.25">
      <c r="B12" s="50"/>
      <c r="C12" s="80">
        <v>10</v>
      </c>
      <c r="D12" s="87">
        <v>594</v>
      </c>
      <c r="F12" s="56">
        <v>2</v>
      </c>
      <c r="G12" s="87">
        <v>870</v>
      </c>
      <c r="H12" s="50"/>
      <c r="I12" s="51"/>
      <c r="S12" s="1"/>
    </row>
    <row r="13" spans="1:35" ht="13.5">
      <c r="A13" s="29"/>
      <c r="B13" s="31"/>
      <c r="C13" s="46">
        <v>8</v>
      </c>
      <c r="D13" s="87">
        <v>593</v>
      </c>
      <c r="F13" s="46">
        <v>11</v>
      </c>
      <c r="G13" s="87">
        <v>824</v>
      </c>
      <c r="H13" s="30"/>
      <c r="I13" s="30"/>
      <c r="S13" s="1"/>
    </row>
    <row r="14" spans="1:35" ht="13.5">
      <c r="A14" s="29"/>
      <c r="C14" s="56">
        <v>12</v>
      </c>
      <c r="D14" s="87">
        <v>588</v>
      </c>
      <c r="F14" s="56">
        <v>12</v>
      </c>
      <c r="G14" s="87">
        <v>817</v>
      </c>
      <c r="H14" s="30"/>
      <c r="I14" s="30"/>
      <c r="S14" s="1"/>
    </row>
    <row r="15" spans="1:35" ht="13.5">
      <c r="C15" s="46">
        <v>5</v>
      </c>
      <c r="D15" s="87">
        <v>588</v>
      </c>
      <c r="F15" s="46">
        <v>8</v>
      </c>
      <c r="G15" s="87">
        <v>803</v>
      </c>
      <c r="H15" s="30"/>
      <c r="I15" s="30"/>
      <c r="S15" s="1"/>
      <c r="T15" s="2"/>
    </row>
    <row r="16" spans="1:35" ht="13.5">
      <c r="C16" s="56">
        <v>9</v>
      </c>
      <c r="D16" s="87">
        <v>583</v>
      </c>
      <c r="F16" s="56">
        <v>5</v>
      </c>
      <c r="G16" s="87">
        <v>790</v>
      </c>
      <c r="H16" s="35"/>
      <c r="I16" s="35"/>
      <c r="S16" s="1"/>
      <c r="T16" s="2"/>
      <c r="U16" s="2"/>
    </row>
    <row r="17" spans="1:23" ht="13.5">
      <c r="C17" s="46">
        <v>4</v>
      </c>
      <c r="D17" s="87">
        <v>573</v>
      </c>
      <c r="F17" s="212">
        <v>10</v>
      </c>
      <c r="G17" s="87">
        <v>754</v>
      </c>
      <c r="H17" s="26"/>
      <c r="I17" s="27"/>
      <c r="S17" s="1"/>
      <c r="T17" s="2"/>
      <c r="U17" s="2"/>
    </row>
    <row r="18" spans="1:23" ht="13.5">
      <c r="C18" s="56">
        <v>11</v>
      </c>
      <c r="D18" s="87">
        <v>569</v>
      </c>
      <c r="F18" s="56">
        <v>9</v>
      </c>
      <c r="G18" s="87">
        <v>751</v>
      </c>
      <c r="H18" s="27"/>
      <c r="I18" s="28"/>
      <c r="S18" s="1"/>
      <c r="T18" s="2"/>
      <c r="U18" s="2"/>
    </row>
    <row r="19" spans="1:23" ht="13.5">
      <c r="C19" s="46">
        <v>2</v>
      </c>
      <c r="D19" s="87">
        <v>565</v>
      </c>
      <c r="F19" s="46">
        <v>6</v>
      </c>
      <c r="G19" s="87">
        <v>742</v>
      </c>
      <c r="H19" s="27"/>
      <c r="I19" s="28"/>
      <c r="S19" s="2"/>
      <c r="T19" s="2"/>
      <c r="U19" s="2"/>
    </row>
    <row r="20" spans="1:23" ht="13.5">
      <c r="C20" s="56">
        <v>1</v>
      </c>
      <c r="D20" s="87">
        <v>561</v>
      </c>
      <c r="F20" s="56">
        <v>4</v>
      </c>
      <c r="G20" s="87">
        <v>739</v>
      </c>
      <c r="H20" s="27"/>
      <c r="I20" s="28"/>
      <c r="S20" s="2"/>
      <c r="T20" s="2"/>
      <c r="U20" s="2"/>
      <c r="W20" s="2"/>
    </row>
    <row r="21" spans="1:23" ht="13.5">
      <c r="C21" s="46">
        <v>7</v>
      </c>
      <c r="D21" s="87">
        <v>552</v>
      </c>
      <c r="F21" s="46">
        <v>7</v>
      </c>
      <c r="G21" s="87">
        <v>679</v>
      </c>
      <c r="H21" s="27"/>
      <c r="I21" s="28"/>
      <c r="M21" s="1"/>
      <c r="S21" s="2"/>
      <c r="T21" s="2"/>
      <c r="U21" s="2"/>
      <c r="W21" s="2"/>
    </row>
    <row r="22" spans="1:23" ht="13.5">
      <c r="D22" s="1">
        <f>SUM(D10:D21)</f>
        <v>6975</v>
      </c>
      <c r="G22" s="1">
        <f>SUM(G10:G21)</f>
        <v>9595</v>
      </c>
      <c r="H22" s="27"/>
      <c r="I22" s="28"/>
      <c r="M22" s="1"/>
      <c r="S22" s="2"/>
      <c r="T22" s="2"/>
      <c r="U22" s="2"/>
      <c r="W22" s="2"/>
    </row>
    <row r="23" spans="1:23" ht="10.5" customHeight="1">
      <c r="F23" s="1"/>
      <c r="H23" s="27"/>
      <c r="I23" s="28"/>
      <c r="M23" s="1"/>
      <c r="S23" s="2"/>
      <c r="T23" s="2"/>
      <c r="U23" s="2"/>
      <c r="W23" s="2"/>
    </row>
    <row r="24" spans="1:23" ht="12" customHeight="1">
      <c r="A24" s="25" t="s">
        <v>86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>
      <c r="A25" s="32" t="s">
        <v>80</v>
      </c>
      <c r="B25" s="30"/>
      <c r="C25" s="30"/>
      <c r="D25" s="30"/>
      <c r="E25" s="31"/>
      <c r="F25" s="30"/>
      <c r="G25" s="30"/>
      <c r="H25" s="27"/>
      <c r="I25" s="28"/>
      <c r="M25" s="1"/>
      <c r="S25" s="2"/>
      <c r="T25" s="2"/>
      <c r="U25" s="2"/>
      <c r="W25" s="2"/>
    </row>
    <row r="26" spans="1:23" ht="13.5">
      <c r="A26" s="27"/>
      <c r="B26" s="30"/>
      <c r="C26" s="30"/>
      <c r="D26" s="30"/>
      <c r="E26" s="81" t="s">
        <v>150</v>
      </c>
      <c r="F26" s="33"/>
      <c r="G26" s="34"/>
      <c r="H26" s="27"/>
      <c r="I26" s="28"/>
      <c r="M26" s="1"/>
      <c r="P26" s="2"/>
      <c r="Q26" s="45"/>
      <c r="R26" s="2"/>
      <c r="S26" s="2"/>
      <c r="T26" s="2"/>
      <c r="U26" s="2"/>
      <c r="V26" s="43"/>
      <c r="W26" s="2"/>
    </row>
    <row r="27" spans="1:23" ht="10.5" customHeight="1">
      <c r="B27" s="27"/>
      <c r="C27" s="27" t="s">
        <v>77</v>
      </c>
      <c r="D27" s="27" t="s">
        <v>78</v>
      </c>
      <c r="E27" s="27" t="s">
        <v>79</v>
      </c>
      <c r="F27" s="41" t="s">
        <v>87</v>
      </c>
      <c r="G27" s="26"/>
      <c r="H27" s="27"/>
      <c r="I27" s="28"/>
      <c r="M27" s="1"/>
      <c r="Q27" s="45"/>
      <c r="R27" s="2"/>
      <c r="S27" s="2"/>
      <c r="T27" s="2"/>
      <c r="U27" s="2"/>
      <c r="W27" s="2"/>
    </row>
    <row r="28" spans="1:23" ht="10.5" customHeight="1">
      <c r="A28" s="27">
        <v>1</v>
      </c>
      <c r="B28" s="27" t="s">
        <v>103</v>
      </c>
      <c r="C28" s="88">
        <v>8.4654696833804</v>
      </c>
      <c r="D28" s="88">
        <v>10.0857969641074</v>
      </c>
      <c r="E28" s="88">
        <v>-1.6203272807269999</v>
      </c>
      <c r="F28" s="193" t="str">
        <f>IF('図－1データ'!D28&gt;'図－1データ'!C28,"○","×")</f>
        <v>○</v>
      </c>
      <c r="G28" s="27" t="s">
        <v>61</v>
      </c>
      <c r="H28" s="27"/>
      <c r="I28" s="28"/>
      <c r="M28" s="1"/>
      <c r="Q28" s="45"/>
      <c r="R28" s="2"/>
      <c r="S28" s="2"/>
      <c r="T28" s="2"/>
      <c r="U28" s="2"/>
      <c r="W28" s="2"/>
    </row>
    <row r="29" spans="1:23" ht="10.5" customHeight="1">
      <c r="A29" s="27">
        <v>2</v>
      </c>
      <c r="B29" s="27" t="s">
        <v>104</v>
      </c>
      <c r="C29" s="88">
        <v>8.5433888504296007</v>
      </c>
      <c r="D29" s="88">
        <v>12.95760882844</v>
      </c>
      <c r="E29" s="88">
        <v>-4.4142199780103004</v>
      </c>
      <c r="F29" s="193" t="str">
        <f>IF('図－1データ'!D29&gt;'図－1データ'!C29,"○","×")</f>
        <v>○</v>
      </c>
      <c r="G29" s="27" t="s">
        <v>62</v>
      </c>
      <c r="H29" s="27"/>
      <c r="I29" s="28"/>
      <c r="M29" s="1"/>
      <c r="Q29" s="45"/>
      <c r="R29" s="2"/>
      <c r="S29" s="2"/>
      <c r="T29" s="2"/>
      <c r="U29" s="2"/>
      <c r="V29" s="2"/>
      <c r="W29" s="2"/>
    </row>
    <row r="30" spans="1:23" ht="10.5" customHeight="1">
      <c r="A30" s="27">
        <v>3</v>
      </c>
      <c r="B30" s="27" t="s">
        <v>105</v>
      </c>
      <c r="C30" s="88">
        <v>9.4921950015089003</v>
      </c>
      <c r="D30" s="88">
        <v>8.2439439247209005</v>
      </c>
      <c r="E30" s="88">
        <v>1.248251076788</v>
      </c>
      <c r="F30" s="193" t="str">
        <f>IF('図－1データ'!D30&gt;'図－1データ'!C30,"○","×")</f>
        <v>×</v>
      </c>
      <c r="G30" s="27" t="s">
        <v>57</v>
      </c>
      <c r="H30" s="27"/>
      <c r="I30" s="28"/>
      <c r="M30" s="1"/>
      <c r="Q30" s="45"/>
      <c r="R30" s="2"/>
      <c r="S30" s="2"/>
      <c r="T30" s="2"/>
      <c r="U30" s="2"/>
      <c r="V30" s="2"/>
      <c r="W30" s="2"/>
    </row>
    <row r="31" spans="1:23" ht="10.5" customHeight="1">
      <c r="A31" s="27">
        <v>4</v>
      </c>
      <c r="B31" s="27" t="s">
        <v>106</v>
      </c>
      <c r="C31" s="88">
        <v>6.3294344017419002</v>
      </c>
      <c r="D31" s="88">
        <v>16.051445642817399</v>
      </c>
      <c r="E31" s="88">
        <v>-9.7220112410754993</v>
      </c>
      <c r="F31" s="193" t="str">
        <f>IF('図－1データ'!D31&gt;'図－1データ'!C31,"○","×")</f>
        <v>○</v>
      </c>
      <c r="G31" s="27" t="s">
        <v>66</v>
      </c>
      <c r="H31" s="27"/>
      <c r="I31" s="28"/>
      <c r="M31" s="1"/>
      <c r="Q31" s="45"/>
      <c r="R31" s="2"/>
      <c r="S31" s="2"/>
      <c r="T31" s="2"/>
      <c r="U31" s="2"/>
      <c r="V31" s="2"/>
      <c r="W31" s="2"/>
    </row>
    <row r="32" spans="1:23" ht="10.5" customHeight="1">
      <c r="A32" s="27">
        <v>5</v>
      </c>
      <c r="B32" s="27" t="s">
        <v>107</v>
      </c>
      <c r="C32" s="88">
        <v>8.8888084289799991</v>
      </c>
      <c r="D32" s="88">
        <v>11.332778159962301</v>
      </c>
      <c r="E32" s="88">
        <v>-2.4439697309823001</v>
      </c>
      <c r="F32" s="193" t="str">
        <f>IF('図－1データ'!D32&gt;'図－1データ'!C32,"○","×")</f>
        <v>○</v>
      </c>
      <c r="G32" s="27" t="s">
        <v>67</v>
      </c>
      <c r="H32" s="27"/>
      <c r="I32" s="28"/>
      <c r="M32" s="1"/>
      <c r="N32" s="2"/>
      <c r="O32" s="2"/>
      <c r="P32" s="35"/>
      <c r="Q32" s="45"/>
      <c r="R32" s="2"/>
      <c r="S32" s="2"/>
      <c r="T32" s="58"/>
      <c r="U32" s="2"/>
      <c r="V32" s="2"/>
    </row>
    <row r="33" spans="1:27" ht="10.5" customHeight="1">
      <c r="A33" s="27">
        <v>6</v>
      </c>
      <c r="B33" s="27" t="s">
        <v>108</v>
      </c>
      <c r="C33" s="88">
        <v>8.5198320492437993</v>
      </c>
      <c r="D33" s="88">
        <v>12.5759243406302</v>
      </c>
      <c r="E33" s="88">
        <v>-4.0560922913863999</v>
      </c>
      <c r="F33" s="193" t="str">
        <f>IF('図－1データ'!D33&gt;'図－1データ'!C33,"○","×")</f>
        <v>○</v>
      </c>
      <c r="G33" s="27" t="s">
        <v>64</v>
      </c>
      <c r="H33" s="27"/>
      <c r="I33" s="28"/>
      <c r="L33" s="2"/>
      <c r="M33" s="2"/>
      <c r="N33" s="2"/>
      <c r="O33" s="2"/>
      <c r="P33" s="35"/>
      <c r="Q33" s="45"/>
      <c r="R33" s="2"/>
      <c r="S33" s="2"/>
    </row>
    <row r="34" spans="1:27" ht="10.5" customHeight="1">
      <c r="A34" s="27">
        <v>7</v>
      </c>
      <c r="B34" s="27" t="s">
        <v>109</v>
      </c>
      <c r="C34" s="88">
        <v>8.5231100929793993</v>
      </c>
      <c r="D34" s="88">
        <v>12.8015092305619</v>
      </c>
      <c r="E34" s="88">
        <v>-4.2783991375825003</v>
      </c>
      <c r="F34" s="193" t="str">
        <f>IF('図－1データ'!D34&gt;'図－1データ'!C34,"○","×")</f>
        <v>○</v>
      </c>
      <c r="G34" s="27" t="s">
        <v>65</v>
      </c>
      <c r="H34" s="27"/>
      <c r="I34" s="28"/>
      <c r="M34" s="27"/>
      <c r="O34" s="2"/>
      <c r="P34" s="35"/>
      <c r="Q34" s="45"/>
      <c r="R34" s="2"/>
      <c r="S34" s="45"/>
    </row>
    <row r="35" spans="1:27" ht="10.5" customHeight="1">
      <c r="A35" s="27">
        <v>8</v>
      </c>
      <c r="B35" s="27" t="s">
        <v>110</v>
      </c>
      <c r="C35" s="88">
        <v>9.1054926681579005</v>
      </c>
      <c r="D35" s="88">
        <v>11.5004857769041</v>
      </c>
      <c r="E35" s="88">
        <v>-2.3949931087462</v>
      </c>
      <c r="F35" s="193" t="str">
        <f>IF('図－1データ'!D35&gt;'図－1データ'!C35,"○","×")</f>
        <v>○</v>
      </c>
      <c r="G35" s="27" t="s">
        <v>72</v>
      </c>
      <c r="H35" s="27"/>
      <c r="I35" s="28"/>
      <c r="M35" s="27"/>
      <c r="O35" s="2"/>
      <c r="P35" s="35"/>
      <c r="Q35" s="45"/>
      <c r="R35" s="2"/>
      <c r="S35" s="45"/>
    </row>
    <row r="36" spans="1:27" ht="10.5" customHeight="1">
      <c r="A36" s="27">
        <v>9</v>
      </c>
      <c r="B36" s="27" t="s">
        <v>111</v>
      </c>
      <c r="C36" s="88">
        <v>6.9139596136961998</v>
      </c>
      <c r="D36" s="88">
        <v>12.876792508048</v>
      </c>
      <c r="E36" s="88">
        <v>-5.9628328943518003</v>
      </c>
      <c r="F36" s="193" t="str">
        <f>IF('図－1データ'!D36&gt;'図－1データ'!C36,"○","×")</f>
        <v>○</v>
      </c>
      <c r="G36" s="27" t="s">
        <v>73</v>
      </c>
      <c r="H36" s="27"/>
      <c r="I36" s="28"/>
      <c r="M36" s="27"/>
      <c r="O36" s="2"/>
      <c r="P36" s="35"/>
      <c r="Q36" s="45"/>
      <c r="R36" s="2"/>
      <c r="S36" s="45"/>
    </row>
    <row r="37" spans="1:27" ht="10.5" customHeight="1">
      <c r="A37" s="27">
        <v>10</v>
      </c>
      <c r="B37" s="27" t="s">
        <v>112</v>
      </c>
      <c r="C37" s="88">
        <v>7.7884554990263997</v>
      </c>
      <c r="D37" s="88">
        <v>12.3735946234533</v>
      </c>
      <c r="E37" s="88">
        <v>-4.5851391244268997</v>
      </c>
      <c r="F37" s="193" t="str">
        <f>IF('図－1データ'!D37&gt;'図－1データ'!C37,"○","×")</f>
        <v>○</v>
      </c>
      <c r="G37" s="27" t="s">
        <v>74</v>
      </c>
      <c r="H37" s="27"/>
      <c r="I37" s="28"/>
      <c r="M37" s="27"/>
      <c r="O37" s="2"/>
      <c r="Q37" s="45"/>
      <c r="R37" s="2"/>
      <c r="S37" s="45"/>
    </row>
    <row r="38" spans="1:27" ht="10.5" customHeight="1">
      <c r="A38" s="27">
        <v>11</v>
      </c>
      <c r="B38" s="27" t="s">
        <v>113</v>
      </c>
      <c r="C38" s="88">
        <v>10.968253001035899</v>
      </c>
      <c r="D38" s="88">
        <v>9.5058192675643998</v>
      </c>
      <c r="E38" s="88">
        <v>1.4624337334715001</v>
      </c>
      <c r="F38" s="193" t="str">
        <f>IF('図－1データ'!D38&gt;'図－1データ'!C38,"○","×")</f>
        <v>×</v>
      </c>
      <c r="G38" s="27" t="s">
        <v>75</v>
      </c>
      <c r="H38" s="27"/>
      <c r="I38" s="28"/>
      <c r="K38" s="27"/>
      <c r="L38" s="28"/>
      <c r="M38" s="27"/>
      <c r="O38" s="2"/>
      <c r="Q38" s="45"/>
      <c r="R38" s="2"/>
    </row>
    <row r="39" spans="1:27" ht="10.5" customHeight="1">
      <c r="A39" s="27">
        <v>12</v>
      </c>
      <c r="B39" s="27" t="s">
        <v>114</v>
      </c>
      <c r="C39" s="88">
        <v>7.6567053311239004</v>
      </c>
      <c r="D39" s="88">
        <v>8.6280783955202995</v>
      </c>
      <c r="E39" s="88">
        <v>-0.9713730643963</v>
      </c>
      <c r="F39" s="193" t="str">
        <f>IF('図－1データ'!D39&gt;'図－1データ'!C39,"○","×")</f>
        <v>○</v>
      </c>
      <c r="G39" s="27" t="s">
        <v>63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>
      <c r="A40" s="27">
        <v>13</v>
      </c>
      <c r="B40" s="27" t="s">
        <v>115</v>
      </c>
      <c r="C40" s="88">
        <v>9.4796940644187995</v>
      </c>
      <c r="D40" s="88">
        <v>9.4796940644187995</v>
      </c>
      <c r="E40" s="88">
        <v>0</v>
      </c>
      <c r="F40" s="193" t="str">
        <f>IF('図－1データ'!D40&gt;'図－1データ'!C40,"○","×")</f>
        <v>×</v>
      </c>
      <c r="G40" s="27" t="s">
        <v>59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>
      <c r="A41" s="27">
        <v>14</v>
      </c>
      <c r="B41" s="27" t="s">
        <v>116</v>
      </c>
      <c r="C41" s="88">
        <v>7.2394967956325997</v>
      </c>
      <c r="D41" s="88">
        <v>13.1339504707651</v>
      </c>
      <c r="E41" s="88">
        <v>-5.8944536751324996</v>
      </c>
      <c r="F41" s="193" t="str">
        <f>IF('図－1データ'!D41&gt;'図－1データ'!C41,"○","×")</f>
        <v>○</v>
      </c>
      <c r="G41" s="27" t="s">
        <v>76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>
      <c r="A42" s="27">
        <v>15</v>
      </c>
      <c r="B42" s="27" t="s">
        <v>117</v>
      </c>
      <c r="C42" s="88">
        <v>7.1162317858352999</v>
      </c>
      <c r="D42" s="88">
        <v>13.215859030837001</v>
      </c>
      <c r="E42" s="88">
        <v>-6.0996272450016997</v>
      </c>
      <c r="F42" s="193" t="str">
        <f>IF('図－1データ'!D42&gt;'図－1データ'!C42,"○","×")</f>
        <v>○</v>
      </c>
      <c r="G42" s="27" t="s">
        <v>60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0.9" customHeight="1">
      <c r="A43" s="27">
        <v>16</v>
      </c>
      <c r="B43" s="27" t="s">
        <v>118</v>
      </c>
      <c r="C43" s="88">
        <v>7.7427039904705</v>
      </c>
      <c r="D43" s="88">
        <v>12.7059757792337</v>
      </c>
      <c r="E43" s="88">
        <v>-4.9632717887632003</v>
      </c>
      <c r="F43" s="193" t="str">
        <f>IF('図－1データ'!D43&gt;'図－1データ'!C43,"○","×")</f>
        <v>○</v>
      </c>
      <c r="G43" s="27" t="s">
        <v>71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>
      <c r="A44" s="27">
        <v>17</v>
      </c>
      <c r="B44" s="27" t="s">
        <v>119</v>
      </c>
      <c r="C44" s="88">
        <v>5.3120849933598997</v>
      </c>
      <c r="D44" s="88">
        <v>19.034971226206299</v>
      </c>
      <c r="E44" s="88">
        <v>-13.722886232846401</v>
      </c>
      <c r="F44" s="193" t="str">
        <f>IF('図－1データ'!D44&gt;'図－1データ'!C44,"○","×")</f>
        <v>○</v>
      </c>
      <c r="G44" s="27" t="s">
        <v>58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0.9" customHeight="1">
      <c r="A45" s="27">
        <v>18</v>
      </c>
      <c r="B45" s="27" t="s">
        <v>120</v>
      </c>
      <c r="C45" s="88">
        <v>9.6003339246581998</v>
      </c>
      <c r="D45" s="88">
        <v>13.6700406970677</v>
      </c>
      <c r="E45" s="88">
        <v>-4.0697067724095</v>
      </c>
      <c r="F45" s="193" t="str">
        <f>IF('図－1データ'!D45&gt;'図－1データ'!C45,"○","×")</f>
        <v>○</v>
      </c>
      <c r="G45" s="27" t="s">
        <v>68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>
      <c r="A46" s="27">
        <v>19</v>
      </c>
      <c r="B46" s="27" t="s">
        <v>121</v>
      </c>
      <c r="C46" s="88">
        <v>6.3907104966375998</v>
      </c>
      <c r="D46" s="88">
        <v>14.4939643289754</v>
      </c>
      <c r="E46" s="88">
        <v>-8.1032538323377992</v>
      </c>
      <c r="F46" s="193" t="str">
        <f>IF('図－1データ'!D46&gt;'図－1データ'!C46,"○","×")</f>
        <v>○</v>
      </c>
      <c r="G46" s="27" t="s">
        <v>70</v>
      </c>
      <c r="M46" s="2"/>
      <c r="O46" s="2"/>
      <c r="P46" s="2"/>
      <c r="X46" s="2"/>
      <c r="Y46" s="2"/>
      <c r="Z46" s="2"/>
      <c r="AA46" s="2"/>
    </row>
    <row r="47" spans="1:27" ht="10.9" customHeight="1">
      <c r="A47" s="27">
        <v>20</v>
      </c>
      <c r="B47" s="27" t="s">
        <v>122</v>
      </c>
      <c r="C47" s="88">
        <v>4.7841439799521996</v>
      </c>
      <c r="D47" s="88">
        <v>17.769677639822302</v>
      </c>
      <c r="E47" s="88">
        <v>-12.9855336598701</v>
      </c>
      <c r="F47" s="193" t="str">
        <f>IF('図－1データ'!D47&gt;'図－1データ'!C47,"○","×")</f>
        <v>○</v>
      </c>
      <c r="G47" s="27" t="s">
        <v>69</v>
      </c>
      <c r="M47" s="2"/>
      <c r="O47" s="2"/>
      <c r="P47" s="2"/>
      <c r="X47" s="2"/>
      <c r="Y47" s="2"/>
      <c r="Z47" s="2"/>
      <c r="AA47" s="2"/>
    </row>
    <row r="48" spans="1:27" ht="10.9" customHeight="1">
      <c r="M48" s="2"/>
      <c r="P48" s="2"/>
      <c r="X48" s="2"/>
      <c r="Y48" s="2"/>
      <c r="Z48" s="2"/>
      <c r="AA48" s="2"/>
    </row>
    <row r="49" spans="1:29" ht="10.9" customHeight="1">
      <c r="M49" s="2"/>
      <c r="P49" s="2"/>
      <c r="X49" s="2"/>
      <c r="Y49" s="2"/>
      <c r="Z49" s="2"/>
      <c r="AA49" s="2"/>
    </row>
    <row r="50" spans="1:29" ht="13.5">
      <c r="A50" s="33" t="s">
        <v>81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0.9" customHeight="1">
      <c r="A51" s="26"/>
      <c r="B51" s="26"/>
      <c r="C51" s="27" t="s">
        <v>77</v>
      </c>
      <c r="E51" s="26"/>
      <c r="F51" s="26"/>
      <c r="G51" s="27" t="s">
        <v>78</v>
      </c>
      <c r="I51" s="20"/>
      <c r="J51" s="19"/>
      <c r="K51" s="27" t="s">
        <v>79</v>
      </c>
      <c r="M51" s="2"/>
      <c r="P51" s="2"/>
      <c r="X51" s="2"/>
      <c r="Y51" s="2"/>
      <c r="Z51" s="2"/>
      <c r="AA51" s="2"/>
    </row>
    <row r="52" spans="1:29" ht="10.9" customHeight="1">
      <c r="A52" s="37">
        <v>1</v>
      </c>
      <c r="B52" s="89" t="s">
        <v>113</v>
      </c>
      <c r="C52" s="88">
        <v>10.968253001035899</v>
      </c>
      <c r="E52" s="37">
        <v>1</v>
      </c>
      <c r="F52" s="89" t="s">
        <v>119</v>
      </c>
      <c r="G52" s="88">
        <v>19.034971226206299</v>
      </c>
      <c r="I52" s="37">
        <v>1</v>
      </c>
      <c r="J52" s="89" t="s">
        <v>113</v>
      </c>
      <c r="K52" s="88">
        <v>1.4624337334715001</v>
      </c>
      <c r="M52" s="2"/>
      <c r="P52" s="2"/>
      <c r="X52" s="2"/>
      <c r="Y52" s="2"/>
      <c r="Z52" s="2"/>
      <c r="AA52" s="2"/>
    </row>
    <row r="53" spans="1:29" ht="10.9" customHeight="1">
      <c r="A53" s="37">
        <v>2</v>
      </c>
      <c r="B53" s="89" t="s">
        <v>120</v>
      </c>
      <c r="C53" s="88">
        <v>9.6003339246581998</v>
      </c>
      <c r="E53" s="37">
        <v>2</v>
      </c>
      <c r="F53" s="89" t="s">
        <v>122</v>
      </c>
      <c r="G53" s="88">
        <v>17.769677639822302</v>
      </c>
      <c r="I53" s="37">
        <v>2</v>
      </c>
      <c r="J53" s="89" t="s">
        <v>105</v>
      </c>
      <c r="K53" s="88">
        <v>1.248251076788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0.9" customHeight="1">
      <c r="A54" s="37">
        <v>3</v>
      </c>
      <c r="B54" s="89" t="s">
        <v>105</v>
      </c>
      <c r="C54" s="88">
        <v>9.4921950015089003</v>
      </c>
      <c r="E54" s="37">
        <v>3</v>
      </c>
      <c r="F54" s="89" t="s">
        <v>106</v>
      </c>
      <c r="G54" s="88">
        <v>16.051445642817399</v>
      </c>
      <c r="I54" s="37">
        <v>3</v>
      </c>
      <c r="J54" s="89" t="s">
        <v>115</v>
      </c>
      <c r="K54" s="88">
        <v>0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0.9" customHeight="1">
      <c r="A55" s="37">
        <v>4</v>
      </c>
      <c r="B55" s="89" t="s">
        <v>115</v>
      </c>
      <c r="C55" s="88">
        <v>9.4796940644187995</v>
      </c>
      <c r="E55" s="37">
        <v>4</v>
      </c>
      <c r="F55" s="89" t="s">
        <v>121</v>
      </c>
      <c r="G55" s="88">
        <v>14.4939643289754</v>
      </c>
      <c r="I55" s="37">
        <v>4</v>
      </c>
      <c r="J55" s="89" t="s">
        <v>114</v>
      </c>
      <c r="K55" s="88">
        <v>-0.9713730643963</v>
      </c>
      <c r="L55" s="2"/>
      <c r="M55" s="2"/>
      <c r="P55" s="2"/>
      <c r="X55" s="2"/>
      <c r="Y55" s="2"/>
      <c r="Z55" s="2"/>
      <c r="AA55" s="2"/>
    </row>
    <row r="56" spans="1:29" ht="10.9" customHeight="1" thickBot="1">
      <c r="A56" s="42">
        <v>5</v>
      </c>
      <c r="B56" s="90" t="s">
        <v>110</v>
      </c>
      <c r="C56" s="91">
        <v>9.1054926681579005</v>
      </c>
      <c r="E56" s="42">
        <v>5</v>
      </c>
      <c r="F56" s="90" t="s">
        <v>120</v>
      </c>
      <c r="G56" s="91">
        <v>13.6700406970677</v>
      </c>
      <c r="I56" s="37">
        <v>5</v>
      </c>
      <c r="J56" s="89" t="s">
        <v>103</v>
      </c>
      <c r="K56" s="88">
        <v>-1.6203272807269999</v>
      </c>
      <c r="L56" s="2"/>
      <c r="M56" s="2"/>
      <c r="P56" s="2"/>
      <c r="Y56" s="2"/>
      <c r="Z56" s="2"/>
      <c r="AA56" s="2"/>
      <c r="AB56" s="2"/>
      <c r="AC56" s="2"/>
    </row>
    <row r="57" spans="1:29" ht="10.9" customHeight="1">
      <c r="A57" s="36">
        <v>6</v>
      </c>
      <c r="B57" s="89" t="s">
        <v>107</v>
      </c>
      <c r="C57" s="88">
        <v>8.8888084289799991</v>
      </c>
      <c r="E57" s="36">
        <v>6</v>
      </c>
      <c r="F57" s="89" t="s">
        <v>117</v>
      </c>
      <c r="G57" s="88">
        <v>13.215859030837001</v>
      </c>
      <c r="I57" s="79">
        <v>6</v>
      </c>
      <c r="J57" s="92" t="s">
        <v>110</v>
      </c>
      <c r="K57" s="93">
        <v>-2.3949931087462</v>
      </c>
      <c r="L57" s="2"/>
      <c r="M57" s="2"/>
      <c r="P57" s="2"/>
      <c r="Y57" s="2"/>
      <c r="Z57" s="2"/>
      <c r="AA57" s="2"/>
      <c r="AB57" s="2"/>
      <c r="AC57" s="2"/>
    </row>
    <row r="58" spans="1:29" ht="10.9" customHeight="1">
      <c r="A58" s="36">
        <v>7</v>
      </c>
      <c r="B58" s="89" t="s">
        <v>104</v>
      </c>
      <c r="C58" s="88">
        <v>8.5433888504296007</v>
      </c>
      <c r="E58" s="36">
        <v>7</v>
      </c>
      <c r="F58" s="89" t="s">
        <v>116</v>
      </c>
      <c r="G58" s="88">
        <v>13.1339504707651</v>
      </c>
      <c r="I58" s="36">
        <v>7</v>
      </c>
      <c r="J58" s="89" t="s">
        <v>107</v>
      </c>
      <c r="K58" s="88">
        <v>-2.4439697309823001</v>
      </c>
      <c r="L58" s="2"/>
      <c r="M58" s="2"/>
      <c r="P58" s="2"/>
      <c r="Y58" s="2"/>
      <c r="Z58" s="2"/>
      <c r="AA58" s="2"/>
      <c r="AB58" s="2"/>
      <c r="AC58" s="2"/>
    </row>
    <row r="59" spans="1:29" ht="10.9" customHeight="1">
      <c r="A59" s="36">
        <v>8</v>
      </c>
      <c r="B59" s="89" t="s">
        <v>109</v>
      </c>
      <c r="C59" s="88">
        <v>8.5231100929793993</v>
      </c>
      <c r="E59" s="36">
        <v>8</v>
      </c>
      <c r="F59" s="89" t="s">
        <v>104</v>
      </c>
      <c r="G59" s="88">
        <v>12.95760882844</v>
      </c>
      <c r="I59" s="36">
        <v>8</v>
      </c>
      <c r="J59" s="89" t="s">
        <v>108</v>
      </c>
      <c r="K59" s="88">
        <v>-4.0560922913863999</v>
      </c>
      <c r="L59" s="2"/>
      <c r="M59" s="2"/>
      <c r="P59" s="2"/>
      <c r="Y59" s="2"/>
      <c r="Z59" s="2"/>
      <c r="AA59" s="2"/>
      <c r="AB59" s="2"/>
      <c r="AC59" s="2"/>
    </row>
    <row r="60" spans="1:29" ht="10.9" customHeight="1">
      <c r="A60" s="36">
        <v>9</v>
      </c>
      <c r="B60" s="89" t="s">
        <v>108</v>
      </c>
      <c r="C60" s="88">
        <v>8.5198320492437993</v>
      </c>
      <c r="E60" s="36">
        <v>9</v>
      </c>
      <c r="F60" s="89" t="s">
        <v>111</v>
      </c>
      <c r="G60" s="88">
        <v>12.876792508048</v>
      </c>
      <c r="I60" s="36">
        <v>9</v>
      </c>
      <c r="J60" s="89" t="s">
        <v>120</v>
      </c>
      <c r="K60" s="88">
        <v>-4.0697067724095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0.9" customHeight="1">
      <c r="A61" s="36">
        <v>10</v>
      </c>
      <c r="B61" s="89" t="s">
        <v>103</v>
      </c>
      <c r="C61" s="88">
        <v>8.4654696833804</v>
      </c>
      <c r="E61" s="36">
        <v>10</v>
      </c>
      <c r="F61" s="89" t="s">
        <v>109</v>
      </c>
      <c r="G61" s="88">
        <v>12.8015092305619</v>
      </c>
      <c r="I61" s="36">
        <v>10</v>
      </c>
      <c r="J61" s="89" t="s">
        <v>109</v>
      </c>
      <c r="K61" s="88">
        <v>-4.2783991375825003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0.9" customHeight="1">
      <c r="A62" s="36">
        <v>11</v>
      </c>
      <c r="B62" s="89" t="s">
        <v>112</v>
      </c>
      <c r="C62" s="88">
        <v>7.7884554990263997</v>
      </c>
      <c r="E62" s="36">
        <v>11</v>
      </c>
      <c r="F62" s="89" t="s">
        <v>118</v>
      </c>
      <c r="G62" s="88">
        <v>12.7059757792337</v>
      </c>
      <c r="I62" s="36">
        <v>11</v>
      </c>
      <c r="J62" s="89" t="s">
        <v>104</v>
      </c>
      <c r="K62" s="88">
        <v>-4.4142199780103004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0.9" customHeight="1">
      <c r="A63" s="36">
        <v>12</v>
      </c>
      <c r="B63" s="89" t="s">
        <v>118</v>
      </c>
      <c r="C63" s="88">
        <v>7.7427039904705</v>
      </c>
      <c r="E63" s="36">
        <v>12</v>
      </c>
      <c r="F63" s="89" t="s">
        <v>108</v>
      </c>
      <c r="G63" s="88">
        <v>12.5759243406302</v>
      </c>
      <c r="I63" s="36">
        <v>12</v>
      </c>
      <c r="J63" s="89" t="s">
        <v>112</v>
      </c>
      <c r="K63" s="88">
        <v>-4.5851391244268997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0.9" customHeight="1">
      <c r="A64" s="36">
        <v>13</v>
      </c>
      <c r="B64" s="89" t="s">
        <v>114</v>
      </c>
      <c r="C64" s="88">
        <v>7.6567053311239004</v>
      </c>
      <c r="E64" s="36">
        <v>13</v>
      </c>
      <c r="F64" s="89" t="s">
        <v>112</v>
      </c>
      <c r="G64" s="88">
        <v>12.3735946234533</v>
      </c>
      <c r="I64" s="36">
        <v>13</v>
      </c>
      <c r="J64" s="89" t="s">
        <v>118</v>
      </c>
      <c r="K64" s="88">
        <v>-4.9632717887632003</v>
      </c>
      <c r="L64" s="2"/>
      <c r="M64" s="1"/>
      <c r="P64" s="2"/>
      <c r="Y64" s="2"/>
      <c r="Z64" s="2"/>
      <c r="AA64" s="2"/>
      <c r="AB64" s="2"/>
      <c r="AC64" s="2"/>
    </row>
    <row r="65" spans="1:29" ht="10.9" customHeight="1">
      <c r="A65" s="36">
        <v>14</v>
      </c>
      <c r="B65" s="89" t="s">
        <v>116</v>
      </c>
      <c r="C65" s="88">
        <v>7.2394967956325997</v>
      </c>
      <c r="E65" s="36">
        <v>14</v>
      </c>
      <c r="F65" s="89" t="s">
        <v>110</v>
      </c>
      <c r="G65" s="88">
        <v>11.5004857769041</v>
      </c>
      <c r="I65" s="36">
        <v>14</v>
      </c>
      <c r="J65" s="89" t="s">
        <v>116</v>
      </c>
      <c r="K65" s="88">
        <v>-5.8944536751324996</v>
      </c>
      <c r="L65" s="2"/>
      <c r="M65" s="1"/>
      <c r="P65" s="2"/>
      <c r="Y65" s="2"/>
      <c r="Z65" s="2"/>
      <c r="AA65" s="2"/>
      <c r="AB65" s="2"/>
      <c r="AC65" s="2"/>
    </row>
    <row r="66" spans="1:29" ht="10.9" customHeight="1" thickBot="1">
      <c r="A66" s="82">
        <v>15</v>
      </c>
      <c r="B66" s="90" t="s">
        <v>117</v>
      </c>
      <c r="C66" s="91">
        <v>7.1162317858352999</v>
      </c>
      <c r="E66" s="82">
        <v>15</v>
      </c>
      <c r="F66" s="90" t="s">
        <v>107</v>
      </c>
      <c r="G66" s="91">
        <v>11.332778159962301</v>
      </c>
      <c r="I66" s="82">
        <v>15</v>
      </c>
      <c r="J66" s="90" t="s">
        <v>111</v>
      </c>
      <c r="K66" s="91">
        <v>-5.9628328943518003</v>
      </c>
      <c r="L66" s="2"/>
      <c r="M66" s="1"/>
      <c r="Y66" s="2"/>
      <c r="Z66" s="2"/>
      <c r="AA66" s="2"/>
      <c r="AB66" s="2"/>
      <c r="AC66" s="2"/>
    </row>
    <row r="67" spans="1:29" ht="10.9" customHeight="1">
      <c r="A67" s="36">
        <v>1</v>
      </c>
      <c r="B67" s="89" t="s">
        <v>122</v>
      </c>
      <c r="C67" s="88">
        <v>4.7841439799521996</v>
      </c>
      <c r="E67" s="36">
        <v>1</v>
      </c>
      <c r="F67" s="89" t="s">
        <v>105</v>
      </c>
      <c r="G67" s="88">
        <v>8.2439439247209005</v>
      </c>
      <c r="I67" s="36">
        <v>1</v>
      </c>
      <c r="J67" s="89" t="s">
        <v>119</v>
      </c>
      <c r="K67" s="88">
        <v>-13.722886232846401</v>
      </c>
      <c r="L67" s="2"/>
      <c r="M67" s="19"/>
      <c r="Y67" s="2"/>
      <c r="Z67" s="2"/>
      <c r="AA67" s="2"/>
      <c r="AB67" s="2"/>
      <c r="AC67" s="2"/>
    </row>
    <row r="68" spans="1:29" ht="10.9" customHeight="1">
      <c r="A68" s="36">
        <v>2</v>
      </c>
      <c r="B68" s="89" t="s">
        <v>119</v>
      </c>
      <c r="C68" s="88">
        <v>5.3120849933598997</v>
      </c>
      <c r="E68" s="36">
        <v>2</v>
      </c>
      <c r="F68" s="89" t="s">
        <v>114</v>
      </c>
      <c r="G68" s="88">
        <v>8.6280783955202995</v>
      </c>
      <c r="I68" s="36">
        <v>2</v>
      </c>
      <c r="J68" s="89" t="s">
        <v>122</v>
      </c>
      <c r="K68" s="88">
        <v>-12.9855336598701</v>
      </c>
      <c r="L68" s="2"/>
      <c r="M68" s="19"/>
      <c r="Y68" s="2"/>
      <c r="Z68" s="2"/>
      <c r="AA68" s="2"/>
      <c r="AB68" s="2"/>
      <c r="AC68" s="2"/>
    </row>
    <row r="69" spans="1:29" ht="10.9" customHeight="1">
      <c r="A69" s="36">
        <v>3</v>
      </c>
      <c r="B69" s="89" t="s">
        <v>106</v>
      </c>
      <c r="C69" s="88">
        <v>6.3294344017419002</v>
      </c>
      <c r="E69" s="36">
        <v>3</v>
      </c>
      <c r="F69" s="89" t="s">
        <v>115</v>
      </c>
      <c r="G69" s="88">
        <v>9.4796940644187995</v>
      </c>
      <c r="I69" s="36">
        <v>3</v>
      </c>
      <c r="J69" s="89" t="s">
        <v>106</v>
      </c>
      <c r="K69" s="88">
        <v>-9.7220112410754993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0.9" customHeight="1">
      <c r="A70" s="36">
        <v>4</v>
      </c>
      <c r="B70" s="89" t="s">
        <v>121</v>
      </c>
      <c r="C70" s="88">
        <v>6.3907104966375998</v>
      </c>
      <c r="E70" s="36">
        <v>4</v>
      </c>
      <c r="F70" s="89" t="s">
        <v>113</v>
      </c>
      <c r="G70" s="88">
        <v>9.5058192675643998</v>
      </c>
      <c r="I70" s="36">
        <v>4</v>
      </c>
      <c r="J70" s="89" t="s">
        <v>121</v>
      </c>
      <c r="K70" s="88">
        <v>-8.1032538323377992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0.9" customHeight="1">
      <c r="A71" s="36">
        <v>5</v>
      </c>
      <c r="B71" s="89" t="s">
        <v>111</v>
      </c>
      <c r="C71" s="88">
        <v>6.9139596136961998</v>
      </c>
      <c r="E71" s="36">
        <v>5</v>
      </c>
      <c r="F71" s="89" t="s">
        <v>103</v>
      </c>
      <c r="G71" s="88">
        <v>10.0857969641074</v>
      </c>
      <c r="I71" s="36">
        <v>5</v>
      </c>
      <c r="J71" s="89" t="s">
        <v>117</v>
      </c>
      <c r="K71" s="88">
        <v>-6.0996272450016997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0.9" customHeight="1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0.9" customHeight="1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0.9" customHeight="1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0.9" customHeight="1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0.9" customHeight="1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0.9" customHeight="1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0.9" customHeight="1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0.9" customHeight="1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0.9" customHeight="1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0.9" customHeight="1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0.9" customHeight="1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0.9" customHeight="1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0.9" customHeight="1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0.9" customHeight="1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0.9" customHeight="1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0.9" customHeight="1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0.9" customHeight="1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0.9" customHeight="1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0.9" customHeight="1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0.9" customHeight="1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0.9" customHeight="1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0.9" customHeight="1" thickBot="1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0.9" customHeight="1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0.9" customHeight="1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0.9" customHeight="1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0.9" customHeight="1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0.9" customHeight="1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0.9" customHeight="1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0.9" customHeight="1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0.9" customHeight="1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0.9" customHeight="1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0.9" customHeight="1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0.9" customHeight="1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0.9" customHeight="1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0.9" customHeight="1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0.9" customHeight="1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0.9" customHeight="1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0.9" customHeight="1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0.9" customHeight="1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0.9" customHeight="1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0.9" customHeight="1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0.9" customHeight="1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0.9" customHeight="1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0.9" customHeight="1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0.9" customHeight="1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0.9" customHeight="1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0.9" customHeight="1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0.9" customHeight="1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0.9" customHeight="1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0.9" customHeight="1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0.9" customHeight="1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0.9" customHeight="1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0.9" customHeight="1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0.9" customHeight="1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0.9" customHeight="1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0.9" customHeight="1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0.9" customHeight="1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0.9" customHeight="1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0.9" customHeight="1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0.9" customHeight="1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0.9" customHeight="1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0.9" customHeight="1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0.9" customHeight="1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0.9" customHeight="1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0.9" customHeight="1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0.9" customHeight="1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0.9" customHeight="1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0.9" customHeight="1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0.9" customHeight="1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0.9" customHeight="1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0.9" customHeight="1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0.9" customHeight="1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0.9" customHeight="1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0.9" customHeight="1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0.9" customHeight="1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0.9" customHeight="1">
      <c r="E147" s="2"/>
      <c r="F147" s="17"/>
      <c r="G147" s="2"/>
      <c r="I147" s="2"/>
      <c r="J147" s="19"/>
      <c r="K147" s="2"/>
      <c r="N147" s="2"/>
      <c r="O147" s="2"/>
    </row>
    <row r="148" spans="1:15" ht="10.9" customHeight="1">
      <c r="J148" s="19"/>
    </row>
  </sheetData>
  <sortState ref="C10:D21">
    <sortCondition descending="1" ref="D21"/>
  </sortState>
  <phoneticPr fontId="1"/>
  <printOptions gridLinesSet="0"/>
  <pageMargins left="0.64" right="0.2" top="0.54" bottom="0.53" header="0.19" footer="0.22"/>
  <pageSetup paperSize="9" orientation="portrait" r:id="rId1"/>
  <headerFooter alignWithMargins="0"/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佐賀県</cp:lastModifiedBy>
  <cp:lastPrinted>2017-03-22T02:05:32Z</cp:lastPrinted>
  <dcterms:created xsi:type="dcterms:W3CDTF">2000-02-13T05:20:11Z</dcterms:created>
  <dcterms:modified xsi:type="dcterms:W3CDTF">2017-03-22T02:05:42Z</dcterms:modified>
</cp:coreProperties>
</file>