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360" windowWidth="10830" windowHeight="9945" activeTab="6"/>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2">'1-1(3)'!$A$1:$T$52</definedName>
    <definedName name="_xlnm.Print_Area" localSheetId="3">'1-1(4)'!$A$1:$P$49</definedName>
    <definedName name="_xlnm.Print_Area" localSheetId="4">'1-1(5)'!$A$1:$U$48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<sst xmlns="http://schemas.openxmlformats.org/spreadsheetml/2006/main" count="859" uniqueCount="376">
  <si>
    <r>
      <t xml:space="preserve"> 　要　　　統　　　計　　　表  </t>
    </r>
    <r>
      <rPr>
        <sz val="12"/>
        <rFont val="ＭＳ 明朝"/>
        <family val="1"/>
      </rPr>
      <t>（続き）</t>
    </r>
  </si>
  <si>
    <t xml:space="preserve">    就業者には，従業中の者と休業中の者とがある。総数には分類不能の産業従事者を，また，従業上の地位「不詳」を含む。</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</si>
  <si>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</si>
  <si>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</si>
  <si>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</si>
  <si>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</si>
  <si>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</si>
  <si>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</si>
  <si>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</si>
  <si>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</si>
  <si>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</si>
  <si>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</si>
  <si>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</si>
  <si>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</si>
  <si>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</si>
  <si>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</si>
  <si>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</si>
  <si>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</si>
  <si>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</si>
  <si>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</si>
  <si>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</si>
  <si>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</si>
  <si>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</si>
  <si>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</si>
  <si>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</si>
  <si>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</si>
  <si>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</si>
  <si>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</si>
  <si>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</si>
  <si>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</si>
  <si>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</si>
  <si>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</si>
  <si>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</si>
  <si>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</si>
  <si>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</si>
  <si>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</si>
  <si>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</si>
  <si>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</si>
  <si>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</si>
  <si>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</si>
  <si>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</si>
  <si>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</si>
  <si>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</si>
  <si>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</si>
  <si>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</si>
  <si>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</si>
  <si>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</si>
  <si>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</si>
  <si>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</si>
  <si>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</si>
  <si>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</si>
  <si>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</si>
  <si>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</si>
  <si>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</si>
  <si>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</si>
  <si>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</si>
  <si>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</si>
  <si>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</si>
  <si>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</si>
  <si>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</si>
  <si>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</si>
  <si>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</si>
  <si>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</si>
  <si>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</si>
  <si>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</si>
  <si>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</si>
  <si>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</si>
  <si>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</si>
  <si>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</si>
  <si>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</si>
  <si>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</si>
  <si>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</si>
  <si>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</si>
  <si>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</si>
  <si>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</si>
  <si>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</si>
  <si>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</si>
  <si>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</si>
  <si>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</si>
  <si>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</si>
  <si>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</si>
  <si>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</si>
  <si>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</si>
  <si>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３　刑法犯認知件数・検挙件数…県警察本部「佐賀の犯罪」による。発生地(その他を除く。)による。</t>
  </si>
  <si>
    <t>「原子力発電施設等立地地域の振興に関する特別措置法」による指定地域</t>
  </si>
  <si>
    <t>　　　　原子力発電施設等立地地域・・・・・・・</t>
  </si>
  <si>
    <t>「半島振興法」第２条第１項による指定</t>
  </si>
  <si>
    <t>「離島振興法」指定地域</t>
  </si>
  <si>
    <t>「都市計画法」適用地域</t>
  </si>
  <si>
    <t>「低開発地域工業開発促進法」による開発地域</t>
  </si>
  <si>
    <t>「過疎地域自立促進特別措置法」による地域</t>
  </si>
  <si>
    <t>　　　　特定農山村地域・・・・・・・・・・・・</t>
  </si>
  <si>
    <t>「山村振興法」による指定地域</t>
  </si>
  <si>
    <t>「農業振興地域の整備に関する法律」による指定地域</t>
  </si>
  <si>
    <t>（注）　農村地域・・・・・・・・・・・・・・・</t>
  </si>
  <si>
    <t>県農山
漁村課</t>
  </si>
  <si>
    <t>県企業立地課</t>
  </si>
  <si>
    <t>資　料</t>
  </si>
  <si>
    <t>－</t>
  </si>
  <si>
    <t>○</t>
  </si>
  <si>
    <t>△</t>
  </si>
  <si>
    <t>有田町</t>
  </si>
  <si>
    <t>唐</t>
  </si>
  <si>
    <t>47,4,12</t>
  </si>
  <si>
    <t>佐</t>
  </si>
  <si>
    <t>神埼市</t>
  </si>
  <si>
    <t>小城市</t>
  </si>
  <si>
    <t>武雄市</t>
  </si>
  <si>
    <t>47,60,4</t>
  </si>
  <si>
    <t>46,48,5,13</t>
  </si>
  <si>
    <t>2市町</t>
  </si>
  <si>
    <t>3市町</t>
  </si>
  <si>
    <t>1市7離島</t>
  </si>
  <si>
    <t>12市町</t>
  </si>
  <si>
    <t>20市町</t>
  </si>
  <si>
    <t>特定
農山村
地域</t>
  </si>
  <si>
    <t>農業振興　　地　　域</t>
  </si>
  <si>
    <t>農村地域</t>
  </si>
  <si>
    <t>市  　町　</t>
  </si>
  <si>
    <t>△　一部指定</t>
  </si>
  <si>
    <t>〇　　指　定</t>
  </si>
  <si>
    <t>カ所</t>
  </si>
  <si>
    <t>%</t>
  </si>
  <si>
    <t>所</t>
  </si>
  <si>
    <t>床</t>
  </si>
  <si>
    <t>施設</t>
  </si>
  <si>
    <t>２　理容所・美容所・クリーニング所数…県生活衛生課の資料による。クリーニング所数は取次店を含む。</t>
  </si>
  <si>
    <t>製  造  業 (従業者４人以上の事業所)</t>
  </si>
  <si>
    <t>道 路 実 延 長</t>
  </si>
  <si>
    <t>道 路 舗 装 率</t>
  </si>
  <si>
    <t>商            業</t>
  </si>
  <si>
    <t>林野面積</t>
  </si>
  <si>
    <t>製造品出荷額等(年間）</t>
  </si>
  <si>
    <t>国・県道</t>
  </si>
  <si>
    <t>市町村道</t>
  </si>
  <si>
    <t>事業所数</t>
  </si>
  <si>
    <t>商品販売額（年間）</t>
  </si>
  <si>
    <t>事業所</t>
  </si>
  <si>
    <t>万円</t>
  </si>
  <si>
    <t>km</t>
  </si>
  <si>
    <t>台</t>
  </si>
  <si>
    <t>店</t>
  </si>
  <si>
    <t>農 家 数</t>
  </si>
  <si>
    <t>うち基幹的
従　業　者</t>
  </si>
  <si>
    <t>　この表に掲載した事項は,それぞれ表頭に示すように調査時又は調査期間が異なる。</t>
  </si>
  <si>
    <t xml:space="preserve">    従属人口指数は，15～64歳人口に対する15歳未満及び65歳以上人口の比率。老年化指数…15歳未満人口に対する65歳以上人口の比率。</t>
  </si>
  <si>
    <t>土地面積</t>
  </si>
  <si>
    <t>人口密度
1k㎡当たり</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</si>
  <si>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</si>
  <si>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</si>
  <si>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</si>
  <si>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</si>
  <si>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</si>
  <si>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</si>
  <si>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</si>
  <si>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</si>
  <si>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</si>
  <si>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</si>
  <si>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</si>
  <si>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</si>
  <si>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</si>
  <si>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</si>
  <si>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</si>
  <si>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</si>
  <si>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</si>
  <si>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</si>
  <si>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</si>
  <si>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</si>
  <si>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</si>
  <si>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</si>
  <si>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</si>
  <si>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</si>
  <si>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</si>
  <si>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</si>
  <si>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</si>
  <si>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</si>
  <si>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</si>
  <si>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</si>
  <si>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</si>
  <si>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</si>
  <si>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</si>
  <si>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</si>
  <si>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</si>
  <si>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「特定農山村地域における農林業等の活性化のための基盤整備の促進に関する法律」による地域</t>
  </si>
  <si>
    <t>都市計画
区    域</t>
  </si>
  <si>
    <t>16市町</t>
  </si>
  <si>
    <t>(48,54,元,2,4)</t>
  </si>
  <si>
    <t>７　公共社会体育施設数…県スポーツ課の資料による。夜間照明施設を含む。</t>
  </si>
  <si>
    <t>４　保育所在籍者数…県こども未来課の資料による。</t>
  </si>
  <si>
    <t>６　公民館…県まなび課「佐賀県の生涯学習・社会教育」による。</t>
  </si>
  <si>
    <t>被保護世帯数</t>
  </si>
  <si>
    <t>保　護　率</t>
  </si>
  <si>
    <t>市　  町　</t>
  </si>
  <si>
    <t>市町</t>
  </si>
  <si>
    <t>唐津市</t>
  </si>
  <si>
    <t>神埼郡</t>
  </si>
  <si>
    <t>２　製造業…経済産業省の工業統計調査（毎年調査）結果を県統計分析課が独自集計したもので、経済産業省が公表する確定数とは</t>
  </si>
  <si>
    <t>百万円</t>
  </si>
  <si>
    <t>-</t>
  </si>
  <si>
    <t>過疎地域</t>
  </si>
  <si>
    <t>低開発
地域工業
開発地区</t>
  </si>
  <si>
    <t>9市町</t>
  </si>
  <si>
    <t>振興山村
地　　域</t>
  </si>
  <si>
    <t>原子力発電施設等立地地域</t>
  </si>
  <si>
    <t>　　　　農業振興地域・・・・・・・・・・・・・</t>
  </si>
  <si>
    <t>経営耕地面積
（販売農家）</t>
  </si>
  <si>
    <t>市町</t>
  </si>
  <si>
    <t>市　町　</t>
  </si>
  <si>
    <t>市　町　</t>
  </si>
  <si>
    <t>市町
呼称</t>
  </si>
  <si>
    <t xml:space="preserve">1-1　　　市　　　町　　　主  </t>
  </si>
  <si>
    <t xml:space="preserve">1-1　　　市　　　町　　　主  </t>
  </si>
  <si>
    <t>市　町　</t>
  </si>
  <si>
    <t>国民健康保険1)</t>
  </si>
  <si>
    <t>離島振興
地    域</t>
  </si>
  <si>
    <t>半島振興
対策実施
地　　域</t>
  </si>
  <si>
    <t>地方拠点
都市地域</t>
  </si>
  <si>
    <t>人 口</t>
  </si>
  <si>
    <t>うち自主財源</t>
  </si>
  <si>
    <t>うち投資的経費</t>
  </si>
  <si>
    <t>１　財政…県市町支援課「市町財政概要」による。「自主財源」は，地方税，分担金及び負担金，使用料，手数料，財産収入，寄附金，</t>
  </si>
  <si>
    <t>3市</t>
  </si>
  <si>
    <t>県生産者支援課</t>
  </si>
  <si>
    <t>　　　　振興山村地域・・・・・・・・・・・・・</t>
  </si>
  <si>
    <t>　　　　過疎地域・・・・・・・・・・・・・・・</t>
  </si>
  <si>
    <t>　　　　低開発地域工業開発地区・・・・・・・・</t>
  </si>
  <si>
    <t>　　　　離島振興地域・・・・・・・・・・・・・</t>
  </si>
  <si>
    <t>　　　　半島振興対策実施地域・・・・・・・・・</t>
  </si>
  <si>
    <t>　　　　地方拠点都市地域・・・・・・・・・・・</t>
  </si>
  <si>
    <t>　　　　都市計画区域・・・・・・・・・・・・・</t>
  </si>
  <si>
    <r>
      <t>「地方拠点法」指定地域。</t>
    </r>
    <r>
      <rPr>
        <sz val="7"/>
        <rFont val="ＭＳ 明朝"/>
        <family val="1"/>
      </rPr>
      <t>佐…佐賀地方拠点都市地域　唐…唐津・東松浦地方拠点都市地域</t>
    </r>
  </si>
  <si>
    <r>
      <t>1-2　　地　域　指　定　一　覧　表　</t>
    </r>
    <r>
      <rPr>
        <sz val="12"/>
        <rFont val="ＭＳ 明朝"/>
        <family val="1"/>
      </rPr>
      <t>─市町─</t>
    </r>
  </si>
  <si>
    <t>事業所  26.7.1</t>
  </si>
  <si>
    <r>
      <t>総 数</t>
    </r>
    <r>
      <rPr>
        <vertAlign val="superscript"/>
        <sz val="8"/>
        <rFont val="ＭＳ 明朝"/>
        <family val="1"/>
      </rPr>
      <t>（注）</t>
    </r>
    <r>
      <rPr>
        <sz val="8"/>
        <rFont val="ＭＳ 明朝"/>
        <family val="1"/>
      </rPr>
      <t xml:space="preserve"> </t>
    </r>
  </si>
  <si>
    <t>公共社会
体育施設
26.3.31</t>
  </si>
  <si>
    <t>３　水道普及率…県生活衛生課の資料による。上水道，簡易水道，専用水道，飲料水供給施設の普及率である。</t>
  </si>
  <si>
    <t xml:space="preserve"> </t>
  </si>
  <si>
    <t>１　市町議員定数、職員数…県市町支援課の資料による。</t>
  </si>
  <si>
    <t>２　選挙人名簿登録者数…県選挙管理委員会の資料による。</t>
  </si>
  <si>
    <t>県都市計画課</t>
  </si>
  <si>
    <t>△</t>
  </si>
  <si>
    <t>○</t>
  </si>
  <si>
    <t>県ものづくり産業課</t>
  </si>
  <si>
    <t>県さが創生推進課</t>
  </si>
  <si>
    <r>
      <t>１-１　市　町　主　要　統　計　表</t>
    </r>
    <r>
      <rPr>
        <sz val="12"/>
        <rFont val="ＭＳ 明朝"/>
        <family val="1"/>
      </rPr>
      <t>　（続き）</t>
    </r>
  </si>
  <si>
    <t>市　 町　</t>
  </si>
  <si>
    <t>27.10.1</t>
  </si>
  <si>
    <t>おぎし</t>
  </si>
  <si>
    <t>うれしのし</t>
  </si>
  <si>
    <t>よしのがりちょう</t>
  </si>
  <si>
    <t>東松浦郡</t>
  </si>
  <si>
    <t>事業所</t>
  </si>
  <si>
    <t>戸</t>
  </si>
  <si>
    <t>５　商業…総務省・経済産業省「平成26年商業統計調査（市区町村表）」結果。
この調査では、駅の改札口内、劇場内、運動競技場内、有料道路内など料金を支払って出入りする有料</t>
  </si>
  <si>
    <t>　　若干相違することがある。国及び公共企業体に属する事業所を除く。「従業者」とは、個人事業主及び家族従業者・会社または団体の有給役員・常用</t>
  </si>
  <si>
    <t>　　施設内の事業所は含まない。「従業者」とは個人事業主・家族従業者・有給役員・常雇者をいう。「商品販売額」は、平成25年1月1日から平成</t>
  </si>
  <si>
    <t>　　労働者。「製造品出荷額等」とは、平成26年の製造品出荷額、加工賃収入額、製造工程から出たくず・廃物の収入額及びその他の収入額の合計額。</t>
  </si>
  <si>
    <t>　　25年12月31日までの1年間実績である。</t>
  </si>
  <si>
    <t>26.12.31</t>
  </si>
  <si>
    <t>27.2.1</t>
  </si>
  <si>
    <t>卸 売 業 26.7.1</t>
  </si>
  <si>
    <t>小売業　26.7.1</t>
  </si>
  <si>
    <t>農　　  　業  27.2.1</t>
  </si>
  <si>
    <t>　　自営業主とは，自営業主と内職者の合計である。家族従業者とは個人商店や農家等で，自分の家庭の経営する事業を手伝っている者をいう。</t>
  </si>
  <si>
    <t>４　生活保護…県福祉課の資料による生活保護法の被保護世帯及び人員を示す。</t>
  </si>
  <si>
    <t>８　都市公園数…県都市計画課の資料による。＊国営・県営吉野ヶ里歴史公園は、神埼市及び吉野ヶ里町ともに１箇所として計上。</t>
  </si>
  <si>
    <t>５　幼稚園園児数，幼保連携型認定子ども園園児数、小学校児童数，中学校生徒数・高等学校生徒数…文部科学省の学校基本調査による。</t>
  </si>
  <si>
    <t>　　「財政力指数」は，基準財政収入額÷基準財政需要額の平成24～26年度3ヶ年の数値の単純平均。</t>
  </si>
  <si>
    <t>６　年齢別人口…県統計分析課「佐賀県人口移動調査」による。</t>
  </si>
  <si>
    <t>財　政　（普　通　会　計）27　年　度　決　算</t>
  </si>
  <si>
    <t>市  町
職員数
29.4.1</t>
  </si>
  <si>
    <t>選挙人名簿
登録者数
29.12.1</t>
  </si>
  <si>
    <t>29.1.1</t>
  </si>
  <si>
    <t>28年度平均</t>
  </si>
  <si>
    <t>1） 国民健康保険被保険者総数には国保組合   9,974人を含む。</t>
  </si>
  <si>
    <t>29.3.31</t>
  </si>
  <si>
    <t>生　　活　　保　　護　28年度</t>
  </si>
  <si>
    <t>刑 法 犯
認知件数
28年</t>
  </si>
  <si>
    <t>刑 法 犯
検挙件数
28年</t>
  </si>
  <si>
    <t>出火件数
28年</t>
  </si>
  <si>
    <t>４　出火件数…H28火災死者集計表「第２８表」による。</t>
  </si>
  <si>
    <t xml:space="preserve"> 交 通 事 故
 発 生 件 数
28年</t>
  </si>
  <si>
    <t>-</t>
  </si>
  <si>
    <t>-</t>
  </si>
  <si>
    <t xml:space="preserve">               就業者数（15歳以上） 27.10.1</t>
  </si>
  <si>
    <t xml:space="preserve"> 410 237</t>
  </si>
  <si>
    <t xml:space="preserve"> 34 634</t>
  </si>
  <si>
    <t xml:space="preserve"> 96 255</t>
  </si>
  <si>
    <t xml:space="preserve"> 266 782</t>
  </si>
  <si>
    <t>28年</t>
  </si>
  <si>
    <t>28年</t>
  </si>
  <si>
    <t>１　出生率・死亡率…厚生労働省の人口動態統計調査の集計結果に基づき、県医務課で算出。</t>
  </si>
  <si>
    <t>２　住民基本台帳人口…県市町支援課「住民基本台帳人口」による。これは,住民基本台帳法に基づく登録人口であり,外国人は含まれていない。</t>
  </si>
  <si>
    <t>３　就業者数…国勢調査結果による。この調査では,15歳以上の人について労働力と非労働力とにわけ,労働力を就業者と完全失業者にわけている。</t>
  </si>
  <si>
    <t>４　雇用者・自営業主・家族従業者…国勢調査結果による。雇用者とは,官公庁に雇用されている者,民間に雇用されている者及び民間の役員の合計である。</t>
  </si>
  <si>
    <t>５　事業所数…総務省統計局の経済センサス-基礎調査による。</t>
  </si>
  <si>
    <t>　８ 「基幹的農業従事者」とは「農業就業人口」のうち「仕事が主の人」をいう。</t>
  </si>
  <si>
    <t>10) 23 906</t>
  </si>
  <si>
    <t xml:space="preserve"> １０　経営耕地面積は、それぞれの数字をha単位に四捨五入しているので、必ずしも計に一致しない。</t>
  </si>
  <si>
    <t>　９ 　経営耕地面積…上記センサス結果による経営耕地面積（販売農家）である。</t>
  </si>
  <si>
    <t>　６　 農家数…農林水産省の2015年農林業センサス結果による。農家とは10アール（１反）以上の経営耕地面積を有するもの、又は過去</t>
  </si>
  <si>
    <t>　７　 農業就業人口…上記センサス結果による。この表では15歳以上の世帯員で、過去1年間に従事した仕事において「自営農業が主の人」を</t>
  </si>
  <si>
    <t>　　　 1年間に15万円以上の農産物販売収入のあるものをいう。</t>
  </si>
  <si>
    <t>　　　 いう。販売農家とは、農家のうち経営耕地面積が30アール（3反）以上、または農産物総販売金額が50万円以上の農家。</t>
  </si>
  <si>
    <t>28.4.1</t>
  </si>
  <si>
    <t>自 動 車
保有台数
29.3.31</t>
  </si>
  <si>
    <t>４　自動車保有台数…九州運輸局佐賀運輸支局の資料による。総数には軽二輪車9,132台を含む。総数には所属市町不明72台を含む。</t>
  </si>
  <si>
    <t>６　ポスト設置数…日本郵便株式会社九州支社資料による。</t>
  </si>
  <si>
    <t>ポスト</t>
  </si>
  <si>
    <t>設置数</t>
  </si>
  <si>
    <t>29.3.31</t>
  </si>
  <si>
    <t>本</t>
  </si>
  <si>
    <t xml:space="preserve">1-1　　　市　　　町　　主  </t>
  </si>
  <si>
    <t xml:space="preserve"> 　要　　　統　　　計　　　表</t>
  </si>
  <si>
    <t>４　人口密度…平成29年10月1日現在の人口を,平成28年10月１日現在の土地面積で除して得た数値である。</t>
  </si>
  <si>
    <t>５　一世帯当たり人員…平成29年10月1日「佐賀県人口移動調査」による。</t>
  </si>
  <si>
    <t>２　世帯数・人口…平成29年10月1日「佐賀県人口移動調査」による。外国人を含む。</t>
  </si>
  <si>
    <t>３　人口増減数…平成28年10月から平成29年9月までの人口増減。</t>
  </si>
  <si>
    <t>市町
コード</t>
  </si>
  <si>
    <t>人　　　口　
29.10.1</t>
  </si>
  <si>
    <t>平成28～
　29年の</t>
  </si>
  <si>
    <t>一世帯当
たり人員</t>
  </si>
  <si>
    <t>年齢（３区分）別人口　
   29.10.1（年齢不詳を除く）</t>
  </si>
  <si>
    <t>市町</t>
  </si>
  <si>
    <t>29.10.1</t>
  </si>
  <si>
    <t>28.10.1</t>
  </si>
  <si>
    <t>かんざきし</t>
  </si>
  <si>
    <t>三養基郡</t>
  </si>
  <si>
    <t>みやきちょう</t>
  </si>
  <si>
    <t>西松浦郡</t>
  </si>
  <si>
    <t>ありたちょう</t>
  </si>
  <si>
    <t>杵島郡</t>
  </si>
  <si>
    <t>しろいしちょう</t>
  </si>
  <si>
    <t>藤津郡</t>
  </si>
  <si>
    <t>29.10.1</t>
  </si>
  <si>
    <t>※</t>
  </si>
  <si>
    <t>※</t>
  </si>
  <si>
    <t>１　土地面積…国土交通省国土地理院の「平成29年全国都道府県市区町村別面積調」による。ただし,※については、参考値。</t>
  </si>
  <si>
    <t>幼　稚　園
園　児　数
29.5.1</t>
  </si>
  <si>
    <t>幼保連携型認定
子ども園園児数
29.5.1</t>
  </si>
  <si>
    <t>高 等 学 校
生 徒 数
29.5.1</t>
  </si>
  <si>
    <t>23 850(843)</t>
  </si>
  <si>
    <t>38 381(943)</t>
  </si>
  <si>
    <t>20 386(495)</t>
  </si>
  <si>
    <t>22 034</t>
  </si>
  <si>
    <t>7 038(594)</t>
  </si>
  <si>
    <t>3 464(348)</t>
  </si>
  <si>
    <t>病  院
28.10.1</t>
  </si>
  <si>
    <t>一般診療所
28.10.1</t>
  </si>
  <si>
    <t>歯科診療所
28.10.1</t>
  </si>
  <si>
    <t>全病床数
28.10.1</t>
  </si>
  <si>
    <t>１　病院・診療所・病床数…厚生労働省「医療施設調査」による。</t>
  </si>
  <si>
    <t>45 419(1 537)</t>
  </si>
  <si>
    <t>保 育 所
在籍者数
29.10.1</t>
  </si>
  <si>
    <t>小　学　校
児　童　数1)
29.5.1</t>
  </si>
  <si>
    <t>中　学　校
生　徒　数2)
29.5.1</t>
  </si>
  <si>
    <t>公 民 館 3)
29.5.1</t>
  </si>
  <si>
    <t>１)小学校児童数欄の（　）は、義務教育学校小学部の児童数外書き。</t>
  </si>
  <si>
    <t>２)中学校生徒数欄の（　）は、義務教育学校中学部の生徒数外書き。</t>
  </si>
  <si>
    <t>３)公民館には町民会館・生涯学習センター等の名称を使用している施設も含む。</t>
  </si>
  <si>
    <t>都 　 市
公 園 数
28.3.31</t>
  </si>
  <si>
    <t>57,60,3</t>
  </si>
  <si>
    <t>46,57,60</t>
  </si>
  <si>
    <t>48,4</t>
  </si>
  <si>
    <t>47,61</t>
  </si>
  <si>
    <t>「農村地域への産業の導入の促進等に関する法律」(旧称：農村地域工業等導入促進法）による農村地域。　20市町(ただし、合併前の旧佐賀市を除く）</t>
  </si>
  <si>
    <t xml:space="preserve"> 数字は、同法第5条に基づく産業導入実施計画(旧称：工業等導入実施計画）策定年度</t>
  </si>
  <si>
    <t>平成29年4月1日現在</t>
  </si>
  <si>
    <t>水  道
普及率
29.3.31</t>
  </si>
  <si>
    <t>29.10.1 現在</t>
  </si>
  <si>
    <t>理容所数
29.3.31</t>
  </si>
  <si>
    <t>美容所数
29.3.31</t>
  </si>
  <si>
    <t>クリーニング
所       数
29.3.31</t>
  </si>
  <si>
    <t>市   町 
議員定数
29.11.1</t>
  </si>
  <si>
    <t>３ 道路実延長及び道路舗装率…県道路課「道路現況表」による。（西日本高速道路（株）管理：西九州自動車道（国道497号）は  
    含まない。） 四捨五入の関係で内訳の計と総数が合わない場合がある。</t>
  </si>
  <si>
    <t>１ 林野面積…2015年世界農林業センサスによる。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</si>
</sst>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 numFmtId="201" formatCode="#,##0.00_ "/>
    <numFmt numFmtId="202" formatCode="\(####\)"/>
    <numFmt numFmtId="203" formatCode="#\ ###\ ###\ "/>
    <numFmt numFmtId="204" formatCode="###,###,###,##0;&quot;-&quot;##,###,###,##0"/>
    <numFmt numFmtId="205" formatCode="#.0"/>
    <numFmt numFmtId="206" formatCode="###\ ##0"/>
    <numFmt numFmtId="207" formatCode="###\ ###"/>
    <numFmt numFmtId="208" formatCode="#\ ###;&quot;△&quot;#\ ###"/>
    <numFmt numFmtId="209" formatCode="\(#\ ###\);\(&quot;△&quot;#\ ###\)"/>
    <numFmt numFmtId="210" formatCode="\(###\)"/>
    <numFmt numFmtId="211" formatCode="#,##0_);\(#,##0\)"/>
  </numFmts>
  <fonts count="73">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vertAlign val="superscript"/>
      <sz val="8"/>
      <name val="ＭＳ 明朝"/>
      <family val="1"/>
    </font>
    <font>
      <b/>
      <sz val="7.5"/>
      <name val="ＭＳ ゴシック"/>
      <family val="3"/>
    </font>
    <font>
      <u val="single"/>
      <sz val="11"/>
      <color indexed="12"/>
      <name val="ＭＳ Ｐゴシック"/>
      <family val="3"/>
    </font>
    <font>
      <sz val="6"/>
      <color indexed="10"/>
      <name val="ＭＳ 明朝"/>
      <family val="1"/>
    </font>
    <font>
      <sz val="9"/>
      <color indexed="10"/>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9"/>
      <color rgb="FFFF0000"/>
      <name val="ＭＳ ゴシック"/>
      <family val="3"/>
    </font>
    <font>
      <sz val="9"/>
      <color rgb="FFFF0000"/>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double"/>
      <right>
        <color indexed="63"/>
      </right>
      <top style="thin"/>
      <bottom style="thin"/>
    </border>
    <border>
      <left style="thin"/>
      <right>
        <color indexed="63"/>
      </right>
      <top style="thin"/>
      <bottom style="medium"/>
    </border>
    <border>
      <left style="thin"/>
      <right style="thin"/>
      <top style="thin"/>
      <bottom style="medium"/>
    </border>
  </borders>
  <cellStyleXfs count="129">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1" fillId="3" borderId="0" applyNumberFormat="0" applyBorder="0" applyAlignment="0" applyProtection="0"/>
    <xf numFmtId="0" fontId="52" fillId="4"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1" fillId="15" borderId="0" applyNumberFormat="0" applyBorder="0" applyAlignment="0" applyProtection="0"/>
    <xf numFmtId="0" fontId="52" fillId="16"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1" fillId="19" borderId="0" applyNumberFormat="0" applyBorder="0" applyAlignment="0" applyProtection="0"/>
    <xf numFmtId="0" fontId="52" fillId="20" borderId="0" applyNumberFormat="0" applyBorder="0" applyAlignment="0" applyProtection="0"/>
    <xf numFmtId="0" fontId="1" fillId="9" borderId="0" applyNumberFormat="0" applyBorder="0" applyAlignment="0" applyProtection="0"/>
    <xf numFmtId="0" fontId="52" fillId="21" borderId="0" applyNumberFormat="0" applyBorder="0" applyAlignment="0" applyProtection="0"/>
    <xf numFmtId="0" fontId="1" fillId="15" borderId="0" applyNumberFormat="0" applyBorder="0" applyAlignment="0" applyProtection="0"/>
    <xf numFmtId="0" fontId="52"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22" fillId="25" borderId="0" applyNumberFormat="0" applyBorder="0" applyAlignment="0" applyProtection="0"/>
    <xf numFmtId="0" fontId="53" fillId="26" borderId="0" applyNumberFormat="0" applyBorder="0" applyAlignment="0" applyProtection="0"/>
    <xf numFmtId="0" fontId="22" fillId="17" borderId="0" applyNumberFormat="0" applyBorder="0" applyAlignment="0" applyProtection="0"/>
    <xf numFmtId="0" fontId="53" fillId="27" borderId="0" applyNumberFormat="0" applyBorder="0" applyAlignment="0" applyProtection="0"/>
    <xf numFmtId="0" fontId="22" fillId="19" borderId="0" applyNumberFormat="0" applyBorder="0" applyAlignment="0" applyProtection="0"/>
    <xf numFmtId="0" fontId="53" fillId="28" borderId="0" applyNumberFormat="0" applyBorder="0" applyAlignment="0" applyProtection="0"/>
    <xf numFmtId="0" fontId="22" fillId="29" borderId="0" applyNumberFormat="0" applyBorder="0" applyAlignment="0" applyProtection="0"/>
    <xf numFmtId="0" fontId="53" fillId="30" borderId="0" applyNumberFormat="0" applyBorder="0" applyAlignment="0" applyProtection="0"/>
    <xf numFmtId="0" fontId="22" fillId="31" borderId="0" applyNumberFormat="0" applyBorder="0" applyAlignment="0" applyProtection="0"/>
    <xf numFmtId="0" fontId="53" fillId="32" borderId="0" applyNumberFormat="0" applyBorder="0" applyAlignment="0" applyProtection="0"/>
    <xf numFmtId="0" fontId="22" fillId="33" borderId="0" applyNumberFormat="0" applyBorder="0" applyAlignment="0" applyProtection="0"/>
    <xf numFmtId="193" fontId="8" fillId="0" borderId="0" applyFill="0" applyBorder="0" applyAlignment="0">
      <protection/>
    </xf>
    <xf numFmtId="0" fontId="38" fillId="0" borderId="0">
      <alignment horizontal="left"/>
      <protection/>
    </xf>
    <xf numFmtId="0" fontId="39" fillId="0" borderId="1" applyNumberFormat="0" applyAlignment="0" applyProtection="0"/>
    <xf numFmtId="0" fontId="39" fillId="0" borderId="2">
      <alignment horizontal="left" vertical="center"/>
      <protection/>
    </xf>
    <xf numFmtId="0" fontId="40" fillId="0" borderId="0">
      <alignment/>
      <protection/>
    </xf>
    <xf numFmtId="4" fontId="38" fillId="0" borderId="0">
      <alignment horizontal="right"/>
      <protection/>
    </xf>
    <xf numFmtId="4" fontId="41" fillId="0" borderId="0">
      <alignment horizontal="right"/>
      <protection/>
    </xf>
    <xf numFmtId="0" fontId="42" fillId="0" borderId="0">
      <alignment horizontal="left"/>
      <protection/>
    </xf>
    <xf numFmtId="0" fontId="43" fillId="0" borderId="0">
      <alignment horizontal="center"/>
      <protection/>
    </xf>
    <xf numFmtId="0" fontId="53" fillId="34" borderId="0" applyNumberFormat="0" applyBorder="0" applyAlignment="0" applyProtection="0"/>
    <xf numFmtId="0" fontId="22" fillId="35" borderId="0" applyNumberFormat="0" applyBorder="0" applyAlignment="0" applyProtection="0"/>
    <xf numFmtId="0" fontId="53" fillId="36" borderId="0" applyNumberFormat="0" applyBorder="0" applyAlignment="0" applyProtection="0"/>
    <xf numFmtId="0" fontId="22" fillId="37" borderId="0" applyNumberFormat="0" applyBorder="0" applyAlignment="0" applyProtection="0"/>
    <xf numFmtId="0" fontId="53" fillId="38" borderId="0" applyNumberFormat="0" applyBorder="0" applyAlignment="0" applyProtection="0"/>
    <xf numFmtId="0" fontId="22" fillId="39" borderId="0" applyNumberFormat="0" applyBorder="0" applyAlignment="0" applyProtection="0"/>
    <xf numFmtId="0" fontId="53" fillId="40" borderId="0" applyNumberFormat="0" applyBorder="0" applyAlignment="0" applyProtection="0"/>
    <xf numFmtId="0" fontId="22" fillId="29" borderId="0" applyNumberFormat="0" applyBorder="0" applyAlignment="0" applyProtection="0"/>
    <xf numFmtId="0" fontId="53" fillId="41" borderId="0" applyNumberFormat="0" applyBorder="0" applyAlignment="0" applyProtection="0"/>
    <xf numFmtId="0" fontId="22" fillId="31" borderId="0" applyNumberFormat="0" applyBorder="0" applyAlignment="0" applyProtection="0"/>
    <xf numFmtId="0" fontId="53" fillId="42" borderId="0" applyNumberFormat="0" applyBorder="0" applyAlignment="0" applyProtection="0"/>
    <xf numFmtId="0" fontId="22" fillId="43" borderId="0" applyNumberFormat="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44" borderId="3" applyNumberFormat="0" applyAlignment="0" applyProtection="0"/>
    <xf numFmtId="0" fontId="24" fillId="45" borderId="4" applyNumberFormat="0" applyAlignment="0" applyProtection="0"/>
    <xf numFmtId="0" fontId="56" fillId="46" borderId="0" applyNumberFormat="0" applyBorder="0" applyAlignment="0" applyProtection="0"/>
    <xf numFmtId="0" fontId="25" fillId="47" borderId="0" applyNumberFormat="0" applyBorder="0" applyAlignment="0" applyProtection="0"/>
    <xf numFmtId="9" fontId="52"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2" fillId="48" borderId="5" applyNumberFormat="0" applyFont="0" applyAlignment="0" applyProtection="0"/>
    <xf numFmtId="0" fontId="0" fillId="49" borderId="6" applyNumberFormat="0" applyFont="0" applyAlignment="0" applyProtection="0"/>
    <xf numFmtId="0" fontId="58" fillId="0" borderId="7" applyNumberFormat="0" applyFill="0" applyAlignment="0" applyProtection="0"/>
    <xf numFmtId="0" fontId="26" fillId="0" borderId="8" applyNumberFormat="0" applyFill="0" applyAlignment="0" applyProtection="0"/>
    <xf numFmtId="0" fontId="59" fillId="50" borderId="0" applyNumberFormat="0" applyBorder="0" applyAlignment="0" applyProtection="0"/>
    <xf numFmtId="0" fontId="27" fillId="5" borderId="0" applyNumberFormat="0" applyBorder="0" applyAlignment="0" applyProtection="0"/>
    <xf numFmtId="0" fontId="60" fillId="51" borderId="9" applyNumberFormat="0" applyAlignment="0" applyProtection="0"/>
    <xf numFmtId="0" fontId="28" fillId="52" borderId="10" applyNumberFormat="0" applyAlignment="0" applyProtection="0"/>
    <xf numFmtId="0" fontId="61" fillId="0" borderId="0" applyNumberFormat="0" applyFill="0" applyBorder="0" applyAlignment="0" applyProtection="0"/>
    <xf numFmtId="0" fontId="29"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0" borderId="13" applyNumberFormat="0" applyFill="0" applyAlignment="0" applyProtection="0"/>
    <xf numFmtId="0" fontId="31" fillId="0" borderId="14" applyNumberFormat="0" applyFill="0" applyAlignment="0" applyProtection="0"/>
    <xf numFmtId="0" fontId="64" fillId="0" borderId="15" applyNumberFormat="0" applyFill="0" applyAlignment="0" applyProtection="0"/>
    <xf numFmtId="0" fontId="32" fillId="0" borderId="16"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0" borderId="17" applyNumberFormat="0" applyFill="0" applyAlignment="0" applyProtection="0"/>
    <xf numFmtId="0" fontId="33" fillId="0" borderId="18" applyNumberFormat="0" applyFill="0" applyAlignment="0" applyProtection="0"/>
    <xf numFmtId="0" fontId="66" fillId="51" borderId="19" applyNumberFormat="0" applyAlignment="0" applyProtection="0"/>
    <xf numFmtId="0" fontId="34" fillId="52" borderId="20" applyNumberFormat="0" applyAlignment="0" applyProtection="0"/>
    <xf numFmtId="0" fontId="67" fillId="0" borderId="0" applyNumberFormat="0" applyFill="0" applyBorder="0" applyAlignment="0" applyProtection="0"/>
    <xf numFmtId="0" fontId="35"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8" fillId="53" borderId="9" applyNumberFormat="0" applyAlignment="0" applyProtection="0"/>
    <xf numFmtId="0" fontId="36"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4" fillId="0" borderId="0">
      <alignment/>
      <protection/>
    </xf>
    <xf numFmtId="0" fontId="2" fillId="0" borderId="0">
      <alignment/>
      <protection/>
    </xf>
    <xf numFmtId="0" fontId="0" fillId="0" borderId="0">
      <alignment vertical="center"/>
      <protection/>
    </xf>
    <xf numFmtId="0" fontId="4" fillId="0" borderId="0">
      <alignment/>
      <protection/>
    </xf>
    <xf numFmtId="0" fontId="69" fillId="54" borderId="0" applyNumberFormat="0" applyBorder="0" applyAlignment="0" applyProtection="0"/>
    <xf numFmtId="0" fontId="37" fillId="7" borderId="0" applyNumberFormat="0" applyBorder="0" applyAlignment="0" applyProtection="0"/>
  </cellStyleXfs>
  <cellXfs count="627">
    <xf numFmtId="0" fontId="0" fillId="0" borderId="0" xfId="0" applyAlignment="1">
      <alignment/>
    </xf>
    <xf numFmtId="0" fontId="2" fillId="0" borderId="0" xfId="118" applyFont="1" applyFill="1">
      <alignment/>
      <protection/>
    </xf>
    <xf numFmtId="0" fontId="4" fillId="0" borderId="0" xfId="118" applyFont="1" applyFill="1">
      <alignment/>
      <protection/>
    </xf>
    <xf numFmtId="0" fontId="4" fillId="0" borderId="0" xfId="118" applyFont="1" applyFill="1" applyBorder="1" applyAlignment="1">
      <alignment horizontal="right"/>
      <protection/>
    </xf>
    <xf numFmtId="0" fontId="7" fillId="0" borderId="0" xfId="118" applyFont="1" applyFill="1" applyAlignment="1">
      <alignment/>
      <protection/>
    </xf>
    <xf numFmtId="0" fontId="7" fillId="0" borderId="0" xfId="118" applyFont="1" applyFill="1">
      <alignment/>
      <protection/>
    </xf>
    <xf numFmtId="0" fontId="7" fillId="0" borderId="0" xfId="118" applyFont="1" applyFill="1" applyBorder="1">
      <alignment/>
      <protection/>
    </xf>
    <xf numFmtId="0" fontId="7" fillId="0" borderId="0" xfId="118" applyFont="1" applyFill="1" applyAlignment="1" quotePrefix="1">
      <alignment horizontal="left"/>
      <protection/>
    </xf>
    <xf numFmtId="0" fontId="10" fillId="0" borderId="0" xfId="118" applyFont="1" applyFill="1" applyAlignment="1">
      <alignment/>
      <protection/>
    </xf>
    <xf numFmtId="0" fontId="2" fillId="0" borderId="0" xfId="118" applyFont="1" applyFill="1" applyBorder="1">
      <alignment/>
      <protection/>
    </xf>
    <xf numFmtId="0" fontId="10" fillId="0" borderId="21" xfId="118" applyFont="1" applyFill="1" applyBorder="1" applyAlignment="1">
      <alignment horizontal="centerContinuous"/>
      <protection/>
    </xf>
    <xf numFmtId="0" fontId="10" fillId="0" borderId="22" xfId="118" applyFont="1" applyFill="1" applyBorder="1" applyAlignment="1">
      <alignment horizontal="centerContinuous"/>
      <protection/>
    </xf>
    <xf numFmtId="0" fontId="10" fillId="0" borderId="0" xfId="118" applyFont="1" applyFill="1">
      <alignment/>
      <protection/>
    </xf>
    <xf numFmtId="0" fontId="10" fillId="0" borderId="23" xfId="118" applyFont="1" applyFill="1" applyBorder="1">
      <alignment/>
      <protection/>
    </xf>
    <xf numFmtId="0" fontId="11" fillId="0" borderId="0" xfId="118" applyFont="1" applyFill="1">
      <alignment/>
      <protection/>
    </xf>
    <xf numFmtId="0" fontId="11" fillId="0" borderId="0" xfId="118" applyFont="1" applyFill="1" applyBorder="1">
      <alignment/>
      <protection/>
    </xf>
    <xf numFmtId="0" fontId="12" fillId="0" borderId="0" xfId="118" applyFont="1" applyFill="1" applyBorder="1" applyAlignment="1">
      <alignment horizontal="distributed"/>
      <protection/>
    </xf>
    <xf numFmtId="0" fontId="7" fillId="0" borderId="0" xfId="118" applyFont="1" applyFill="1" applyBorder="1" applyAlignment="1">
      <alignment horizontal="distributed"/>
      <protection/>
    </xf>
    <xf numFmtId="177" fontId="7" fillId="0" borderId="0" xfId="118" applyNumberFormat="1" applyFont="1" applyFill="1">
      <alignment/>
      <protection/>
    </xf>
    <xf numFmtId="0" fontId="7" fillId="0" borderId="24" xfId="118" applyFont="1" applyFill="1" applyBorder="1" applyAlignment="1">
      <alignment horizontal="distributed"/>
      <protection/>
    </xf>
    <xf numFmtId="0" fontId="7" fillId="0" borderId="25" xfId="118" applyFont="1" applyFill="1" applyBorder="1" applyAlignment="1">
      <alignment horizontal="distributed"/>
      <protection/>
    </xf>
    <xf numFmtId="0" fontId="12" fillId="0" borderId="25" xfId="118" applyFont="1" applyFill="1" applyBorder="1" applyAlignment="1">
      <alignment horizontal="distributed"/>
      <protection/>
    </xf>
    <xf numFmtId="0" fontId="11" fillId="0" borderId="25" xfId="118" applyFont="1" applyFill="1" applyBorder="1">
      <alignment/>
      <protection/>
    </xf>
    <xf numFmtId="0" fontId="14" fillId="0" borderId="0" xfId="118" applyFont="1" applyFill="1" applyBorder="1" applyAlignment="1">
      <alignment horizontal="right"/>
      <protection/>
    </xf>
    <xf numFmtId="0" fontId="10" fillId="0" borderId="26" xfId="118" applyFont="1" applyFill="1" applyBorder="1">
      <alignment/>
      <protection/>
    </xf>
    <xf numFmtId="0" fontId="2" fillId="0" borderId="0" xfId="118" applyFont="1" applyFill="1" applyAlignment="1">
      <alignment horizontal="center"/>
      <protection/>
    </xf>
    <xf numFmtId="0" fontId="7" fillId="0" borderId="0" xfId="118" applyFont="1" applyFill="1" applyAlignment="1">
      <alignment horizontal="left"/>
      <protection/>
    </xf>
    <xf numFmtId="0" fontId="10" fillId="0" borderId="0" xfId="118" applyFont="1" applyFill="1" applyAlignment="1">
      <alignment horizontal="left"/>
      <protection/>
    </xf>
    <xf numFmtId="0" fontId="12" fillId="0" borderId="0" xfId="118" applyFont="1" applyFill="1" applyAlignment="1">
      <alignment/>
      <protection/>
    </xf>
    <xf numFmtId="0" fontId="10" fillId="0" borderId="0" xfId="118" applyFont="1" applyFill="1" applyBorder="1" applyAlignment="1">
      <alignment horizontal="distributed"/>
      <protection/>
    </xf>
    <xf numFmtId="0" fontId="10" fillId="0" borderId="25" xfId="118" applyFont="1" applyFill="1" applyBorder="1" applyAlignment="1">
      <alignment horizontal="distributed"/>
      <protection/>
    </xf>
    <xf numFmtId="0" fontId="7" fillId="0" borderId="0" xfId="118" applyFont="1" applyFill="1" applyAlignment="1">
      <alignment horizontal="center"/>
      <protection/>
    </xf>
    <xf numFmtId="0" fontId="7" fillId="0" borderId="24" xfId="118" applyFont="1" applyFill="1" applyBorder="1" applyAlignment="1">
      <alignment/>
      <protection/>
    </xf>
    <xf numFmtId="0" fontId="7" fillId="0" borderId="27" xfId="118" applyFont="1" applyFill="1" applyBorder="1" applyAlignment="1">
      <alignment horizontal="distributed"/>
      <protection/>
    </xf>
    <xf numFmtId="0" fontId="7" fillId="0" borderId="24" xfId="118" applyFont="1" applyFill="1" applyBorder="1" applyAlignment="1">
      <alignment horizontal="center"/>
      <protection/>
    </xf>
    <xf numFmtId="0" fontId="14" fillId="0" borderId="0" xfId="118" applyFont="1" applyFill="1" applyAlignment="1">
      <alignment horizontal="right"/>
      <protection/>
    </xf>
    <xf numFmtId="0" fontId="21" fillId="0" borderId="0" xfId="118" applyFont="1" applyFill="1" applyAlignment="1">
      <alignment horizontal="distributed"/>
      <protection/>
    </xf>
    <xf numFmtId="0" fontId="21" fillId="0" borderId="0" xfId="118" applyFont="1" applyFill="1" applyBorder="1" applyAlignment="1">
      <alignment horizontal="distributed"/>
      <protection/>
    </xf>
    <xf numFmtId="0" fontId="12" fillId="0" borderId="0" xfId="118" applyFont="1" applyFill="1" applyBorder="1" applyAlignment="1">
      <alignment horizontal="center"/>
      <protection/>
    </xf>
    <xf numFmtId="0" fontId="10" fillId="0" borderId="0" xfId="118" applyFont="1" applyFill="1" applyBorder="1" applyAlignment="1">
      <alignment horizontal="center"/>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4" fillId="55" borderId="0" xfId="118" applyFont="1" applyFill="1">
      <alignment/>
      <protection/>
    </xf>
    <xf numFmtId="0" fontId="14" fillId="55" borderId="0" xfId="118" applyFont="1" applyFill="1" applyBorder="1">
      <alignment/>
      <protection/>
    </xf>
    <xf numFmtId="0" fontId="11" fillId="55" borderId="24" xfId="118" applyFont="1" applyFill="1" applyBorder="1">
      <alignment/>
      <protection/>
    </xf>
    <xf numFmtId="0" fontId="4" fillId="55" borderId="0" xfId="118" applyFont="1" applyFill="1">
      <alignment/>
      <protection/>
    </xf>
    <xf numFmtId="0" fontId="4" fillId="55" borderId="0" xfId="118" applyFont="1" applyFill="1" applyBorder="1" applyAlignment="1">
      <alignment horizontal="right"/>
      <protection/>
    </xf>
    <xf numFmtId="0" fontId="10" fillId="55" borderId="28" xfId="118" applyFont="1" applyFill="1" applyBorder="1" applyAlignment="1">
      <alignment horizontal="centerContinuous" vertical="center"/>
      <protection/>
    </xf>
    <xf numFmtId="0" fontId="10" fillId="55" borderId="28" xfId="118" applyFont="1" applyFill="1" applyBorder="1" applyAlignment="1">
      <alignment horizontal="centerContinuous"/>
      <protection/>
    </xf>
    <xf numFmtId="0" fontId="10" fillId="55" borderId="29" xfId="118" applyFont="1" applyFill="1" applyBorder="1" applyAlignment="1">
      <alignment horizontal="centerContinuous"/>
      <protection/>
    </xf>
    <xf numFmtId="0" fontId="10" fillId="55" borderId="30" xfId="118" applyFont="1" applyFill="1" applyBorder="1" applyAlignment="1">
      <alignment horizontal="center" vertical="center" textRotation="255" wrapText="1"/>
      <protection/>
    </xf>
    <xf numFmtId="0" fontId="10"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1" fillId="55" borderId="25"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25" xfId="118" applyFont="1" applyFill="1" applyBorder="1" applyAlignment="1">
      <alignment horizontal="distributed"/>
      <protection/>
    </xf>
    <xf numFmtId="0" fontId="12" fillId="55" borderId="32"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25" xfId="118" applyFont="1" applyFill="1" applyBorder="1" applyAlignment="1">
      <alignment horizontal="distributed"/>
      <protection/>
    </xf>
    <xf numFmtId="0" fontId="7" fillId="55" borderId="32" xfId="118" applyFont="1" applyFill="1" applyBorder="1" applyAlignment="1">
      <alignment horizontal="center"/>
      <protection/>
    </xf>
    <xf numFmtId="0" fontId="7" fillId="55" borderId="0" xfId="118" applyFont="1" applyFill="1" applyBorder="1">
      <alignment/>
      <protection/>
    </xf>
    <xf numFmtId="0" fontId="7" fillId="55" borderId="25" xfId="118" applyFont="1" applyFill="1" applyBorder="1">
      <alignment/>
      <protection/>
    </xf>
    <xf numFmtId="0" fontId="12" fillId="55" borderId="25" xfId="118" applyFont="1" applyFill="1" applyBorder="1">
      <alignment/>
      <protection/>
    </xf>
    <xf numFmtId="0" fontId="11" fillId="55" borderId="24" xfId="118" applyFont="1" applyFill="1" applyBorder="1" applyAlignment="1">
      <alignment horizontal="distributed"/>
      <protection/>
    </xf>
    <xf numFmtId="0" fontId="11" fillId="55" borderId="33" xfId="118" applyFont="1" applyFill="1" applyBorder="1" applyAlignment="1">
      <alignment horizontal="center"/>
      <protection/>
    </xf>
    <xf numFmtId="0" fontId="11" fillId="55" borderId="0" xfId="118" applyFont="1" applyFill="1" applyBorder="1" applyAlignment="1">
      <alignment horizontal="distributed"/>
      <protection/>
    </xf>
    <xf numFmtId="0" fontId="7" fillId="55" borderId="0" xfId="118" applyFont="1" applyFill="1" applyBorder="1" applyAlignment="1">
      <alignment/>
      <protection/>
    </xf>
    <xf numFmtId="0" fontId="10" fillId="55" borderId="34" xfId="118" applyFont="1" applyFill="1" applyBorder="1" applyAlignment="1">
      <alignment horizontal="centerContinuous" vertical="center"/>
      <protection/>
    </xf>
    <xf numFmtId="0" fontId="10" fillId="55" borderId="21" xfId="118" applyFont="1" applyFill="1" applyBorder="1" applyAlignment="1">
      <alignment horizontal="centerContinuous" vertical="center"/>
      <protection/>
    </xf>
    <xf numFmtId="0" fontId="10" fillId="55" borderId="22" xfId="118" applyFont="1" applyFill="1" applyBorder="1" applyAlignment="1">
      <alignment horizontal="centerContinuous" vertical="center"/>
      <protection/>
    </xf>
    <xf numFmtId="0" fontId="10" fillId="55" borderId="23" xfId="118" applyFont="1" applyFill="1" applyBorder="1" applyAlignment="1">
      <alignment horizontal="distributed" vertical="center"/>
      <protection/>
    </xf>
    <xf numFmtId="0" fontId="10" fillId="55" borderId="25" xfId="118" applyFont="1" applyFill="1" applyBorder="1" applyAlignment="1">
      <alignment horizontal="centerContinuous"/>
      <protection/>
    </xf>
    <xf numFmtId="0" fontId="12" fillId="55" borderId="0" xfId="118" applyFont="1" applyFill="1" applyAlignment="1">
      <alignment vertical="center"/>
      <protection/>
    </xf>
    <xf numFmtId="177" fontId="12" fillId="55" borderId="0" xfId="118" applyNumberFormat="1" applyFont="1" applyFill="1" applyAlignment="1">
      <alignment vertical="center"/>
      <protection/>
    </xf>
    <xf numFmtId="0" fontId="11" fillId="55" borderId="0" xfId="118" applyFont="1" applyFill="1" applyAlignment="1">
      <alignment vertical="center"/>
      <protection/>
    </xf>
    <xf numFmtId="0" fontId="7" fillId="55" borderId="0" xfId="118" applyFont="1" applyFill="1" applyAlignment="1">
      <alignment vertical="center"/>
      <protection/>
    </xf>
    <xf numFmtId="0" fontId="14" fillId="55" borderId="0" xfId="118" applyFont="1" applyFill="1" applyBorder="1" applyAlignment="1">
      <alignment/>
      <protection/>
    </xf>
    <xf numFmtId="0" fontId="10" fillId="55" borderId="22" xfId="118" applyFont="1" applyFill="1" applyBorder="1">
      <alignment/>
      <protection/>
    </xf>
    <xf numFmtId="0" fontId="10" fillId="55" borderId="35" xfId="118" applyFont="1" applyFill="1" applyBorder="1" applyAlignment="1">
      <alignment horizontal="distributed" vertical="center" wrapText="1"/>
      <protection/>
    </xf>
    <xf numFmtId="0" fontId="10" fillId="55" borderId="26" xfId="118" applyFont="1" applyFill="1" applyBorder="1" applyAlignment="1">
      <alignment horizontal="distributed" vertical="center"/>
      <protection/>
    </xf>
    <xf numFmtId="0" fontId="10" fillId="55" borderId="36" xfId="118" applyFont="1" applyFill="1" applyBorder="1" applyAlignment="1">
      <alignment horizontal="distributed" vertical="center"/>
      <protection/>
    </xf>
    <xf numFmtId="0" fontId="17" fillId="55" borderId="36" xfId="0" applyFont="1" applyFill="1" applyBorder="1" applyAlignment="1">
      <alignment horizontal="center" vertical="center"/>
    </xf>
    <xf numFmtId="0" fontId="10" fillId="55" borderId="0" xfId="118" applyFont="1" applyFill="1" applyAlignment="1">
      <alignment horizontal="distributed" vertical="center"/>
      <protection/>
    </xf>
    <xf numFmtId="0" fontId="2" fillId="55" borderId="0" xfId="118" applyFont="1" applyFill="1" applyAlignment="1">
      <alignment wrapText="1"/>
      <protection/>
    </xf>
    <xf numFmtId="0" fontId="2" fillId="55" borderId="0" xfId="118" applyFont="1" applyFill="1">
      <alignment/>
      <protection/>
    </xf>
    <xf numFmtId="0" fontId="4" fillId="55" borderId="0" xfId="118" applyFont="1" applyFill="1">
      <alignment/>
      <protection/>
    </xf>
    <xf numFmtId="0" fontId="4" fillId="55" borderId="0" xfId="118" applyFont="1" applyFill="1" applyBorder="1" applyAlignment="1">
      <alignment horizontal="right"/>
      <protection/>
    </xf>
    <xf numFmtId="0" fontId="10" fillId="55" borderId="0" xfId="118" applyFont="1" applyFill="1" applyAlignment="1">
      <alignment/>
      <protection/>
    </xf>
    <xf numFmtId="0" fontId="2" fillId="55" borderId="0" xfId="118" applyFont="1" applyFill="1" applyBorder="1">
      <alignment/>
      <protection/>
    </xf>
    <xf numFmtId="0" fontId="10" fillId="55" borderId="21" xfId="118" applyFont="1" applyFill="1" applyBorder="1">
      <alignment/>
      <protection/>
    </xf>
    <xf numFmtId="0" fontId="10" fillId="55" borderId="0" xfId="118" applyFont="1" applyFill="1">
      <alignment/>
      <protection/>
    </xf>
    <xf numFmtId="0" fontId="10" fillId="55" borderId="0"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2" xfId="118" applyFont="1" applyFill="1" applyBorder="1" applyAlignment="1">
      <alignment horizontal="center"/>
      <protection/>
    </xf>
    <xf numFmtId="0" fontId="7" fillId="55" borderId="0" xfId="118" applyFont="1" applyFill="1" applyBorder="1" applyAlignment="1">
      <alignment horizontal="distributed"/>
      <protection/>
    </xf>
    <xf numFmtId="177" fontId="7" fillId="55" borderId="0" xfId="118" applyNumberFormat="1" applyFont="1" applyFill="1">
      <alignment/>
      <protection/>
    </xf>
    <xf numFmtId="0" fontId="7" fillId="55" borderId="32" xfId="118" applyFont="1" applyFill="1" applyBorder="1" applyAlignment="1">
      <alignment horizontal="center"/>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3" xfId="118" applyFont="1" applyFill="1" applyBorder="1" applyAlignment="1">
      <alignment horizontal="center"/>
      <protection/>
    </xf>
    <xf numFmtId="176" fontId="2" fillId="55" borderId="0" xfId="118" applyNumberFormat="1" applyFont="1" applyFill="1">
      <alignment/>
      <protection/>
    </xf>
    <xf numFmtId="0" fontId="14" fillId="55" borderId="0" xfId="118" applyFont="1" applyFill="1">
      <alignment/>
      <protection/>
    </xf>
    <xf numFmtId="0" fontId="11" fillId="55" borderId="25" xfId="118" applyFont="1" applyFill="1" applyBorder="1">
      <alignment/>
      <protection/>
    </xf>
    <xf numFmtId="0" fontId="12" fillId="55" borderId="25" xfId="118" applyFont="1" applyFill="1" applyBorder="1" applyAlignment="1">
      <alignment horizontal="distributed"/>
      <protection/>
    </xf>
    <xf numFmtId="0" fontId="7" fillId="55" borderId="25" xfId="118" applyFont="1" applyFill="1" applyBorder="1" applyAlignment="1">
      <alignment horizontal="distributed"/>
      <protection/>
    </xf>
    <xf numFmtId="0" fontId="12" fillId="55" borderId="25" xfId="118" applyFont="1" applyFill="1" applyBorder="1">
      <alignment/>
      <protection/>
    </xf>
    <xf numFmtId="176" fontId="14" fillId="55" borderId="0" xfId="124" applyNumberFormat="1" applyFont="1" applyFill="1" applyBorder="1">
      <alignment/>
      <protection/>
    </xf>
    <xf numFmtId="176" fontId="15" fillId="55" borderId="0" xfId="124" applyNumberFormat="1" applyFont="1" applyFill="1" applyBorder="1" applyAlignment="1">
      <alignment horizontal="right"/>
      <protection/>
    </xf>
    <xf numFmtId="176" fontId="14" fillId="55" borderId="0" xfId="124" applyNumberFormat="1" applyFont="1" applyFill="1" applyBorder="1" applyAlignment="1">
      <alignment horizontal="right"/>
      <protection/>
    </xf>
    <xf numFmtId="176" fontId="15" fillId="55" borderId="0" xfId="124" applyNumberFormat="1" applyFont="1" applyFill="1" applyBorder="1">
      <alignment/>
      <protection/>
    </xf>
    <xf numFmtId="176" fontId="15" fillId="55" borderId="0" xfId="118" applyNumberFormat="1" applyFont="1" applyFill="1" applyBorder="1" applyAlignment="1">
      <alignment horizontal="right"/>
      <protection/>
    </xf>
    <xf numFmtId="0" fontId="7" fillId="55" borderId="27" xfId="118" applyFont="1" applyFill="1" applyBorder="1">
      <alignment/>
      <protection/>
    </xf>
    <xf numFmtId="176" fontId="14" fillId="55" borderId="24" xfId="118" applyNumberFormat="1" applyFont="1" applyFill="1" applyBorder="1" applyAlignment="1">
      <alignment horizontal="right"/>
      <protection/>
    </xf>
    <xf numFmtId="177" fontId="14" fillId="55" borderId="0" xfId="124" applyNumberFormat="1" applyFont="1" applyFill="1" applyBorder="1">
      <alignment/>
      <protection/>
    </xf>
    <xf numFmtId="0" fontId="15" fillId="55" borderId="0" xfId="124" applyNumberFormat="1" applyFont="1" applyFill="1" applyBorder="1" applyAlignment="1">
      <alignment horizontal="right"/>
      <protection/>
    </xf>
    <xf numFmtId="0" fontId="14" fillId="55" borderId="0" xfId="124" applyNumberFormat="1" applyFont="1" applyFill="1" applyBorder="1" applyAlignment="1">
      <alignment horizontal="right"/>
      <protection/>
    </xf>
    <xf numFmtId="0" fontId="14" fillId="55" borderId="0" xfId="124" applyNumberFormat="1" applyFont="1" applyFill="1" applyBorder="1">
      <alignment/>
      <protection/>
    </xf>
    <xf numFmtId="0" fontId="15" fillId="55" borderId="0" xfId="124" applyNumberFormat="1" applyFont="1" applyFill="1" applyBorder="1">
      <alignment/>
      <protection/>
    </xf>
    <xf numFmtId="177" fontId="14" fillId="55" borderId="24" xfId="118" applyNumberFormat="1" applyFont="1" applyFill="1" applyBorder="1" applyAlignment="1">
      <alignment horizontal="right"/>
      <protection/>
    </xf>
    <xf numFmtId="0" fontId="7" fillId="55" borderId="0" xfId="118" applyFont="1" applyFill="1">
      <alignment/>
      <protection/>
    </xf>
    <xf numFmtId="0" fontId="11" fillId="0" borderId="0" xfId="118" applyFont="1" applyFill="1" applyAlignment="1">
      <alignment horizontal="right"/>
      <protection/>
    </xf>
    <xf numFmtId="0" fontId="11" fillId="0" borderId="0" xfId="118" applyFont="1" applyFill="1" applyBorder="1" applyAlignment="1">
      <alignment horizontal="right"/>
      <protection/>
    </xf>
    <xf numFmtId="177" fontId="12" fillId="0" borderId="0" xfId="118" applyNumberFormat="1" applyFont="1" applyFill="1" applyAlignment="1">
      <alignment horizontal="right"/>
      <protection/>
    </xf>
    <xf numFmtId="186" fontId="12" fillId="0" borderId="0" xfId="118" applyNumberFormat="1" applyFont="1" applyFill="1" applyAlignment="1">
      <alignment horizontal="right"/>
      <protection/>
    </xf>
    <xf numFmtId="176" fontId="12" fillId="0" borderId="0" xfId="118" applyNumberFormat="1" applyFont="1" applyFill="1" applyBorder="1" applyAlignment="1">
      <alignment horizontal="right"/>
      <protection/>
    </xf>
    <xf numFmtId="176" fontId="12" fillId="0" borderId="0" xfId="118" applyNumberFormat="1" applyFont="1" applyFill="1" applyAlignment="1">
      <alignment horizontal="right"/>
      <protection/>
    </xf>
    <xf numFmtId="177" fontId="10" fillId="0" borderId="0" xfId="118" applyNumberFormat="1" applyFont="1" applyFill="1" applyAlignment="1">
      <alignment horizontal="right"/>
      <protection/>
    </xf>
    <xf numFmtId="186" fontId="10" fillId="0" borderId="0" xfId="118" applyNumberFormat="1" applyFont="1" applyFill="1" applyAlignment="1">
      <alignment horizontal="right"/>
      <protection/>
    </xf>
    <xf numFmtId="176" fontId="10" fillId="0" borderId="0" xfId="118" applyNumberFormat="1" applyFont="1" applyFill="1" applyAlignment="1">
      <alignment horizontal="right"/>
      <protection/>
    </xf>
    <xf numFmtId="177" fontId="7" fillId="0" borderId="0" xfId="118" applyNumberFormat="1" applyFont="1" applyFill="1" applyAlignment="1">
      <alignment horizontal="right"/>
      <protection/>
    </xf>
    <xf numFmtId="186" fontId="7" fillId="0" borderId="0" xfId="118" applyNumberFormat="1" applyFont="1" applyFill="1" applyAlignment="1">
      <alignment horizontal="right"/>
      <protection/>
    </xf>
    <xf numFmtId="176" fontId="7" fillId="0" borderId="0" xfId="118" applyNumberFormat="1" applyFont="1" applyFill="1" applyBorder="1" applyAlignment="1">
      <alignment horizontal="right"/>
      <protection/>
    </xf>
    <xf numFmtId="176" fontId="7" fillId="0" borderId="0" xfId="118" applyNumberFormat="1" applyFont="1" applyFill="1" applyAlignment="1">
      <alignment horizontal="right"/>
      <protection/>
    </xf>
    <xf numFmtId="177" fontId="7" fillId="0" borderId="0" xfId="118" applyNumberFormat="1" applyFont="1" applyFill="1" applyBorder="1" applyAlignment="1">
      <alignment horizontal="right"/>
      <protection/>
    </xf>
    <xf numFmtId="186" fontId="7" fillId="0" borderId="0" xfId="118" applyNumberFormat="1" applyFont="1" applyFill="1" applyBorder="1" applyAlignment="1">
      <alignment horizontal="right"/>
      <protection/>
    </xf>
    <xf numFmtId="177" fontId="7" fillId="0" borderId="24" xfId="118" applyNumberFormat="1" applyFont="1" applyFill="1" applyBorder="1" applyAlignment="1">
      <alignment horizontal="right"/>
      <protection/>
    </xf>
    <xf numFmtId="186" fontId="7" fillId="0" borderId="24" xfId="118" applyNumberFormat="1" applyFont="1" applyFill="1" applyBorder="1" applyAlignment="1">
      <alignment horizontal="right"/>
      <protection/>
    </xf>
    <xf numFmtId="176" fontId="7" fillId="0" borderId="24" xfId="118" applyNumberFormat="1" applyFont="1" applyFill="1" applyBorder="1" applyAlignment="1">
      <alignment horizontal="right"/>
      <protection/>
    </xf>
    <xf numFmtId="0" fontId="7" fillId="55" borderId="0" xfId="118" applyFont="1" applyFill="1" applyBorder="1">
      <alignment/>
      <protection/>
    </xf>
    <xf numFmtId="0" fontId="10" fillId="55" borderId="22" xfId="118" applyFont="1" applyFill="1" applyBorder="1" applyAlignment="1">
      <alignment horizontal="distributed"/>
      <protection/>
    </xf>
    <xf numFmtId="0" fontId="10" fillId="55" borderId="25" xfId="118" applyFont="1" applyFill="1" applyBorder="1" applyAlignment="1">
      <alignment horizontal="distributed" vertical="center"/>
      <protection/>
    </xf>
    <xf numFmtId="49" fontId="10" fillId="55" borderId="26" xfId="118" applyNumberFormat="1" applyFont="1" applyFill="1" applyBorder="1" applyAlignment="1" quotePrefix="1">
      <alignment horizontal="distributed" vertical="center"/>
      <protection/>
    </xf>
    <xf numFmtId="49" fontId="10" fillId="55" borderId="26" xfId="118" applyNumberFormat="1" applyFont="1" applyFill="1" applyBorder="1" applyAlignment="1" quotePrefix="1">
      <alignment horizontal="distributed" vertical="center"/>
      <protection/>
    </xf>
    <xf numFmtId="177" fontId="15" fillId="55" borderId="0" xfId="122" applyNumberFormat="1" applyFont="1" applyFill="1">
      <alignment/>
      <protection/>
    </xf>
    <xf numFmtId="182" fontId="14" fillId="55" borderId="0" xfId="123" applyNumberFormat="1" applyFont="1" applyFill="1">
      <alignment/>
      <protection/>
    </xf>
    <xf numFmtId="182" fontId="14" fillId="55" borderId="0" xfId="123" applyNumberFormat="1" applyFont="1" applyFill="1" applyBorder="1" applyAlignment="1" applyProtection="1">
      <alignment vertical="center"/>
      <protection locked="0"/>
    </xf>
    <xf numFmtId="177" fontId="14" fillId="55" borderId="0" xfId="122" applyNumberFormat="1" applyFont="1" applyFill="1">
      <alignment/>
      <protection/>
    </xf>
    <xf numFmtId="177" fontId="14" fillId="55" borderId="0" xfId="122" applyNumberFormat="1" applyFont="1" applyFill="1" applyBorder="1">
      <alignment/>
      <protection/>
    </xf>
    <xf numFmtId="177" fontId="14" fillId="55" borderId="0" xfId="123" applyNumberFormat="1" applyFont="1" applyFill="1" applyBorder="1" applyAlignment="1" applyProtection="1">
      <alignment vertical="center"/>
      <protection locked="0"/>
    </xf>
    <xf numFmtId="177" fontId="14" fillId="55" borderId="24" xfId="123" applyNumberFormat="1" applyFont="1" applyFill="1" applyBorder="1" applyAlignment="1" applyProtection="1">
      <alignment vertical="center"/>
      <protection locked="0"/>
    </xf>
    <xf numFmtId="0" fontId="14" fillId="55" borderId="0" xfId="118" applyFont="1" applyFill="1" applyBorder="1">
      <alignment/>
      <protection/>
    </xf>
    <xf numFmtId="0" fontId="4" fillId="55" borderId="0" xfId="118" applyFont="1" applyFill="1" applyBorder="1" applyAlignment="1">
      <alignment horizontal="right"/>
      <protection/>
    </xf>
    <xf numFmtId="0" fontId="7" fillId="55" borderId="0" xfId="118" applyFont="1" applyFill="1" applyBorder="1">
      <alignment/>
      <protection/>
    </xf>
    <xf numFmtId="177" fontId="7" fillId="55" borderId="0" xfId="116" applyNumberFormat="1" applyFont="1" applyFill="1">
      <alignment/>
      <protection/>
    </xf>
    <xf numFmtId="177" fontId="12" fillId="55" borderId="0" xfId="116" applyNumberFormat="1" applyFont="1" applyFill="1">
      <alignment/>
      <protection/>
    </xf>
    <xf numFmtId="202" fontId="14" fillId="55" borderId="0" xfId="115"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2" fillId="55" borderId="0" xfId="118" applyFont="1" applyFill="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0" xfId="118" applyFont="1" applyFill="1" applyBorder="1">
      <alignment/>
      <protection/>
    </xf>
    <xf numFmtId="0" fontId="10" fillId="55" borderId="28" xfId="116" applyFont="1" applyFill="1" applyBorder="1" applyAlignment="1">
      <alignment horizontal="centerContinuous" vertical="center"/>
      <protection/>
    </xf>
    <xf numFmtId="0" fontId="10" fillId="55" borderId="28" xfId="116" applyFont="1" applyFill="1" applyBorder="1" applyAlignment="1">
      <alignment horizontal="distributed" vertical="center"/>
      <protection/>
    </xf>
    <xf numFmtId="0" fontId="10" fillId="55" borderId="29" xfId="116" applyFont="1" applyFill="1" applyBorder="1" applyAlignment="1">
      <alignment horizontal="centerContinuous" vertical="center"/>
      <protection/>
    </xf>
    <xf numFmtId="0" fontId="10" fillId="55" borderId="30" xfId="116" applyFont="1" applyFill="1" applyBorder="1" applyAlignment="1">
      <alignment horizontal="centerContinuous" vertical="center" wrapText="1"/>
      <protection/>
    </xf>
    <xf numFmtId="0" fontId="10" fillId="55" borderId="28" xfId="116" applyFont="1" applyFill="1" applyBorder="1" applyAlignment="1">
      <alignment horizontal="centerContinuous" vertical="center" wrapText="1"/>
      <protection/>
    </xf>
    <xf numFmtId="0" fontId="11" fillId="55" borderId="25" xfId="116" applyFont="1" applyFill="1" applyBorder="1">
      <alignment/>
      <protection/>
    </xf>
    <xf numFmtId="0" fontId="11" fillId="55" borderId="0" xfId="116" applyFont="1" applyFill="1" applyAlignment="1">
      <alignment horizontal="right"/>
      <protection/>
    </xf>
    <xf numFmtId="0" fontId="11" fillId="55" borderId="0" xfId="116" applyFont="1" applyFill="1">
      <alignment/>
      <protection/>
    </xf>
    <xf numFmtId="0" fontId="15" fillId="55" borderId="0" xfId="118" applyFont="1" applyFill="1" applyBorder="1" applyAlignment="1">
      <alignment horizontal="distributed"/>
      <protection/>
    </xf>
    <xf numFmtId="0" fontId="15" fillId="55" borderId="25" xfId="116" applyFont="1" applyFill="1" applyBorder="1" applyAlignment="1">
      <alignment horizontal="distributed"/>
      <protection/>
    </xf>
    <xf numFmtId="177" fontId="15" fillId="55" borderId="0" xfId="115" applyNumberFormat="1" applyFont="1" applyFill="1" applyBorder="1" applyAlignment="1">
      <alignment horizontal="right"/>
      <protection/>
    </xf>
    <xf numFmtId="0" fontId="15" fillId="55" borderId="0" xfId="116" applyFont="1" applyFill="1">
      <alignment/>
      <protection/>
    </xf>
    <xf numFmtId="0" fontId="12" fillId="55" borderId="0" xfId="116" applyFont="1" applyFill="1">
      <alignment/>
      <protection/>
    </xf>
    <xf numFmtId="183" fontId="15" fillId="55" borderId="0" xfId="115" applyNumberFormat="1" applyFont="1" applyFill="1" applyBorder="1" applyAlignment="1">
      <alignment horizontal="right"/>
      <protection/>
    </xf>
    <xf numFmtId="0" fontId="7" fillId="55" borderId="25" xfId="116" applyFont="1" applyFill="1" applyBorder="1" applyAlignment="1">
      <alignment horizontal="distributed"/>
      <protection/>
    </xf>
    <xf numFmtId="0" fontId="14" fillId="55" borderId="0" xfId="118" applyFont="1" applyFill="1" applyBorder="1" applyAlignment="1">
      <alignment horizontal="distributed"/>
      <protection/>
    </xf>
    <xf numFmtId="0" fontId="14" fillId="55" borderId="25" xfId="116" applyFont="1" applyFill="1" applyBorder="1" applyAlignment="1">
      <alignment horizontal="distributed"/>
      <protection/>
    </xf>
    <xf numFmtId="177" fontId="14" fillId="55" borderId="0" xfId="115" applyNumberFormat="1" applyFont="1" applyFill="1" applyBorder="1" applyAlignment="1">
      <alignment horizontal="right"/>
      <protection/>
    </xf>
    <xf numFmtId="183" fontId="14" fillId="55" borderId="0" xfId="115" applyNumberFormat="1" applyFont="1" applyFill="1" applyBorder="1" applyAlignment="1">
      <alignment horizontal="right"/>
      <protection/>
    </xf>
    <xf numFmtId="177" fontId="14" fillId="55" borderId="0" xfId="115" applyNumberFormat="1" applyFont="1" applyFill="1" applyAlignment="1">
      <alignment horizontal="right"/>
      <protection/>
    </xf>
    <xf numFmtId="0" fontId="14" fillId="55" borderId="25" xfId="116" applyFont="1" applyFill="1" applyBorder="1">
      <alignment/>
      <protection/>
    </xf>
    <xf numFmtId="0" fontId="7" fillId="55" borderId="25" xfId="116" applyFont="1" applyFill="1" applyBorder="1">
      <alignment/>
      <protection/>
    </xf>
    <xf numFmtId="177" fontId="20" fillId="55" borderId="0" xfId="115" applyNumberFormat="1" applyFont="1" applyFill="1" applyBorder="1" applyAlignment="1">
      <alignment horizontal="right"/>
      <protection/>
    </xf>
    <xf numFmtId="177" fontId="19" fillId="55" borderId="0" xfId="115" applyNumberFormat="1" applyFont="1" applyFill="1" applyBorder="1" applyAlignment="1">
      <alignment horizontal="right"/>
      <protection/>
    </xf>
    <xf numFmtId="183" fontId="19" fillId="55" borderId="0" xfId="115" applyNumberFormat="1" applyFont="1" applyFill="1" applyBorder="1" applyAlignment="1">
      <alignment horizontal="right"/>
      <protection/>
    </xf>
    <xf numFmtId="0" fontId="15" fillId="55" borderId="0" xfId="118" applyFont="1" applyFill="1">
      <alignment/>
      <protection/>
    </xf>
    <xf numFmtId="177" fontId="15" fillId="55" borderId="0" xfId="115" applyNumberFormat="1" applyFont="1" applyFill="1" applyAlignment="1">
      <alignment horizontal="right"/>
      <protection/>
    </xf>
    <xf numFmtId="177" fontId="20" fillId="55" borderId="0" xfId="115" applyNumberFormat="1" applyFont="1" applyFill="1" applyAlignment="1">
      <alignment horizontal="right"/>
      <protection/>
    </xf>
    <xf numFmtId="183" fontId="20" fillId="55" borderId="0" xfId="115" applyNumberFormat="1" applyFont="1" applyFill="1" applyBorder="1" applyAlignment="1">
      <alignment horizontal="right"/>
      <protection/>
    </xf>
    <xf numFmtId="0" fontId="14" fillId="55" borderId="0" xfId="116" applyFont="1" applyFill="1">
      <alignment/>
      <protection/>
    </xf>
    <xf numFmtId="177" fontId="14" fillId="55" borderId="0" xfId="116" applyNumberFormat="1" applyFont="1" applyFill="1" applyBorder="1" applyAlignment="1">
      <alignment horizontal="right"/>
      <protection/>
    </xf>
    <xf numFmtId="0" fontId="14" fillId="55" borderId="0" xfId="116" applyFont="1" applyFill="1" applyBorder="1">
      <alignment/>
      <protection/>
    </xf>
    <xf numFmtId="0" fontId="7" fillId="55" borderId="0" xfId="116" applyFont="1" applyFill="1" applyBorder="1">
      <alignment/>
      <protection/>
    </xf>
    <xf numFmtId="0" fontId="15" fillId="55" borderId="25" xfId="116" applyFont="1" applyFill="1" applyBorder="1">
      <alignment/>
      <protection/>
    </xf>
    <xf numFmtId="177" fontId="15" fillId="55" borderId="0" xfId="116" applyNumberFormat="1" applyFont="1" applyFill="1" applyBorder="1" applyAlignment="1">
      <alignment horizontal="right"/>
      <protection/>
    </xf>
    <xf numFmtId="0" fontId="14" fillId="55" borderId="24" xfId="118" applyFont="1" applyFill="1" applyBorder="1">
      <alignment/>
      <protection/>
    </xf>
    <xf numFmtId="0" fontId="14" fillId="55" borderId="24" xfId="118" applyFont="1" applyFill="1" applyBorder="1" applyAlignment="1">
      <alignment horizontal="distributed"/>
      <protection/>
    </xf>
    <xf numFmtId="0" fontId="2" fillId="55" borderId="27" xfId="116" applyFont="1" applyFill="1" applyBorder="1">
      <alignment/>
      <protection/>
    </xf>
    <xf numFmtId="0" fontId="2" fillId="55" borderId="24" xfId="116" applyFont="1" applyFill="1" applyBorder="1">
      <alignment/>
      <protection/>
    </xf>
    <xf numFmtId="0" fontId="2" fillId="55" borderId="0" xfId="116" applyFont="1" applyFill="1">
      <alignment/>
      <protection/>
    </xf>
    <xf numFmtId="0" fontId="2" fillId="55" borderId="0" xfId="116" applyFont="1" applyFill="1" applyBorder="1">
      <alignment/>
      <protection/>
    </xf>
    <xf numFmtId="0" fontId="10" fillId="55" borderId="37" xfId="116" applyFont="1" applyFill="1" applyBorder="1" applyAlignment="1" quotePrefix="1">
      <alignment horizontal="center" vertical="center" wrapText="1"/>
      <protection/>
    </xf>
    <xf numFmtId="0" fontId="14" fillId="55" borderId="0" xfId="116" applyFont="1" applyFill="1" applyBorder="1" applyAlignment="1">
      <alignment horizontal="right"/>
      <protection/>
    </xf>
    <xf numFmtId="177" fontId="11" fillId="55" borderId="24" xfId="116" applyNumberFormat="1" applyFont="1" applyFill="1" applyBorder="1" applyAlignment="1">
      <alignment horizontal="right"/>
      <protection/>
    </xf>
    <xf numFmtId="183" fontId="15" fillId="55" borderId="0" xfId="115" applyNumberFormat="1" applyFont="1" applyFill="1" applyAlignment="1">
      <alignment horizontal="right"/>
      <protection/>
    </xf>
    <xf numFmtId="0" fontId="15" fillId="55" borderId="0" xfId="116" applyFont="1" applyFill="1" applyBorder="1">
      <alignment/>
      <protection/>
    </xf>
    <xf numFmtId="0" fontId="4" fillId="55" borderId="0" xfId="116" applyFont="1" applyFill="1" applyAlignment="1">
      <alignment horizontal="centerContinuous"/>
      <protection/>
    </xf>
    <xf numFmtId="0" fontId="14" fillId="55" borderId="0" xfId="116" applyFont="1" applyFill="1" applyAlignment="1">
      <alignment horizontal="centerContinuous"/>
      <protection/>
    </xf>
    <xf numFmtId="0" fontId="4" fillId="55" borderId="0" xfId="116" applyFont="1" applyFill="1">
      <alignment/>
      <protection/>
    </xf>
    <xf numFmtId="0" fontId="17" fillId="55" borderId="0" xfId="116" applyFont="1" applyFill="1" applyAlignment="1">
      <alignment horizontal="right"/>
      <protection/>
    </xf>
    <xf numFmtId="0" fontId="14" fillId="55" borderId="24" xfId="116" applyFont="1" applyFill="1" applyBorder="1">
      <alignment/>
      <protection/>
    </xf>
    <xf numFmtId="0" fontId="10" fillId="55" borderId="24" xfId="116" applyFont="1" applyFill="1" applyBorder="1">
      <alignment/>
      <protection/>
    </xf>
    <xf numFmtId="0" fontId="10" fillId="55" borderId="0" xfId="116" applyFont="1" applyFill="1">
      <alignment/>
      <protection/>
    </xf>
    <xf numFmtId="0" fontId="2" fillId="55" borderId="0" xfId="116" applyFont="1" applyFill="1">
      <alignment/>
      <protection/>
    </xf>
    <xf numFmtId="0" fontId="17" fillId="55" borderId="0" xfId="116" applyFont="1" applyFill="1" applyBorder="1" applyAlignment="1">
      <alignment horizontal="right" vertical="top"/>
      <protection/>
    </xf>
    <xf numFmtId="0" fontId="17" fillId="55" borderId="26" xfId="116" applyFont="1" applyFill="1" applyBorder="1" applyAlignment="1">
      <alignment horizontal="center" vertical="center"/>
      <protection/>
    </xf>
    <xf numFmtId="0" fontId="17" fillId="55" borderId="0" xfId="116" applyFont="1" applyFill="1" applyAlignment="1">
      <alignment vertical="center"/>
      <protection/>
    </xf>
    <xf numFmtId="0" fontId="10" fillId="55" borderId="38" xfId="116" applyFont="1" applyFill="1" applyBorder="1" applyAlignment="1">
      <alignment horizontal="center" shrinkToFit="1"/>
      <protection/>
    </xf>
    <xf numFmtId="0" fontId="10" fillId="55" borderId="0" xfId="116" applyFont="1" applyFill="1" applyAlignment="1">
      <alignment horizontal="center" shrinkToFit="1"/>
      <protection/>
    </xf>
    <xf numFmtId="0" fontId="10" fillId="55" borderId="25" xfId="116" applyFont="1" applyFill="1" applyBorder="1" applyAlignment="1">
      <alignment horizontal="center" shrinkToFit="1"/>
      <protection/>
    </xf>
    <xf numFmtId="0" fontId="14" fillId="55" borderId="25" xfId="116" applyFont="1" applyFill="1" applyBorder="1" applyAlignment="1">
      <alignment horizontal="distributed" vertical="center"/>
      <protection/>
    </xf>
    <xf numFmtId="0" fontId="17" fillId="55" borderId="39" xfId="116" applyFont="1" applyFill="1" applyBorder="1" applyAlignment="1">
      <alignment horizontal="distributed" vertical="center" wrapText="1"/>
      <protection/>
    </xf>
    <xf numFmtId="0" fontId="17" fillId="55" borderId="0" xfId="116" applyFont="1" applyFill="1" applyAlignment="1">
      <alignment vertical="center" wrapText="1"/>
      <protection/>
    </xf>
    <xf numFmtId="0" fontId="17" fillId="55" borderId="0" xfId="116" applyFont="1" applyFill="1" applyBorder="1" applyAlignment="1">
      <alignment horizontal="distributed" vertical="center" wrapText="1"/>
      <protection/>
    </xf>
    <xf numFmtId="0" fontId="17" fillId="55" borderId="0" xfId="116" applyFont="1" applyFill="1">
      <alignment/>
      <protection/>
    </xf>
    <xf numFmtId="0" fontId="14" fillId="55" borderId="0" xfId="116" applyFont="1" applyFill="1">
      <alignment/>
      <protection/>
    </xf>
    <xf numFmtId="0" fontId="10" fillId="55" borderId="0" xfId="0" applyFont="1" applyFill="1" applyAlignment="1">
      <alignment/>
    </xf>
    <xf numFmtId="0" fontId="17" fillId="55" borderId="0" xfId="0" applyFont="1" applyFill="1" applyAlignment="1">
      <alignment/>
    </xf>
    <xf numFmtId="0" fontId="2" fillId="55" borderId="0" xfId="118" applyFont="1" applyFill="1">
      <alignment/>
      <protection/>
    </xf>
    <xf numFmtId="0" fontId="10" fillId="55" borderId="0" xfId="118" applyFont="1" applyFill="1">
      <alignment/>
      <protection/>
    </xf>
    <xf numFmtId="0" fontId="7" fillId="55" borderId="0" xfId="118" applyFont="1" applyFill="1">
      <alignment/>
      <protection/>
    </xf>
    <xf numFmtId="177" fontId="15" fillId="55" borderId="0" xfId="118" applyNumberFormat="1" applyFont="1" applyFill="1" applyAlignment="1">
      <alignment horizontal="right"/>
      <protection/>
    </xf>
    <xf numFmtId="177" fontId="14" fillId="55" borderId="0" xfId="118" applyNumberFormat="1" applyFont="1" applyFill="1" applyAlignment="1">
      <alignment horizontal="right"/>
      <protection/>
    </xf>
    <xf numFmtId="177" fontId="14" fillId="55" borderId="0" xfId="118" applyNumberFormat="1" applyFont="1" applyFill="1" applyBorder="1" applyAlignment="1">
      <alignment horizontal="right"/>
      <protection/>
    </xf>
    <xf numFmtId="0" fontId="17" fillId="55" borderId="0" xfId="116" applyFont="1" applyFill="1">
      <alignment/>
      <protection/>
    </xf>
    <xf numFmtId="0" fontId="17" fillId="0" borderId="0" xfId="116" applyFont="1" applyFill="1" applyAlignment="1">
      <alignment horizontal="right"/>
      <protection/>
    </xf>
    <xf numFmtId="0" fontId="17" fillId="0" borderId="0" xfId="116" applyFont="1" applyFill="1" applyAlignment="1">
      <alignment horizontal="center"/>
      <protection/>
    </xf>
    <xf numFmtId="0" fontId="14" fillId="0" borderId="0" xfId="0" applyFont="1" applyFill="1" applyAlignment="1">
      <alignment/>
    </xf>
    <xf numFmtId="0" fontId="17" fillId="0" borderId="0" xfId="0" applyFont="1" applyFill="1" applyAlignment="1">
      <alignment/>
    </xf>
    <xf numFmtId="0" fontId="10" fillId="0" borderId="0" xfId="0" applyFont="1" applyFill="1" applyAlignment="1">
      <alignment/>
    </xf>
    <xf numFmtId="0" fontId="14" fillId="0" borderId="0" xfId="116" applyFont="1" applyFill="1">
      <alignment/>
      <protection/>
    </xf>
    <xf numFmtId="0" fontId="17" fillId="0" borderId="0" xfId="116" applyFont="1" applyFill="1">
      <alignment/>
      <protection/>
    </xf>
    <xf numFmtId="0" fontId="10" fillId="0" borderId="0" xfId="116" applyFont="1" applyFill="1">
      <alignment/>
      <protection/>
    </xf>
    <xf numFmtId="0" fontId="7" fillId="55" borderId="0" xfId="116" applyFont="1" applyFill="1">
      <alignment/>
      <protection/>
    </xf>
    <xf numFmtId="0" fontId="4" fillId="55" borderId="0" xfId="116" applyFont="1" applyFill="1" applyAlignment="1">
      <alignment horizontal="centerContinuous"/>
      <protection/>
    </xf>
    <xf numFmtId="0" fontId="4" fillId="55" borderId="0" xfId="116" applyFont="1" applyFill="1">
      <alignment/>
      <protection/>
    </xf>
    <xf numFmtId="0" fontId="10" fillId="55" borderId="0" xfId="116" applyFont="1" applyFill="1">
      <alignment/>
      <protection/>
    </xf>
    <xf numFmtId="0" fontId="14" fillId="55" borderId="0" xfId="116" applyFont="1" applyFill="1">
      <alignment/>
      <protection/>
    </xf>
    <xf numFmtId="177" fontId="70" fillId="55" borderId="24" xfId="116" applyNumberFormat="1" applyFont="1" applyFill="1" applyBorder="1" applyAlignment="1">
      <alignment horizontal="right"/>
      <protection/>
    </xf>
    <xf numFmtId="0" fontId="11" fillId="0" borderId="0" xfId="116" applyFont="1" applyFill="1" applyAlignment="1">
      <alignment horizontal="right"/>
      <protection/>
    </xf>
    <xf numFmtId="177" fontId="14" fillId="0" borderId="0" xfId="116" applyNumberFormat="1" applyFont="1" applyFill="1" applyBorder="1" applyAlignment="1">
      <alignment horizontal="right"/>
      <protection/>
    </xf>
    <xf numFmtId="177" fontId="14" fillId="0" borderId="0" xfId="118" applyNumberFormat="1" applyFont="1" applyFill="1" applyAlignment="1">
      <alignment horizontal="right"/>
      <protection/>
    </xf>
    <xf numFmtId="0" fontId="10" fillId="0" borderId="37" xfId="116" applyFont="1" applyFill="1" applyBorder="1" applyAlignment="1">
      <alignment horizontal="center" vertical="center" wrapText="1"/>
      <protection/>
    </xf>
    <xf numFmtId="0" fontId="10" fillId="0" borderId="37" xfId="116" applyFont="1" applyFill="1" applyBorder="1" applyAlignment="1" quotePrefix="1">
      <alignment horizontal="center" vertical="center" wrapText="1"/>
      <protection/>
    </xf>
    <xf numFmtId="0" fontId="11" fillId="0" borderId="0" xfId="116" applyFont="1" applyFill="1" applyBorder="1" applyAlignment="1">
      <alignment horizontal="right"/>
      <protection/>
    </xf>
    <xf numFmtId="177" fontId="15" fillId="0" borderId="0" xfId="116" applyNumberFormat="1" applyFont="1" applyFill="1" applyBorder="1" applyAlignment="1">
      <alignment horizontal="right"/>
      <protection/>
    </xf>
    <xf numFmtId="177" fontId="15" fillId="0" borderId="0" xfId="118" applyNumberFormat="1" applyFont="1" applyFill="1" applyAlignment="1">
      <alignment horizontal="right"/>
      <protection/>
    </xf>
    <xf numFmtId="177" fontId="15" fillId="0" borderId="0" xfId="118" applyNumberFormat="1" applyFont="1" applyFill="1" applyBorder="1" applyAlignment="1">
      <alignment horizontal="right"/>
      <protection/>
    </xf>
    <xf numFmtId="0" fontId="10" fillId="0" borderId="30" xfId="118" applyFont="1" applyFill="1" applyBorder="1" applyAlignment="1" quotePrefix="1">
      <alignment horizontal="center" vertical="center" wrapText="1"/>
      <protection/>
    </xf>
    <xf numFmtId="177" fontId="11" fillId="0" borderId="0" xfId="118" applyNumberFormat="1" applyFont="1" applyFill="1" applyBorder="1" applyAlignment="1">
      <alignment horizontal="right"/>
      <protection/>
    </xf>
    <xf numFmtId="177" fontId="11" fillId="0" borderId="24" xfId="118" applyNumberFormat="1" applyFont="1" applyFill="1" applyBorder="1" applyAlignment="1">
      <alignment horizontal="right"/>
      <protection/>
    </xf>
    <xf numFmtId="177" fontId="14" fillId="0" borderId="0" xfId="118" applyNumberFormat="1" applyFont="1" applyFill="1" applyBorder="1" applyAlignment="1">
      <alignment horizontal="right"/>
      <protection/>
    </xf>
    <xf numFmtId="0" fontId="15" fillId="0" borderId="0" xfId="118" applyNumberFormat="1" applyFont="1" applyFill="1" applyAlignment="1">
      <alignment horizontal="right"/>
      <protection/>
    </xf>
    <xf numFmtId="0" fontId="14" fillId="0" borderId="0" xfId="118" applyNumberFormat="1" applyFont="1" applyFill="1" applyAlignment="1">
      <alignment horizontal="right"/>
      <protection/>
    </xf>
    <xf numFmtId="177" fontId="15" fillId="0" borderId="0" xfId="118" applyNumberFormat="1" applyFont="1" applyFill="1">
      <alignment/>
      <protection/>
    </xf>
    <xf numFmtId="177" fontId="11" fillId="0" borderId="0" xfId="118"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7" fillId="55" borderId="0" xfId="118" applyFont="1" applyFill="1">
      <alignment/>
      <protection/>
    </xf>
    <xf numFmtId="0" fontId="7" fillId="55" borderId="0" xfId="118" applyFont="1" applyFill="1" applyBorder="1">
      <alignment/>
      <protection/>
    </xf>
    <xf numFmtId="0" fontId="11" fillId="55" borderId="0" xfId="118" applyFont="1" applyFill="1" applyAlignment="1">
      <alignment horizontal="right"/>
      <protection/>
    </xf>
    <xf numFmtId="177" fontId="15" fillId="55" borderId="0" xfId="118" applyNumberFormat="1" applyFont="1" applyFill="1" applyBorder="1" applyAlignment="1">
      <alignment horizontal="right"/>
      <protection/>
    </xf>
    <xf numFmtId="0" fontId="11" fillId="55" borderId="0" xfId="118" applyFont="1" applyFill="1" applyBorder="1" applyAlignment="1">
      <alignment horizontal="right"/>
      <protection/>
    </xf>
    <xf numFmtId="176" fontId="15" fillId="55" borderId="0" xfId="118" applyNumberFormat="1" applyFont="1" applyFill="1" applyAlignment="1">
      <alignment horizontal="right"/>
      <protection/>
    </xf>
    <xf numFmtId="176" fontId="14" fillId="55" borderId="0" xfId="118" applyNumberFormat="1" applyFont="1" applyFill="1" applyAlignment="1">
      <alignment horizontal="right"/>
      <protection/>
    </xf>
    <xf numFmtId="177" fontId="15" fillId="55" borderId="0" xfId="118" applyNumberFormat="1" applyFont="1" applyFill="1" applyAlignment="1">
      <alignment horizontal="right"/>
      <protection/>
    </xf>
    <xf numFmtId="177" fontId="14" fillId="55" borderId="0" xfId="118" applyNumberFormat="1" applyFont="1" applyFill="1" applyAlignment="1">
      <alignment horizontal="right"/>
      <protection/>
    </xf>
    <xf numFmtId="177" fontId="14" fillId="55" borderId="0" xfId="118" applyNumberFormat="1" applyFont="1" applyFill="1" applyBorder="1" applyAlignment="1">
      <alignment horizontal="right"/>
      <protection/>
    </xf>
    <xf numFmtId="0" fontId="14" fillId="0" borderId="0" xfId="118" applyFont="1" applyFill="1" applyBorder="1">
      <alignment/>
      <protection/>
    </xf>
    <xf numFmtId="0" fontId="11" fillId="0" borderId="24" xfId="118" applyFont="1" applyFill="1" applyBorder="1" applyAlignment="1">
      <alignment horizontal="right"/>
      <protection/>
    </xf>
    <xf numFmtId="0" fontId="11" fillId="0" borderId="24" xfId="118" applyFont="1" applyFill="1" applyBorder="1">
      <alignment/>
      <protection/>
    </xf>
    <xf numFmtId="0" fontId="10" fillId="0" borderId="28" xfId="118" applyFont="1" applyFill="1" applyBorder="1" applyAlignment="1">
      <alignment horizontal="centerContinuous" vertical="center"/>
      <protection/>
    </xf>
    <xf numFmtId="0" fontId="10" fillId="0" borderId="29" xfId="118" applyFont="1" applyFill="1" applyBorder="1" applyAlignment="1">
      <alignment horizontal="centerContinuous" vertical="center"/>
      <protection/>
    </xf>
    <xf numFmtId="0" fontId="10" fillId="0" borderId="40" xfId="118" applyFont="1" applyFill="1" applyBorder="1" applyAlignment="1">
      <alignment horizontal="centerContinuous" vertical="center"/>
      <protection/>
    </xf>
    <xf numFmtId="0" fontId="10" fillId="0" borderId="2" xfId="118" applyFont="1" applyFill="1" applyBorder="1" applyAlignment="1">
      <alignment horizontal="centerContinuous" vertical="center"/>
      <protection/>
    </xf>
    <xf numFmtId="0" fontId="10" fillId="0" borderId="41" xfId="118" applyFont="1" applyFill="1" applyBorder="1" applyAlignment="1">
      <alignment horizontal="centerContinuous" vertical="center"/>
      <protection/>
    </xf>
    <xf numFmtId="0" fontId="10" fillId="0" borderId="42" xfId="118" applyFont="1" applyFill="1" applyBorder="1" applyAlignment="1">
      <alignment horizontal="distributed" vertical="center"/>
      <protection/>
    </xf>
    <xf numFmtId="0" fontId="10" fillId="0" borderId="42" xfId="118" applyFont="1" applyFill="1" applyBorder="1" applyAlignment="1">
      <alignment horizontal="distributed" vertical="center" wrapText="1"/>
      <protection/>
    </xf>
    <xf numFmtId="181" fontId="11" fillId="0" borderId="0" xfId="118" applyNumberFormat="1" applyFont="1" applyFill="1" applyAlignment="1">
      <alignment horizontal="right"/>
      <protection/>
    </xf>
    <xf numFmtId="182" fontId="15" fillId="0" borderId="0" xfId="118" applyNumberFormat="1" applyFont="1" applyFill="1" applyAlignment="1">
      <alignment horizontal="right"/>
      <protection/>
    </xf>
    <xf numFmtId="2" fontId="15" fillId="0" borderId="0" xfId="118" applyNumberFormat="1" applyFont="1" applyFill="1" applyAlignment="1">
      <alignment horizontal="right"/>
      <protection/>
    </xf>
    <xf numFmtId="2" fontId="14" fillId="0" borderId="0" xfId="118" applyNumberFormat="1" applyFont="1" applyFill="1" applyAlignment="1">
      <alignment horizontal="right"/>
      <protection/>
    </xf>
    <xf numFmtId="182" fontId="14" fillId="0" borderId="0" xfId="0" applyNumberFormat="1" applyFont="1" applyFill="1" applyAlignment="1">
      <alignment/>
    </xf>
    <xf numFmtId="182" fontId="14" fillId="0" borderId="0" xfId="118" applyNumberFormat="1" applyFont="1" applyFill="1" applyAlignment="1">
      <alignment horizontal="right"/>
      <protection/>
    </xf>
    <xf numFmtId="182" fontId="14" fillId="0" borderId="0" xfId="118" applyNumberFormat="1" applyFont="1" applyFill="1" applyBorder="1" applyAlignment="1">
      <alignment horizontal="right"/>
      <protection/>
    </xf>
    <xf numFmtId="2" fontId="14" fillId="0" borderId="0" xfId="118" applyNumberFormat="1" applyFont="1" applyFill="1">
      <alignment/>
      <protection/>
    </xf>
    <xf numFmtId="182" fontId="15" fillId="0" borderId="0" xfId="118" applyNumberFormat="1" applyFont="1" applyFill="1" applyBorder="1" applyAlignment="1">
      <alignment horizontal="right"/>
      <protection/>
    </xf>
    <xf numFmtId="2" fontId="15" fillId="0" borderId="0" xfId="118" applyNumberFormat="1" applyFont="1" applyFill="1" applyBorder="1" applyAlignment="1">
      <alignment horizontal="right"/>
      <protection/>
    </xf>
    <xf numFmtId="2" fontId="15" fillId="0" borderId="0" xfId="118" applyNumberFormat="1" applyFont="1" applyFill="1">
      <alignment/>
      <protection/>
    </xf>
    <xf numFmtId="177" fontId="15" fillId="0" borderId="0" xfId="119" applyNumberFormat="1" applyFont="1" applyFill="1" applyAlignment="1">
      <alignment horizontal="right"/>
      <protection/>
    </xf>
    <xf numFmtId="182" fontId="14" fillId="0" borderId="33" xfId="0" applyNumberFormat="1" applyFont="1" applyFill="1" applyBorder="1" applyAlignment="1">
      <alignment/>
    </xf>
    <xf numFmtId="182" fontId="14" fillId="0" borderId="24" xfId="118" applyNumberFormat="1" applyFont="1" applyFill="1" applyBorder="1" applyAlignment="1">
      <alignment horizontal="right"/>
      <protection/>
    </xf>
    <xf numFmtId="177" fontId="14" fillId="0" borderId="24" xfId="119" applyNumberFormat="1" applyFont="1" applyFill="1" applyBorder="1" applyAlignment="1">
      <alignment horizontal="right"/>
      <protection/>
    </xf>
    <xf numFmtId="182" fontId="14" fillId="0" borderId="24" xfId="0" applyNumberFormat="1" applyFont="1" applyFill="1" applyBorder="1" applyAlignment="1">
      <alignment/>
    </xf>
    <xf numFmtId="2" fontId="14" fillId="0" borderId="24" xfId="118" applyNumberFormat="1" applyFont="1" applyFill="1" applyBorder="1" applyAlignment="1">
      <alignment horizontal="right"/>
      <protection/>
    </xf>
    <xf numFmtId="0" fontId="11" fillId="0" borderId="32" xfId="118" applyFont="1" applyFill="1" applyBorder="1" applyAlignment="1">
      <alignment horizontal="center"/>
      <protection/>
    </xf>
    <xf numFmtId="0" fontId="10" fillId="0" borderId="21" xfId="118" applyFont="1" applyFill="1" applyBorder="1" applyAlignment="1">
      <alignment horizontal="distributed" wrapText="1"/>
      <protection/>
    </xf>
    <xf numFmtId="0" fontId="10" fillId="0" borderId="34" xfId="118" applyFont="1" applyFill="1" applyBorder="1" applyAlignment="1">
      <alignment horizontal="distributed" vertical="center" wrapText="1"/>
      <protection/>
    </xf>
    <xf numFmtId="0" fontId="10" fillId="0" borderId="34" xfId="118" applyFont="1" applyFill="1" applyBorder="1" applyAlignment="1">
      <alignment horizontal="centerContinuous" vertical="center"/>
      <protection/>
    </xf>
    <xf numFmtId="0" fontId="10" fillId="0" borderId="21" xfId="118" applyFont="1" applyFill="1" applyBorder="1" applyAlignment="1">
      <alignment horizontal="centerContinuous" vertical="center"/>
      <protection/>
    </xf>
    <xf numFmtId="0" fontId="10" fillId="0" borderId="34" xfId="118" applyFont="1" applyFill="1" applyBorder="1" applyAlignment="1" quotePrefix="1">
      <alignment horizontal="center" vertical="center" wrapText="1"/>
      <protection/>
    </xf>
    <xf numFmtId="0" fontId="10" fillId="0" borderId="34" xfId="118" applyFont="1" applyFill="1" applyBorder="1" applyAlignment="1" quotePrefix="1">
      <alignment horizontal="left" wrapText="1"/>
      <protection/>
    </xf>
    <xf numFmtId="0" fontId="10" fillId="0" borderId="34" xfId="118" applyFont="1" applyFill="1" applyBorder="1" applyAlignment="1">
      <alignment horizontal="distributed" wrapText="1"/>
      <protection/>
    </xf>
    <xf numFmtId="0" fontId="10" fillId="0" borderId="22" xfId="118" applyFont="1" applyFill="1" applyBorder="1" applyAlignment="1">
      <alignment horizontal="distributed" wrapText="1"/>
      <protection/>
    </xf>
    <xf numFmtId="0" fontId="10" fillId="0" borderId="21" xfId="118" applyFont="1" applyFill="1" applyBorder="1" applyAlignment="1">
      <alignment horizontal="centerContinuous" wrapText="1"/>
      <protection/>
    </xf>
    <xf numFmtId="0" fontId="10" fillId="0" borderId="22" xfId="118" applyFont="1" applyFill="1" applyBorder="1" applyAlignment="1">
      <alignment horizontal="centerContinuous" vertical="center"/>
      <protection/>
    </xf>
    <xf numFmtId="0" fontId="10" fillId="0" borderId="23" xfId="118" applyFont="1" applyFill="1" applyBorder="1" applyAlignment="1">
      <alignment horizontal="distributed" vertical="center"/>
      <protection/>
    </xf>
    <xf numFmtId="0" fontId="10" fillId="0" borderId="43" xfId="118" applyFont="1" applyFill="1" applyBorder="1" applyAlignment="1">
      <alignment horizontal="center" vertical="center"/>
      <protection/>
    </xf>
    <xf numFmtId="49" fontId="10" fillId="0" borderId="43" xfId="118" applyNumberFormat="1" applyFont="1" applyFill="1" applyBorder="1" applyAlignment="1" quotePrefix="1">
      <alignment horizontal="centerContinuous" vertical="center"/>
      <protection/>
    </xf>
    <xf numFmtId="49" fontId="10" fillId="0" borderId="23" xfId="118" applyNumberFormat="1" applyFont="1" applyFill="1" applyBorder="1" applyAlignment="1" quotePrefix="1">
      <alignment horizontal="centerContinuous" vertical="center"/>
      <protection/>
    </xf>
    <xf numFmtId="57" fontId="10" fillId="0" borderId="43" xfId="118" applyNumberFormat="1" applyFont="1" applyFill="1" applyBorder="1" applyAlignment="1" quotePrefix="1">
      <alignment horizontal="distributed" vertical="center" wrapText="1"/>
      <protection/>
    </xf>
    <xf numFmtId="0" fontId="10" fillId="0" borderId="42" xfId="118" applyFont="1" applyFill="1" applyBorder="1" applyAlignment="1">
      <alignment horizontal="center" vertical="center"/>
      <protection/>
    </xf>
    <xf numFmtId="0" fontId="10" fillId="0" borderId="42" xfId="118" applyFont="1" applyFill="1" applyBorder="1" applyAlignment="1">
      <alignment horizontal="distributed" vertical="center"/>
      <protection/>
    </xf>
    <xf numFmtId="0" fontId="10" fillId="0" borderId="43" xfId="118" applyFont="1" applyFill="1" applyBorder="1" applyAlignment="1">
      <alignment horizontal="distributed" vertical="center"/>
      <protection/>
    </xf>
    <xf numFmtId="49" fontId="10" fillId="0" borderId="43" xfId="118" applyNumberFormat="1" applyFont="1" applyFill="1" applyBorder="1" applyAlignment="1" quotePrefix="1">
      <alignment horizontal="center" vertical="center" wrapText="1"/>
      <protection/>
    </xf>
    <xf numFmtId="49" fontId="10" fillId="0" borderId="23" xfId="118" applyNumberFormat="1" applyFont="1" applyFill="1" applyBorder="1" applyAlignment="1">
      <alignment horizontal="center" vertical="center" wrapText="1"/>
      <protection/>
    </xf>
    <xf numFmtId="49" fontId="10" fillId="0" borderId="42" xfId="118" applyNumberFormat="1" applyFont="1" applyFill="1" applyBorder="1" applyAlignment="1" quotePrefix="1">
      <alignment horizontal="center" vertical="center"/>
      <protection/>
    </xf>
    <xf numFmtId="0" fontId="11" fillId="0" borderId="44" xfId="118" applyFont="1" applyFill="1" applyBorder="1">
      <alignment/>
      <protection/>
    </xf>
    <xf numFmtId="0" fontId="11" fillId="0" borderId="38" xfId="118" applyFont="1" applyFill="1" applyBorder="1">
      <alignment/>
      <protection/>
    </xf>
    <xf numFmtId="0" fontId="12" fillId="0" borderId="0" xfId="118" applyFont="1" applyFill="1" applyAlignment="1">
      <alignment horizontal="center"/>
      <protection/>
    </xf>
    <xf numFmtId="0" fontId="12" fillId="0" borderId="0" xfId="118" applyFont="1" applyFill="1" applyAlignment="1">
      <alignment horizontal="distributed"/>
      <protection/>
    </xf>
    <xf numFmtId="177" fontId="12" fillId="0" borderId="0" xfId="118" applyNumberFormat="1" applyFont="1" applyFill="1" applyBorder="1" applyAlignment="1">
      <alignment/>
      <protection/>
    </xf>
    <xf numFmtId="185" fontId="12" fillId="0" borderId="0" xfId="118" applyNumberFormat="1" applyFont="1" applyFill="1" applyAlignment="1">
      <alignment horizontal="right"/>
      <protection/>
    </xf>
    <xf numFmtId="187" fontId="12" fillId="0" borderId="0" xfId="118" applyNumberFormat="1" applyFont="1" applyFill="1" applyAlignment="1">
      <alignment horizontal="right"/>
      <protection/>
    </xf>
    <xf numFmtId="176" fontId="12" fillId="0" borderId="25" xfId="118" applyNumberFormat="1" applyFont="1" applyFill="1" applyBorder="1" applyAlignment="1">
      <alignment horizontal="right"/>
      <protection/>
    </xf>
    <xf numFmtId="176" fontId="12" fillId="0" borderId="0" xfId="79" applyNumberFormat="1" applyFont="1" applyFill="1" applyAlignment="1">
      <alignment horizontal="right"/>
    </xf>
    <xf numFmtId="0" fontId="10" fillId="0" borderId="0" xfId="118" applyFont="1" applyFill="1" applyAlignment="1">
      <alignment horizontal="center"/>
      <protection/>
    </xf>
    <xf numFmtId="0" fontId="10" fillId="0" borderId="0" xfId="118" applyFont="1" applyFill="1" applyAlignment="1">
      <alignment horizontal="distributed"/>
      <protection/>
    </xf>
    <xf numFmtId="177" fontId="10" fillId="0" borderId="0" xfId="118" applyNumberFormat="1" applyFont="1" applyFill="1" applyBorder="1" applyAlignment="1">
      <alignment horizontal="right"/>
      <protection/>
    </xf>
    <xf numFmtId="185" fontId="10" fillId="0" borderId="0" xfId="118" applyNumberFormat="1" applyFont="1" applyFill="1" applyAlignment="1">
      <alignment horizontal="right"/>
      <protection/>
    </xf>
    <xf numFmtId="176" fontId="10" fillId="0" borderId="0" xfId="79" applyNumberFormat="1" applyFont="1" applyFill="1" applyAlignment="1">
      <alignment horizontal="right"/>
    </xf>
    <xf numFmtId="176" fontId="10" fillId="0" borderId="0" xfId="118" applyNumberFormat="1" applyFont="1" applyFill="1" applyBorder="1" applyAlignment="1">
      <alignment horizontal="right"/>
      <protection/>
    </xf>
    <xf numFmtId="176" fontId="10" fillId="0" borderId="25" xfId="118" applyNumberFormat="1" applyFont="1" applyFill="1" applyBorder="1" applyAlignment="1">
      <alignment horizontal="right"/>
      <protection/>
    </xf>
    <xf numFmtId="0" fontId="7" fillId="0" borderId="0" xfId="118" applyFont="1" applyFill="1" applyAlignment="1">
      <alignment horizontal="distributed"/>
      <protection/>
    </xf>
    <xf numFmtId="185" fontId="7" fillId="0" borderId="0" xfId="118" applyNumberFormat="1" applyFont="1" applyFill="1" applyAlignment="1">
      <alignment horizontal="right"/>
      <protection/>
    </xf>
    <xf numFmtId="176" fontId="7" fillId="0" borderId="0" xfId="79" applyNumberFormat="1" applyFont="1" applyFill="1" applyAlignment="1">
      <alignment horizontal="right"/>
    </xf>
    <xf numFmtId="176" fontId="7" fillId="0" borderId="25" xfId="118" applyNumberFormat="1" applyFont="1" applyFill="1" applyBorder="1" applyAlignment="1">
      <alignment horizontal="right"/>
      <protection/>
    </xf>
    <xf numFmtId="187" fontId="7" fillId="0" borderId="0" xfId="118" applyNumberFormat="1" applyFont="1" applyFill="1" applyBorder="1" applyAlignment="1">
      <alignment horizontal="right"/>
      <protection/>
    </xf>
    <xf numFmtId="2" fontId="7" fillId="0" borderId="0" xfId="118" applyNumberFormat="1" applyFont="1" applyFill="1" applyAlignment="1">
      <alignment horizontal="right"/>
      <protection/>
    </xf>
    <xf numFmtId="177" fontId="12" fillId="0" borderId="0" xfId="118" applyNumberFormat="1" applyFont="1" applyFill="1" applyBorder="1" applyAlignment="1">
      <alignment horizontal="right"/>
      <protection/>
    </xf>
    <xf numFmtId="2" fontId="12" fillId="0" borderId="0" xfId="118" applyNumberFormat="1" applyFont="1" applyFill="1" applyAlignment="1">
      <alignment horizontal="right"/>
      <protection/>
    </xf>
    <xf numFmtId="2" fontId="7" fillId="0" borderId="0" xfId="79" applyNumberFormat="1" applyFont="1" applyFill="1" applyAlignment="1">
      <alignment horizontal="right"/>
    </xf>
    <xf numFmtId="176" fontId="7" fillId="0" borderId="0" xfId="79" applyNumberFormat="1" applyFont="1" applyFill="1" applyBorder="1" applyAlignment="1">
      <alignment horizontal="right"/>
    </xf>
    <xf numFmtId="2" fontId="12" fillId="0" borderId="0" xfId="79" applyNumberFormat="1" applyFont="1" applyFill="1" applyAlignment="1">
      <alignment horizontal="right"/>
    </xf>
    <xf numFmtId="0" fontId="7" fillId="0" borderId="0" xfId="118" applyFont="1" applyFill="1" applyBorder="1" applyAlignment="1">
      <alignment horizontal="right"/>
      <protection/>
    </xf>
    <xf numFmtId="2" fontId="7" fillId="0" borderId="0" xfId="118" applyNumberFormat="1" applyFont="1" applyFill="1" applyAlignment="1">
      <alignment/>
      <protection/>
    </xf>
    <xf numFmtId="176" fontId="12" fillId="0" borderId="0" xfId="79" applyNumberFormat="1" applyFont="1" applyFill="1" applyBorder="1" applyAlignment="1">
      <alignment horizontal="right"/>
    </xf>
    <xf numFmtId="0" fontId="7" fillId="0" borderId="33" xfId="118" applyFont="1" applyFill="1" applyBorder="1" applyAlignment="1">
      <alignment horizontal="center"/>
      <protection/>
    </xf>
    <xf numFmtId="2" fontId="7" fillId="0" borderId="24" xfId="118" applyNumberFormat="1" applyFont="1" applyFill="1" applyBorder="1" applyAlignment="1">
      <alignment/>
      <protection/>
    </xf>
    <xf numFmtId="176" fontId="7" fillId="0" borderId="24" xfId="79" applyNumberFormat="1" applyFont="1" applyFill="1" applyBorder="1" applyAlignment="1">
      <alignment horizontal="right"/>
    </xf>
    <xf numFmtId="176" fontId="7" fillId="0" borderId="27" xfId="118" applyNumberFormat="1" applyFont="1" applyFill="1" applyBorder="1" applyAlignment="1">
      <alignment horizontal="right"/>
      <protection/>
    </xf>
    <xf numFmtId="0" fontId="11" fillId="0" borderId="44" xfId="118" applyFont="1" applyFill="1" applyBorder="1" applyAlignment="1">
      <alignment horizontal="right"/>
      <protection/>
    </xf>
    <xf numFmtId="177" fontId="12" fillId="0" borderId="0" xfId="118" applyNumberFormat="1" applyFont="1" applyFill="1">
      <alignment/>
      <protection/>
    </xf>
    <xf numFmtId="178" fontId="12" fillId="0" borderId="0" xfId="118" applyNumberFormat="1" applyFont="1" applyFill="1" applyBorder="1" applyAlignment="1">
      <alignment horizontal="right"/>
      <protection/>
    </xf>
    <xf numFmtId="177" fontId="7" fillId="0" borderId="0" xfId="117" applyNumberFormat="1" applyFont="1" applyFill="1">
      <alignment/>
      <protection/>
    </xf>
    <xf numFmtId="177" fontId="7" fillId="0" borderId="0" xfId="117" applyNumberFormat="1" applyFont="1" applyFill="1" applyAlignment="1">
      <alignment horizontal="right"/>
      <protection/>
    </xf>
    <xf numFmtId="177" fontId="12" fillId="0" borderId="0" xfId="117" applyNumberFormat="1" applyFont="1" applyFill="1">
      <alignment/>
      <protection/>
    </xf>
    <xf numFmtId="177" fontId="12" fillId="0" borderId="0" xfId="117" applyNumberFormat="1" applyFont="1" applyFill="1" applyAlignment="1">
      <alignment horizontal="right"/>
      <protection/>
    </xf>
    <xf numFmtId="177" fontId="7" fillId="0" borderId="24" xfId="118" applyNumberFormat="1" applyFont="1" applyFill="1" applyBorder="1">
      <alignment/>
      <protection/>
    </xf>
    <xf numFmtId="177" fontId="7" fillId="0" borderId="24" xfId="117" applyNumberFormat="1" applyFont="1" applyFill="1" applyBorder="1">
      <alignment/>
      <protection/>
    </xf>
    <xf numFmtId="177" fontId="7" fillId="0" borderId="24" xfId="117" applyNumberFormat="1" applyFont="1" applyFill="1" applyBorder="1" applyAlignment="1">
      <alignment horizontal="right"/>
      <protection/>
    </xf>
    <xf numFmtId="177" fontId="12" fillId="0" borderId="0" xfId="118" applyNumberFormat="1" applyFont="1" applyFill="1" applyAlignment="1">
      <alignment horizontal="right" vertical="center"/>
      <protection/>
    </xf>
    <xf numFmtId="0" fontId="17" fillId="0" borderId="0" xfId="118" applyFont="1" applyFill="1">
      <alignment/>
      <protection/>
    </xf>
    <xf numFmtId="176" fontId="47" fillId="0" borderId="0" xfId="118" applyNumberFormat="1" applyFont="1" applyFill="1" applyAlignment="1">
      <alignment horizontal="right"/>
      <protection/>
    </xf>
    <xf numFmtId="0" fontId="45" fillId="0" borderId="0" xfId="118" applyFont="1" applyFill="1" applyAlignment="1">
      <alignment horizontal="right"/>
      <protection/>
    </xf>
    <xf numFmtId="0" fontId="10" fillId="0" borderId="42" xfId="118" applyFont="1" applyFill="1" applyBorder="1" applyAlignment="1">
      <alignment horizontal="center" vertical="center"/>
      <protection/>
    </xf>
    <xf numFmtId="176" fontId="7" fillId="0" borderId="33" xfId="118" applyNumberFormat="1" applyFont="1" applyFill="1" applyBorder="1" applyAlignment="1">
      <alignment horizontal="right"/>
      <protection/>
    </xf>
    <xf numFmtId="176" fontId="7" fillId="0" borderId="32" xfId="118" applyNumberFormat="1" applyFont="1" applyFill="1" applyBorder="1" applyAlignment="1">
      <alignment horizontal="right"/>
      <protection/>
    </xf>
    <xf numFmtId="176" fontId="12" fillId="0" borderId="32" xfId="118" applyNumberFormat="1" applyFont="1" applyFill="1" applyBorder="1" applyAlignment="1">
      <alignment horizontal="right"/>
      <protection/>
    </xf>
    <xf numFmtId="9" fontId="11" fillId="0" borderId="0" xfId="118" applyNumberFormat="1" applyFont="1" applyFill="1" applyAlignment="1">
      <alignment horizontal="right"/>
      <protection/>
    </xf>
    <xf numFmtId="9" fontId="11" fillId="0" borderId="32" xfId="118" applyNumberFormat="1" applyFont="1" applyFill="1" applyBorder="1" applyAlignment="1">
      <alignment horizontal="right"/>
      <protection/>
    </xf>
    <xf numFmtId="0" fontId="10" fillId="0" borderId="43" xfId="118" applyFont="1" applyFill="1" applyBorder="1" applyAlignment="1" quotePrefix="1">
      <alignment horizontal="center" vertical="center"/>
      <protection/>
    </xf>
    <xf numFmtId="0" fontId="10" fillId="0" borderId="32" xfId="118" applyFont="1" applyFill="1" applyBorder="1" applyAlignment="1">
      <alignment horizontal="distributed" wrapText="1"/>
      <protection/>
    </xf>
    <xf numFmtId="0" fontId="10" fillId="0" borderId="34" xfId="118" applyFont="1" applyFill="1" applyBorder="1" applyAlignment="1">
      <alignment horizontal="distributed" wrapText="1"/>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0" fillId="55" borderId="28"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1"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2"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32" xfId="118" applyFont="1" applyFill="1" applyBorder="1" applyAlignment="1">
      <alignment horizontal="center"/>
      <protection/>
    </xf>
    <xf numFmtId="0" fontId="7" fillId="55" borderId="0" xfId="118" applyFont="1" applyFill="1" applyBorder="1">
      <alignment/>
      <protection/>
    </xf>
    <xf numFmtId="0" fontId="2" fillId="55" borderId="0" xfId="118" applyFont="1" applyFill="1" applyAlignment="1">
      <alignment wrapText="1"/>
      <protection/>
    </xf>
    <xf numFmtId="0" fontId="7" fillId="55" borderId="0" xfId="118" applyFont="1" applyFill="1" applyAlignment="1">
      <alignment/>
      <protection/>
    </xf>
    <xf numFmtId="0" fontId="7" fillId="55" borderId="0" xfId="118" applyFont="1" applyFill="1" applyAlignment="1" quotePrefix="1">
      <alignment horizontal="left"/>
      <protection/>
    </xf>
    <xf numFmtId="0" fontId="10" fillId="55" borderId="0" xfId="118" applyFont="1" applyFill="1" applyAlignment="1">
      <alignment/>
      <protection/>
    </xf>
    <xf numFmtId="0" fontId="10" fillId="55" borderId="21" xfId="118" applyFont="1" applyFill="1" applyBorder="1">
      <alignment/>
      <protection/>
    </xf>
    <xf numFmtId="0" fontId="10" fillId="55" borderId="21" xfId="118" applyFont="1" applyFill="1" applyBorder="1" applyAlignment="1">
      <alignment horizontal="centerContinuous"/>
      <protection/>
    </xf>
    <xf numFmtId="0" fontId="10" fillId="55" borderId="22" xfId="118" applyFont="1" applyFill="1" applyBorder="1" applyAlignment="1">
      <alignment horizontal="centerContinuous"/>
      <protection/>
    </xf>
    <xf numFmtId="0" fontId="10" fillId="55" borderId="0" xfId="118" applyFont="1" applyFill="1" applyBorder="1" applyAlignment="1">
      <alignment horizontal="centerContinuous"/>
      <protection/>
    </xf>
    <xf numFmtId="0" fontId="10" fillId="55" borderId="31" xfId="118" applyFont="1" applyFill="1" applyBorder="1">
      <alignment/>
      <protection/>
    </xf>
    <xf numFmtId="0" fontId="10" fillId="55" borderId="35" xfId="118" applyFont="1" applyFill="1" applyBorder="1">
      <alignment/>
      <protection/>
    </xf>
    <xf numFmtId="0" fontId="10" fillId="55" borderId="38" xfId="118" applyFont="1" applyFill="1" applyBorder="1">
      <alignment/>
      <protection/>
    </xf>
    <xf numFmtId="0" fontId="10" fillId="55" borderId="44" xfId="118" applyFont="1" applyFill="1" applyBorder="1" applyAlignment="1">
      <alignment horizontal="centerContinuous"/>
      <protection/>
    </xf>
    <xf numFmtId="0" fontId="10" fillId="55" borderId="38" xfId="118" applyFont="1" applyFill="1" applyBorder="1" applyAlignment="1">
      <alignment horizontal="centerContinuous"/>
      <protection/>
    </xf>
    <xf numFmtId="0" fontId="10" fillId="55" borderId="23" xfId="118" applyFont="1" applyFill="1" applyBorder="1">
      <alignment/>
      <protection/>
    </xf>
    <xf numFmtId="0" fontId="10" fillId="55" borderId="42" xfId="118" applyFont="1" applyFill="1" applyBorder="1" applyAlignment="1">
      <alignment horizontal="center" vertical="center"/>
      <protection/>
    </xf>
    <xf numFmtId="0" fontId="10" fillId="55" borderId="43" xfId="118" applyFont="1" applyFill="1" applyBorder="1" applyAlignment="1">
      <alignment horizontal="center" vertical="top"/>
      <protection/>
    </xf>
    <xf numFmtId="0" fontId="10" fillId="55" borderId="36" xfId="118" applyFont="1" applyFill="1" applyBorder="1" applyAlignment="1">
      <alignment horizontal="center" vertical="top"/>
      <protection/>
    </xf>
    <xf numFmtId="0" fontId="10" fillId="55" borderId="26" xfId="118" applyFont="1" applyFill="1" applyBorder="1" applyAlignment="1">
      <alignment horizontal="center" vertical="top"/>
      <protection/>
    </xf>
    <xf numFmtId="0" fontId="11" fillId="55" borderId="42" xfId="118" applyFont="1" applyFill="1" applyBorder="1" applyAlignment="1">
      <alignment horizontal="center" vertical="center" wrapText="1"/>
      <protection/>
    </xf>
    <xf numFmtId="177" fontId="7" fillId="55" borderId="0" xfId="118" applyNumberFormat="1" applyFont="1" applyFill="1">
      <alignment/>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3" xfId="118" applyFont="1" applyFill="1" applyBorder="1" applyAlignment="1">
      <alignment horizontal="center"/>
      <protection/>
    </xf>
    <xf numFmtId="177" fontId="2" fillId="55" borderId="0" xfId="118" applyNumberFormat="1" applyFont="1" applyFill="1">
      <alignment/>
      <protection/>
    </xf>
    <xf numFmtId="176" fontId="2" fillId="55" borderId="0" xfId="118" applyNumberFormat="1" applyFont="1" applyFill="1">
      <alignment/>
      <protection/>
    </xf>
    <xf numFmtId="0" fontId="10" fillId="0" borderId="26" xfId="118" applyFont="1" applyFill="1" applyBorder="1" applyAlignment="1">
      <alignment horizontal="distributed" vertical="center"/>
      <protection/>
    </xf>
    <xf numFmtId="0" fontId="10" fillId="0" borderId="26" xfId="118" applyFont="1" applyFill="1" applyBorder="1" applyAlignment="1">
      <alignment horizontal="center" vertical="center" shrinkToFit="1"/>
      <protection/>
    </xf>
    <xf numFmtId="0" fontId="10" fillId="0" borderId="40" xfId="118" applyFont="1" applyFill="1" applyBorder="1" applyAlignment="1">
      <alignment horizontal="center" vertical="center" shrinkToFit="1"/>
      <protection/>
    </xf>
    <xf numFmtId="177" fontId="11" fillId="0" borderId="0" xfId="118" applyNumberFormat="1" applyFont="1" applyFill="1" applyAlignment="1">
      <alignment horizontal="right" vertical="center"/>
      <protection/>
    </xf>
    <xf numFmtId="204" fontId="7" fillId="0" borderId="0" xfId="113" applyNumberFormat="1" applyFont="1" applyFill="1" applyBorder="1" applyAlignment="1">
      <alignment horizontal="right" vertical="center"/>
      <protection/>
    </xf>
    <xf numFmtId="204" fontId="7" fillId="0" borderId="0" xfId="113" applyNumberFormat="1" applyFont="1" applyFill="1" applyBorder="1" applyAlignment="1">
      <alignment horizontal="right"/>
      <protection/>
    </xf>
    <xf numFmtId="177" fontId="7" fillId="0" borderId="0" xfId="118" applyNumberFormat="1" applyFont="1" applyFill="1" applyAlignment="1">
      <alignment horizontal="right" vertical="center"/>
      <protection/>
    </xf>
    <xf numFmtId="177" fontId="7" fillId="0" borderId="0" xfId="118" applyNumberFormat="1" applyFont="1" applyFill="1" applyBorder="1" applyAlignment="1">
      <alignment horizontal="right" vertical="center"/>
      <protection/>
    </xf>
    <xf numFmtId="177" fontId="11" fillId="0" borderId="24" xfId="118" applyNumberFormat="1" applyFont="1" applyFill="1" applyBorder="1" applyAlignment="1">
      <alignment vertical="center"/>
      <protection/>
    </xf>
    <xf numFmtId="0" fontId="4" fillId="0" borderId="0" xfId="118" applyFont="1" applyFill="1" applyAlignment="1">
      <alignment horizontal="right"/>
      <protection/>
    </xf>
    <xf numFmtId="0" fontId="10" fillId="0" borderId="21" xfId="118" applyFont="1" applyFill="1" applyBorder="1" applyAlignment="1">
      <alignment/>
      <protection/>
    </xf>
    <xf numFmtId="0" fontId="10" fillId="0" borderId="22" xfId="118" applyFont="1" applyFill="1" applyBorder="1" applyAlignment="1">
      <alignment/>
      <protection/>
    </xf>
    <xf numFmtId="0" fontId="10" fillId="0" borderId="0" xfId="118" applyFont="1" applyFill="1" applyBorder="1" applyAlignment="1">
      <alignment horizontal="centerContinuous"/>
      <protection/>
    </xf>
    <xf numFmtId="0" fontId="10" fillId="0" borderId="25" xfId="118" applyFont="1" applyFill="1" applyBorder="1" applyAlignment="1">
      <alignment horizontal="centerContinuous"/>
      <protection/>
    </xf>
    <xf numFmtId="0" fontId="11" fillId="0" borderId="31" xfId="118" applyFont="1" applyFill="1" applyBorder="1" applyAlignment="1">
      <alignment horizontal="center"/>
      <protection/>
    </xf>
    <xf numFmtId="0" fontId="12" fillId="0" borderId="0" xfId="118" applyFont="1" applyFill="1" applyAlignment="1">
      <alignment vertical="center"/>
      <protection/>
    </xf>
    <xf numFmtId="0" fontId="12" fillId="0" borderId="0" xfId="118" applyFont="1" applyFill="1" applyBorder="1" applyAlignment="1">
      <alignment horizontal="distributed" vertical="center"/>
      <protection/>
    </xf>
    <xf numFmtId="0" fontId="12" fillId="0" borderId="25" xfId="118" applyFont="1" applyFill="1" applyBorder="1" applyAlignment="1">
      <alignment horizontal="distributed" vertical="center"/>
      <protection/>
    </xf>
    <xf numFmtId="177" fontId="12" fillId="0" borderId="0" xfId="118" applyNumberFormat="1" applyFont="1" applyFill="1" applyBorder="1" applyAlignment="1">
      <alignment horizontal="right" vertical="center"/>
      <protection/>
    </xf>
    <xf numFmtId="0" fontId="12" fillId="0" borderId="32" xfId="118" applyFont="1" applyFill="1" applyBorder="1" applyAlignment="1">
      <alignment horizontal="center" vertical="center"/>
      <protection/>
    </xf>
    <xf numFmtId="0" fontId="11" fillId="0" borderId="0" xfId="118" applyFont="1" applyFill="1" applyAlignment="1">
      <alignment vertical="center"/>
      <protection/>
    </xf>
    <xf numFmtId="0" fontId="11" fillId="0" borderId="0" xfId="118" applyFont="1" applyFill="1" applyBorder="1" applyAlignment="1">
      <alignment horizontal="distributed" vertical="center"/>
      <protection/>
    </xf>
    <xf numFmtId="0" fontId="11" fillId="0" borderId="25" xfId="118" applyFont="1" applyFill="1" applyBorder="1" applyAlignment="1">
      <alignment horizontal="distributed" vertical="center"/>
      <protection/>
    </xf>
    <xf numFmtId="0" fontId="11" fillId="0" borderId="32" xfId="118" applyFont="1" applyFill="1" applyBorder="1" applyAlignment="1">
      <alignment horizontal="center" vertical="center"/>
      <protection/>
    </xf>
    <xf numFmtId="0" fontId="7" fillId="0" borderId="0" xfId="118" applyFont="1" applyFill="1" applyAlignment="1">
      <alignment vertical="center"/>
      <protection/>
    </xf>
    <xf numFmtId="0" fontId="7" fillId="0" borderId="0" xfId="118" applyFont="1" applyFill="1" applyBorder="1" applyAlignment="1">
      <alignment horizontal="distributed" vertical="center"/>
      <protection/>
    </xf>
    <xf numFmtId="0" fontId="7" fillId="0" borderId="25" xfId="118" applyFont="1" applyFill="1" applyBorder="1" applyAlignment="1">
      <alignment horizontal="distributed" vertical="center"/>
      <protection/>
    </xf>
    <xf numFmtId="0" fontId="7" fillId="0" borderId="32" xfId="118" applyFont="1" applyFill="1" applyBorder="1" applyAlignment="1">
      <alignment horizontal="center" vertical="center"/>
      <protection/>
    </xf>
    <xf numFmtId="0" fontId="7" fillId="0" borderId="0" xfId="118" applyFont="1" applyFill="1" applyBorder="1" applyAlignment="1">
      <alignment horizontal="right" vertical="center"/>
      <protection/>
    </xf>
    <xf numFmtId="0" fontId="11" fillId="0" borderId="0" xfId="118" applyFont="1" applyFill="1" applyBorder="1" applyAlignment="1">
      <alignment horizontal="right" vertical="center"/>
      <protection/>
    </xf>
    <xf numFmtId="177" fontId="12" fillId="0" borderId="0" xfId="121" applyNumberFormat="1" applyFont="1" applyFill="1" applyBorder="1" applyAlignment="1">
      <alignment horizontal="right"/>
      <protection/>
    </xf>
    <xf numFmtId="0" fontId="12" fillId="0" borderId="0" xfId="118" applyFont="1" applyFill="1" applyBorder="1" applyAlignment="1">
      <alignment vertical="center"/>
      <protection/>
    </xf>
    <xf numFmtId="0" fontId="7" fillId="0" borderId="0" xfId="118" applyFont="1" applyFill="1" applyBorder="1" applyAlignment="1">
      <alignment vertical="center"/>
      <protection/>
    </xf>
    <xf numFmtId="0" fontId="11" fillId="0" borderId="24" xfId="118" applyFont="1" applyFill="1" applyBorder="1" applyAlignment="1">
      <alignment vertical="center"/>
      <protection/>
    </xf>
    <xf numFmtId="0" fontId="11" fillId="0" borderId="24" xfId="118" applyFont="1" applyFill="1" applyBorder="1" applyAlignment="1">
      <alignment horizontal="distributed" vertical="center"/>
      <protection/>
    </xf>
    <xf numFmtId="0" fontId="11" fillId="0" borderId="27" xfId="118" applyFont="1" applyFill="1" applyBorder="1" applyAlignment="1">
      <alignment horizontal="distributed" vertical="center"/>
      <protection/>
    </xf>
    <xf numFmtId="176" fontId="11" fillId="0" borderId="24" xfId="118" applyNumberFormat="1" applyFont="1" applyFill="1" applyBorder="1" applyAlignment="1">
      <alignment horizontal="right" vertical="center"/>
      <protection/>
    </xf>
    <xf numFmtId="177" fontId="11" fillId="0" borderId="24" xfId="121" applyNumberFormat="1" applyFont="1" applyFill="1" applyBorder="1" applyAlignment="1">
      <alignment horizontal="right" vertical="center"/>
      <protection/>
    </xf>
    <xf numFmtId="0" fontId="11" fillId="0" borderId="33" xfId="118" applyFont="1" applyFill="1" applyBorder="1" applyAlignment="1">
      <alignment horizontal="center" vertical="center"/>
      <protection/>
    </xf>
    <xf numFmtId="0" fontId="2" fillId="0" borderId="0" xfId="118" applyFont="1" applyFill="1" applyAlignment="1">
      <alignment horizontal="right"/>
      <protection/>
    </xf>
    <xf numFmtId="177" fontId="2" fillId="0" borderId="0" xfId="118" applyNumberFormat="1" applyFont="1" applyFill="1">
      <alignment/>
      <protection/>
    </xf>
    <xf numFmtId="0" fontId="21" fillId="0" borderId="0" xfId="118" applyFont="1" applyFill="1">
      <alignment/>
      <protection/>
    </xf>
    <xf numFmtId="0" fontId="14" fillId="0" borderId="0" xfId="118" applyFont="1" applyFill="1" applyBorder="1" applyAlignment="1">
      <alignment/>
      <protection/>
    </xf>
    <xf numFmtId="0" fontId="10" fillId="0" borderId="45" xfId="118" applyFont="1" applyFill="1" applyBorder="1" applyAlignment="1">
      <alignment/>
      <protection/>
    </xf>
    <xf numFmtId="0" fontId="10" fillId="0" borderId="45" xfId="118" applyFont="1" applyFill="1" applyBorder="1" applyAlignment="1">
      <alignment horizontal="distributed"/>
      <protection/>
    </xf>
    <xf numFmtId="0" fontId="10" fillId="0" borderId="46" xfId="118" applyFont="1" applyFill="1" applyBorder="1" applyAlignment="1">
      <alignment horizontal="center"/>
      <protection/>
    </xf>
    <xf numFmtId="49" fontId="10" fillId="0" borderId="0" xfId="118" applyNumberFormat="1" applyFont="1" applyFill="1" applyAlignment="1">
      <alignment horizontal="centerContinuous"/>
      <protection/>
    </xf>
    <xf numFmtId="0" fontId="10" fillId="0" borderId="0" xfId="118" applyFont="1" applyFill="1" applyAlignment="1">
      <alignment horizontal="centerContinuous"/>
      <protection/>
    </xf>
    <xf numFmtId="49" fontId="10" fillId="0" borderId="25" xfId="118" applyNumberFormat="1" applyFont="1" applyFill="1" applyBorder="1" applyAlignment="1">
      <alignment horizontal="centerContinuous"/>
      <protection/>
    </xf>
    <xf numFmtId="0" fontId="10" fillId="0" borderId="46" xfId="118" applyFont="1" applyFill="1" applyBorder="1" applyAlignment="1">
      <alignment horizontal="distributed"/>
      <protection/>
    </xf>
    <xf numFmtId="49" fontId="10" fillId="0" borderId="36" xfId="118" applyNumberFormat="1" applyFont="1" applyFill="1" applyBorder="1" applyAlignment="1">
      <alignment horizontal="center" vertical="top"/>
      <protection/>
    </xf>
    <xf numFmtId="0" fontId="10" fillId="0" borderId="41" xfId="118" applyFont="1" applyFill="1" applyBorder="1" applyAlignment="1">
      <alignment horizontal="distributed" vertical="center"/>
      <protection/>
    </xf>
    <xf numFmtId="0" fontId="10" fillId="0" borderId="42" xfId="118" applyFont="1" applyFill="1" applyBorder="1" applyAlignment="1">
      <alignment horizontal="centerContinuous" vertical="center" shrinkToFit="1"/>
      <protection/>
    </xf>
    <xf numFmtId="49" fontId="10" fillId="0" borderId="36" xfId="118" applyNumberFormat="1" applyFont="1" applyFill="1" applyBorder="1" applyAlignment="1" quotePrefix="1">
      <alignment horizontal="center" vertical="top"/>
      <protection/>
    </xf>
    <xf numFmtId="177" fontId="12" fillId="0" borderId="0" xfId="118" applyNumberFormat="1" applyFont="1" applyFill="1" applyAlignment="1">
      <alignment vertical="center"/>
      <protection/>
    </xf>
    <xf numFmtId="177" fontId="12" fillId="0" borderId="0" xfId="91" applyNumberFormat="1" applyFont="1" applyFill="1" applyBorder="1" applyAlignment="1">
      <alignment horizontal="right" vertical="center"/>
    </xf>
    <xf numFmtId="176" fontId="12" fillId="0" borderId="0" xfId="118" applyNumberFormat="1" applyFont="1" applyFill="1" applyAlignment="1">
      <alignment horizontal="right" vertical="center"/>
      <protection/>
    </xf>
    <xf numFmtId="177" fontId="12" fillId="0" borderId="0" xfId="91" applyNumberFormat="1" applyFont="1" applyFill="1" applyAlignment="1">
      <alignment horizontal="right" vertical="center"/>
    </xf>
    <xf numFmtId="177" fontId="11" fillId="0" borderId="0" xfId="118" applyNumberFormat="1" applyFont="1" applyFill="1" applyAlignment="1">
      <alignment vertical="center"/>
      <protection/>
    </xf>
    <xf numFmtId="177" fontId="11" fillId="0" borderId="0" xfId="91" applyNumberFormat="1" applyFont="1" applyFill="1" applyAlignment="1">
      <alignment vertical="center"/>
    </xf>
    <xf numFmtId="176" fontId="11" fillId="0" borderId="0" xfId="118" applyNumberFormat="1" applyFont="1" applyFill="1" applyAlignment="1">
      <alignment horizontal="right" vertical="center"/>
      <protection/>
    </xf>
    <xf numFmtId="177" fontId="7" fillId="0" borderId="0" xfId="91" applyNumberFormat="1" applyFont="1" applyFill="1" applyAlignment="1">
      <alignment horizontal="right" vertical="center"/>
    </xf>
    <xf numFmtId="176" fontId="7" fillId="0" borderId="0" xfId="118" applyNumberFormat="1" applyFont="1" applyFill="1" applyAlignment="1">
      <alignment horizontal="right" vertical="center"/>
      <protection/>
    </xf>
    <xf numFmtId="187" fontId="7" fillId="0" borderId="0" xfId="118" applyNumberFormat="1" applyFont="1" applyFill="1" applyAlignment="1">
      <alignment horizontal="right"/>
      <protection/>
    </xf>
    <xf numFmtId="177" fontId="7" fillId="0" borderId="0" xfId="118" applyNumberFormat="1" applyFont="1" applyFill="1" applyAlignment="1">
      <alignment vertical="center"/>
      <protection/>
    </xf>
    <xf numFmtId="177" fontId="7" fillId="0" borderId="0" xfId="91" applyNumberFormat="1" applyFont="1" applyFill="1" applyBorder="1" applyAlignment="1">
      <alignment horizontal="right" vertical="center"/>
    </xf>
    <xf numFmtId="176" fontId="7" fillId="0" borderId="0" xfId="118" applyNumberFormat="1" applyFont="1" applyFill="1" applyBorder="1" applyAlignment="1">
      <alignment horizontal="right" vertical="center"/>
      <protection/>
    </xf>
    <xf numFmtId="177" fontId="11" fillId="0" borderId="0" xfId="91" applyNumberFormat="1" applyFont="1" applyFill="1" applyBorder="1" applyAlignment="1">
      <alignment horizontal="right" vertical="center"/>
    </xf>
    <xf numFmtId="176" fontId="12" fillId="0" borderId="0" xfId="118" applyNumberFormat="1" applyFont="1" applyFill="1" applyBorder="1" applyAlignment="1">
      <alignment horizontal="right" vertical="center"/>
      <protection/>
    </xf>
    <xf numFmtId="177" fontId="11" fillId="0" borderId="0" xfId="91" applyNumberFormat="1" applyFont="1" applyFill="1" applyAlignment="1">
      <alignment horizontal="right" vertical="center"/>
    </xf>
    <xf numFmtId="177" fontId="7" fillId="0" borderId="32" xfId="118" applyNumberFormat="1" applyFont="1" applyFill="1" applyBorder="1" applyAlignment="1">
      <alignment horizontal="right" vertical="center"/>
      <protection/>
    </xf>
    <xf numFmtId="177" fontId="7" fillId="0" borderId="25" xfId="118" applyNumberFormat="1" applyFont="1" applyFill="1" applyBorder="1" applyAlignment="1">
      <alignment horizontal="right" vertical="center"/>
      <protection/>
    </xf>
    <xf numFmtId="177" fontId="11" fillId="0" borderId="33" xfId="118" applyNumberFormat="1" applyFont="1" applyFill="1" applyBorder="1" applyAlignment="1">
      <alignment horizontal="right" vertical="center"/>
      <protection/>
    </xf>
    <xf numFmtId="177" fontId="11" fillId="0" borderId="24" xfId="91" applyNumberFormat="1" applyFont="1" applyFill="1" applyBorder="1" applyAlignment="1">
      <alignment horizontal="right" vertical="center"/>
    </xf>
    <xf numFmtId="177" fontId="11" fillId="0" borderId="27" xfId="118" applyNumberFormat="1" applyFont="1" applyFill="1" applyBorder="1" applyAlignment="1">
      <alignment horizontal="right" vertical="center"/>
      <protection/>
    </xf>
    <xf numFmtId="182" fontId="71" fillId="0" borderId="0" xfId="118" applyNumberFormat="1" applyFont="1" applyFill="1">
      <alignment/>
      <protection/>
    </xf>
    <xf numFmtId="2" fontId="72" fillId="0" borderId="0" xfId="118" applyNumberFormat="1" applyFont="1" applyFill="1" applyAlignment="1">
      <alignment horizontal="right"/>
      <protection/>
    </xf>
    <xf numFmtId="182" fontId="72" fillId="0" borderId="0" xfId="118" applyNumberFormat="1" applyFont="1" applyFill="1" applyAlignment="1">
      <alignment horizontal="right"/>
      <protection/>
    </xf>
    <xf numFmtId="182" fontId="72" fillId="0" borderId="0" xfId="118" applyNumberFormat="1" applyFont="1" applyFill="1" applyBorder="1" applyAlignment="1">
      <alignment horizontal="right"/>
      <protection/>
    </xf>
    <xf numFmtId="2" fontId="72" fillId="0" borderId="0" xfId="118" applyNumberFormat="1" applyFont="1" applyFill="1">
      <alignment/>
      <protection/>
    </xf>
    <xf numFmtId="0" fontId="2" fillId="0" borderId="24" xfId="116" applyFont="1" applyFill="1" applyBorder="1">
      <alignment/>
      <protection/>
    </xf>
    <xf numFmtId="0" fontId="2" fillId="0" borderId="0" xfId="116" applyFont="1" applyFill="1">
      <alignment/>
      <protection/>
    </xf>
    <xf numFmtId="0" fontId="2" fillId="0" borderId="0" xfId="116" applyFont="1" applyFill="1" applyBorder="1">
      <alignment/>
      <protection/>
    </xf>
    <xf numFmtId="0" fontId="10" fillId="0" borderId="21" xfId="118" applyFont="1" applyFill="1" applyBorder="1" applyAlignment="1">
      <alignment horizontal="right"/>
      <protection/>
    </xf>
    <xf numFmtId="0" fontId="10" fillId="0" borderId="22" xfId="118" applyFont="1" applyFill="1" applyBorder="1" applyAlignment="1">
      <alignment horizontal="right"/>
      <protection/>
    </xf>
    <xf numFmtId="0" fontId="10" fillId="0" borderId="0" xfId="118" applyFont="1" applyFill="1" applyAlignment="1">
      <alignment horizontal="right"/>
      <protection/>
    </xf>
    <xf numFmtId="0" fontId="10" fillId="0" borderId="42" xfId="118" applyFont="1" applyFill="1" applyBorder="1" applyAlignment="1">
      <alignment horizontal="center" vertical="center" wrapText="1"/>
      <protection/>
    </xf>
    <xf numFmtId="0" fontId="10" fillId="0" borderId="47" xfId="118" applyFont="1" applyFill="1" applyBorder="1" applyAlignment="1">
      <alignment horizontal="center" vertical="center"/>
      <protection/>
    </xf>
    <xf numFmtId="0" fontId="10" fillId="0" borderId="2" xfId="118" applyFont="1" applyFill="1" applyBorder="1" applyAlignment="1">
      <alignment horizontal="center" vertical="center"/>
      <protection/>
    </xf>
    <xf numFmtId="0" fontId="10" fillId="0" borderId="40" xfId="118" applyFont="1" applyFill="1" applyBorder="1" applyAlignment="1">
      <alignment horizontal="center" vertical="center" wrapText="1"/>
      <protection/>
    </xf>
    <xf numFmtId="0" fontId="10" fillId="0" borderId="37" xfId="118" applyFont="1" applyFill="1" applyBorder="1" applyAlignment="1" quotePrefix="1">
      <alignment horizontal="center" vertical="center" wrapText="1"/>
      <protection/>
    </xf>
    <xf numFmtId="0" fontId="10" fillId="55" borderId="29" xfId="118" applyFont="1" applyFill="1" applyBorder="1" applyAlignment="1">
      <alignment horizontal="center" vertical="center" wrapText="1"/>
      <protection/>
    </xf>
    <xf numFmtId="0" fontId="10" fillId="0" borderId="28" xfId="118" applyFont="1" applyFill="1" applyBorder="1" applyAlignment="1" quotePrefix="1">
      <alignment horizontal="center" vertical="center" wrapText="1"/>
      <protection/>
    </xf>
    <xf numFmtId="176" fontId="15" fillId="0" borderId="0" xfId="118" applyNumberFormat="1" applyFont="1" applyFill="1" applyAlignment="1">
      <alignment horizontal="right"/>
      <protection/>
    </xf>
    <xf numFmtId="176" fontId="14" fillId="0" borderId="0" xfId="118" applyNumberFormat="1" applyFont="1" applyFill="1" applyBorder="1">
      <alignment/>
      <protection/>
    </xf>
    <xf numFmtId="177" fontId="14" fillId="55" borderId="0" xfId="118" applyNumberFormat="1" applyFont="1" applyFill="1" applyBorder="1">
      <alignment/>
      <protection/>
    </xf>
    <xf numFmtId="177" fontId="7" fillId="0" borderId="0" xfId="118" applyNumberFormat="1" applyFont="1" applyFill="1" applyAlignment="1">
      <alignment/>
      <protection/>
    </xf>
    <xf numFmtId="176" fontId="14" fillId="0" borderId="0" xfId="118" applyNumberFormat="1" applyFont="1" applyFill="1" applyAlignment="1">
      <alignment horizontal="right"/>
      <protection/>
    </xf>
    <xf numFmtId="177" fontId="14" fillId="0" borderId="0" xfId="125" applyNumberFormat="1" applyFont="1" applyFill="1" applyBorder="1" applyAlignment="1">
      <alignment horizontal="right"/>
      <protection/>
    </xf>
    <xf numFmtId="177" fontId="14" fillId="0" borderId="0" xfId="93" applyNumberFormat="1" applyFont="1" applyFill="1" applyBorder="1" applyAlignment="1">
      <alignment/>
    </xf>
    <xf numFmtId="177" fontId="14" fillId="0" borderId="0" xfId="93" applyNumberFormat="1" applyFont="1" applyFill="1" applyBorder="1" applyAlignment="1">
      <alignment horizontal="right"/>
    </xf>
    <xf numFmtId="177" fontId="14" fillId="0" borderId="0" xfId="113" applyNumberFormat="1" applyFont="1" applyFill="1" applyAlignment="1">
      <alignment vertical="center" shrinkToFit="1"/>
      <protection/>
    </xf>
    <xf numFmtId="176" fontId="14" fillId="0" borderId="0" xfId="120" applyNumberFormat="1" applyFont="1" applyFill="1" applyBorder="1" applyAlignment="1">
      <alignment horizontal="right"/>
      <protection/>
    </xf>
    <xf numFmtId="177" fontId="14" fillId="55" borderId="0" xfId="120" applyNumberFormat="1" applyFont="1" applyFill="1" applyBorder="1" applyAlignment="1">
      <alignment horizontal="right"/>
      <protection/>
    </xf>
    <xf numFmtId="41" fontId="14" fillId="0" borderId="0" xfId="125" applyNumberFormat="1" applyFont="1" applyFill="1" applyBorder="1" applyAlignment="1">
      <alignment horizontal="right"/>
      <protection/>
    </xf>
    <xf numFmtId="202" fontId="15" fillId="0" borderId="0" xfId="118" applyNumberFormat="1" applyFont="1" applyFill="1" applyAlignment="1">
      <alignment horizontal="right"/>
      <protection/>
    </xf>
    <xf numFmtId="177" fontId="14" fillId="0" borderId="0" xfId="113" applyNumberFormat="1" applyFont="1" applyFill="1" applyAlignment="1">
      <alignment horizontal="right" vertical="center" shrinkToFit="1"/>
      <protection/>
    </xf>
    <xf numFmtId="177" fontId="2" fillId="0" borderId="0" xfId="125" applyNumberFormat="1" applyFont="1" applyFill="1" applyBorder="1" applyAlignment="1">
      <alignment horizontal="right"/>
      <protection/>
    </xf>
    <xf numFmtId="177" fontId="7" fillId="0" borderId="0" xfId="118" applyNumberFormat="1" applyFont="1" applyFill="1" applyBorder="1" applyAlignment="1">
      <alignment/>
      <protection/>
    </xf>
    <xf numFmtId="176" fontId="15" fillId="0" borderId="0" xfId="120" applyNumberFormat="1" applyFont="1" applyFill="1" applyBorder="1" applyAlignment="1">
      <alignment horizontal="right"/>
      <protection/>
    </xf>
    <xf numFmtId="177" fontId="15" fillId="55" borderId="0" xfId="120" applyNumberFormat="1" applyFont="1" applyFill="1" applyBorder="1" applyAlignment="1">
      <alignment horizontal="right"/>
      <protection/>
    </xf>
    <xf numFmtId="177" fontId="15" fillId="0" borderId="0" xfId="125" applyNumberFormat="1" applyFont="1" applyFill="1" applyBorder="1" applyAlignment="1">
      <alignment horizontal="right"/>
      <protection/>
    </xf>
    <xf numFmtId="41" fontId="14" fillId="0" borderId="0" xfId="113" applyNumberFormat="1" applyFont="1" applyFill="1" applyAlignment="1">
      <alignment vertical="center" shrinkToFit="1"/>
      <protection/>
    </xf>
    <xf numFmtId="38" fontId="15" fillId="0" borderId="0" xfId="93" applyFont="1" applyFill="1" applyAlignment="1">
      <alignment horizontal="right"/>
    </xf>
    <xf numFmtId="41" fontId="15" fillId="0" borderId="0" xfId="125" applyNumberFormat="1" applyFont="1" applyFill="1" applyBorder="1" applyAlignment="1">
      <alignment horizontal="right"/>
      <protection/>
    </xf>
    <xf numFmtId="0" fontId="15" fillId="0" borderId="0" xfId="118" applyFont="1" applyFill="1" applyBorder="1" applyAlignment="1">
      <alignment horizontal="right"/>
      <protection/>
    </xf>
    <xf numFmtId="41" fontId="15" fillId="0" borderId="0" xfId="113" applyNumberFormat="1" applyFont="1" applyFill="1" applyBorder="1" applyAlignment="1">
      <alignment horizontal="right" vertical="center" shrinkToFit="1"/>
      <protection/>
    </xf>
    <xf numFmtId="177" fontId="15" fillId="0" borderId="0" xfId="113" applyNumberFormat="1" applyFont="1" applyFill="1" applyBorder="1" applyAlignment="1">
      <alignment horizontal="right" vertical="center" shrinkToFit="1"/>
      <protection/>
    </xf>
    <xf numFmtId="41" fontId="14" fillId="0" borderId="0" xfId="113" applyNumberFormat="1" applyFont="1" applyFill="1" applyBorder="1" applyAlignment="1">
      <alignment horizontal="right" vertical="center" shrinkToFit="1"/>
      <protection/>
    </xf>
    <xf numFmtId="0" fontId="11" fillId="0" borderId="33" xfId="118" applyFont="1" applyFill="1" applyBorder="1">
      <alignment/>
      <protection/>
    </xf>
    <xf numFmtId="176" fontId="11" fillId="0" borderId="24" xfId="120" applyNumberFormat="1" applyFont="1" applyFill="1" applyBorder="1" applyAlignment="1">
      <alignment horizontal="right"/>
      <protection/>
    </xf>
    <xf numFmtId="177" fontId="11" fillId="55" borderId="24" xfId="120" applyNumberFormat="1" applyFont="1" applyFill="1" applyBorder="1" applyAlignment="1">
      <alignment horizontal="right"/>
      <protection/>
    </xf>
    <xf numFmtId="177" fontId="11" fillId="0" borderId="24" xfId="118" applyNumberFormat="1" applyFont="1" applyFill="1" applyBorder="1">
      <alignment/>
      <protection/>
    </xf>
    <xf numFmtId="0" fontId="2" fillId="55" borderId="0" xfId="116" applyFont="1" applyFill="1">
      <alignment/>
      <protection/>
    </xf>
    <xf numFmtId="0" fontId="17" fillId="55" borderId="0" xfId="116" applyFont="1" applyFill="1" applyAlignment="1">
      <alignment vertical="center"/>
      <protection/>
    </xf>
    <xf numFmtId="0" fontId="10" fillId="55" borderId="0" xfId="116" applyFont="1" applyFill="1" applyAlignment="1">
      <alignment horizontal="center" shrinkToFit="1"/>
      <protection/>
    </xf>
    <xf numFmtId="0" fontId="2" fillId="55" borderId="0" xfId="116" applyFont="1" applyFill="1" applyAlignment="1">
      <alignment horizontal="center"/>
      <protection/>
    </xf>
    <xf numFmtId="0" fontId="17" fillId="55" borderId="0" xfId="116" applyFont="1" applyFill="1" applyAlignment="1">
      <alignment vertical="center" wrapText="1"/>
      <protection/>
    </xf>
    <xf numFmtId="0" fontId="17" fillId="55" borderId="0" xfId="0" applyFont="1" applyFill="1" applyBorder="1" applyAlignment="1">
      <alignment horizontal="center" vertical="center" wrapText="1" shrinkToFit="1"/>
    </xf>
    <xf numFmtId="0" fontId="17" fillId="55" borderId="0" xfId="116" applyFont="1" applyFill="1" applyBorder="1" applyAlignment="1">
      <alignment horizontal="center" vertical="center" wrapText="1"/>
      <protection/>
    </xf>
    <xf numFmtId="0" fontId="17" fillId="55" borderId="0" xfId="116"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6" applyFont="1" applyFill="1">
      <alignment/>
      <protection/>
    </xf>
    <xf numFmtId="0" fontId="11" fillId="0" borderId="48" xfId="116" applyFont="1" applyFill="1" applyBorder="1" applyAlignment="1">
      <alignment horizontal="distributed" vertical="center" wrapText="1" shrinkToFit="1"/>
      <protection/>
    </xf>
    <xf numFmtId="0" fontId="17" fillId="0" borderId="49" xfId="0" applyFont="1" applyFill="1" applyBorder="1" applyAlignment="1">
      <alignment horizontal="center" vertical="center" wrapText="1"/>
    </xf>
    <xf numFmtId="0" fontId="17" fillId="0" borderId="49" xfId="116" applyFont="1" applyFill="1" applyBorder="1" applyAlignment="1">
      <alignment horizontal="center" vertical="center" wrapText="1" shrinkToFit="1"/>
      <protection/>
    </xf>
    <xf numFmtId="0" fontId="17" fillId="0" borderId="49" xfId="116" applyFont="1" applyFill="1" applyBorder="1" applyAlignment="1">
      <alignment horizontal="center" vertical="center" wrapText="1"/>
      <protection/>
    </xf>
    <xf numFmtId="0" fontId="17" fillId="0" borderId="49" xfId="0" applyFont="1" applyFill="1" applyBorder="1" applyAlignment="1">
      <alignment horizontal="center" vertical="center" wrapText="1" shrinkToFit="1"/>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116" applyFont="1" applyFill="1" applyAlignment="1">
      <alignment horizontal="center"/>
      <protection/>
    </xf>
    <xf numFmtId="0" fontId="14" fillId="0" borderId="0" xfId="116" applyFont="1" applyFill="1" applyAlignment="1">
      <alignment horizontal="center" vertical="center" shrinkToFit="1"/>
      <protection/>
    </xf>
    <xf numFmtId="0" fontId="14" fillId="0" borderId="0" xfId="0" applyFont="1" applyFill="1" applyAlignment="1">
      <alignment horizontal="center" vertical="center" shrinkToFit="1"/>
    </xf>
    <xf numFmtId="0" fontId="14" fillId="0" borderId="0" xfId="116" applyFont="1" applyFill="1" applyAlignment="1">
      <alignment horizontal="center" shrinkToFit="1"/>
      <protection/>
    </xf>
    <xf numFmtId="0" fontId="14" fillId="0" borderId="0" xfId="0" applyFont="1" applyFill="1" applyAlignment="1">
      <alignment horizontal="center" vertical="center"/>
    </xf>
    <xf numFmtId="0" fontId="14" fillId="0" borderId="0" xfId="116" applyFont="1" applyFill="1" applyAlignment="1">
      <alignment horizontal="center" vertical="center"/>
      <protection/>
    </xf>
    <xf numFmtId="0" fontId="17" fillId="0" borderId="0" xfId="0" applyFont="1" applyFill="1" applyAlignment="1">
      <alignment horizontal="center" vertical="center"/>
    </xf>
    <xf numFmtId="0" fontId="10" fillId="0" borderId="0" xfId="0" applyFont="1" applyFill="1" applyAlignment="1">
      <alignment horizontal="center" shrinkToFit="1"/>
    </xf>
    <xf numFmtId="0" fontId="10" fillId="0" borderId="0" xfId="116" applyFont="1" applyFill="1" applyAlignment="1">
      <alignment horizontal="center" shrinkToFit="1"/>
      <protection/>
    </xf>
    <xf numFmtId="0" fontId="10" fillId="0" borderId="0" xfId="0" applyFont="1" applyFill="1" applyAlignment="1">
      <alignment horizontal="center"/>
    </xf>
    <xf numFmtId="0" fontId="17" fillId="0" borderId="30" xfId="116" applyFont="1" applyFill="1" applyBorder="1" applyAlignment="1">
      <alignment horizontal="center" vertical="center" wrapText="1"/>
      <protection/>
    </xf>
    <xf numFmtId="0" fontId="17" fillId="0" borderId="37" xfId="0" applyFont="1" applyFill="1" applyBorder="1" applyAlignment="1">
      <alignment horizontal="center" vertical="center" wrapText="1"/>
    </xf>
    <xf numFmtId="0" fontId="17" fillId="0" borderId="37" xfId="116" applyFont="1" applyFill="1" applyBorder="1" applyAlignment="1">
      <alignment horizontal="center" vertical="center" wrapText="1"/>
      <protection/>
    </xf>
    <xf numFmtId="0" fontId="17" fillId="0" borderId="36" xfId="0" applyFont="1" applyFill="1" applyBorder="1" applyAlignment="1">
      <alignment horizontal="center" vertical="center" wrapText="1"/>
    </xf>
    <xf numFmtId="202" fontId="14" fillId="0" borderId="0" xfId="118" applyNumberFormat="1" applyFont="1" applyFill="1" applyAlignment="1">
      <alignment horizontal="right"/>
      <protection/>
    </xf>
    <xf numFmtId="0" fontId="10" fillId="0" borderId="30" xfId="118" applyFont="1" applyFill="1" applyBorder="1" applyAlignment="1">
      <alignment horizontal="center" wrapText="1"/>
      <protection/>
    </xf>
    <xf numFmtId="0" fontId="10" fillId="0" borderId="28" xfId="118" applyFont="1" applyFill="1" applyBorder="1" applyAlignment="1">
      <alignment horizontal="center" wrapText="1"/>
      <protection/>
    </xf>
    <xf numFmtId="0" fontId="10" fillId="0" borderId="29" xfId="118" applyFont="1" applyFill="1" applyBorder="1" applyAlignment="1">
      <alignment horizontal="center" wrapText="1"/>
      <protection/>
    </xf>
    <xf numFmtId="0" fontId="10" fillId="0" borderId="34" xfId="118" applyFont="1" applyFill="1" applyBorder="1" applyAlignment="1">
      <alignment horizontal="center" vertical="center" textRotation="255" wrapText="1"/>
      <protection/>
    </xf>
    <xf numFmtId="0" fontId="10" fillId="0" borderId="43" xfId="118" applyFont="1" applyFill="1" applyBorder="1" applyAlignment="1">
      <alignment horizontal="center" vertical="center" textRotation="255" wrapText="1"/>
      <protection/>
    </xf>
    <xf numFmtId="0" fontId="10" fillId="0" borderId="34" xfId="118" applyFont="1" applyFill="1" applyBorder="1" applyAlignment="1">
      <alignment horizontal="right" vertical="center"/>
      <protection/>
    </xf>
    <xf numFmtId="0" fontId="10" fillId="0" borderId="21" xfId="114" applyFont="1" applyFill="1" applyBorder="1" applyAlignment="1">
      <alignment horizontal="right"/>
      <protection/>
    </xf>
    <xf numFmtId="0" fontId="10" fillId="0" borderId="43" xfId="114" applyFont="1" applyFill="1" applyBorder="1" applyAlignment="1">
      <alignment horizontal="right"/>
      <protection/>
    </xf>
    <xf numFmtId="0" fontId="10" fillId="0" borderId="23" xfId="114" applyFont="1" applyFill="1" applyBorder="1" applyAlignment="1">
      <alignment horizontal="right"/>
      <protection/>
    </xf>
    <xf numFmtId="0" fontId="10" fillId="55" borderId="34" xfId="118" applyFont="1" applyFill="1" applyBorder="1" applyAlignment="1">
      <alignment horizontal="center" vertical="center" textRotation="255"/>
      <protection/>
    </xf>
    <xf numFmtId="0" fontId="10" fillId="55" borderId="32" xfId="118" applyFont="1" applyFill="1" applyBorder="1" applyAlignment="1">
      <alignment horizontal="center" vertical="center" textRotation="255"/>
      <protection/>
    </xf>
    <xf numFmtId="0" fontId="10" fillId="55" borderId="43" xfId="118" applyFont="1" applyFill="1" applyBorder="1" applyAlignment="1">
      <alignment horizontal="center" vertical="center" textRotation="255"/>
      <protection/>
    </xf>
    <xf numFmtId="0" fontId="10" fillId="55" borderId="35" xfId="118" applyFont="1" applyFill="1" applyBorder="1" applyAlignment="1">
      <alignment horizontal="center" vertical="center" wrapText="1"/>
      <protection/>
    </xf>
    <xf numFmtId="0" fontId="10" fillId="55" borderId="36" xfId="118" applyFont="1" applyFill="1" applyBorder="1" applyAlignment="1">
      <alignment horizontal="center" vertical="center" wrapText="1"/>
      <protection/>
    </xf>
    <xf numFmtId="0" fontId="10" fillId="0" borderId="34" xfId="118" applyFont="1" applyFill="1" applyBorder="1" applyAlignment="1">
      <alignment horizontal="center" wrapText="1"/>
      <protection/>
    </xf>
    <xf numFmtId="0" fontId="10" fillId="0" borderId="22" xfId="118" applyFont="1" applyFill="1" applyBorder="1" applyAlignment="1">
      <alignment horizontal="center" wrapText="1"/>
      <protection/>
    </xf>
    <xf numFmtId="49" fontId="10" fillId="0" borderId="43" xfId="118" applyNumberFormat="1" applyFont="1" applyFill="1" applyBorder="1" applyAlignment="1">
      <alignment horizontal="center" wrapText="1"/>
      <protection/>
    </xf>
    <xf numFmtId="49" fontId="10" fillId="0" borderId="26" xfId="118" applyNumberFormat="1" applyFont="1" applyFill="1" applyBorder="1" applyAlignment="1">
      <alignment horizontal="center" wrapText="1"/>
      <protection/>
    </xf>
    <xf numFmtId="0" fontId="7" fillId="0" borderId="0" xfId="118" applyFont="1" applyFill="1" applyAlignment="1">
      <alignment horizontal="left" wrapText="1"/>
      <protection/>
    </xf>
    <xf numFmtId="0" fontId="7" fillId="0" borderId="24" xfId="118" applyFont="1" applyFill="1" applyBorder="1" applyAlignment="1">
      <alignment horizontal="left" wrapText="1"/>
      <protection/>
    </xf>
    <xf numFmtId="0" fontId="10" fillId="0" borderId="22" xfId="118" applyFont="1" applyFill="1" applyBorder="1" applyAlignment="1">
      <alignment horizontal="center" vertical="center" wrapText="1"/>
      <protection/>
    </xf>
    <xf numFmtId="0" fontId="10" fillId="0" borderId="25" xfId="118" applyFont="1" applyFill="1" applyBorder="1" applyAlignment="1">
      <alignment horizontal="center" vertical="center" wrapText="1"/>
      <protection/>
    </xf>
    <xf numFmtId="0" fontId="10" fillId="0" borderId="26" xfId="118" applyFont="1" applyFill="1" applyBorder="1" applyAlignment="1">
      <alignment horizontal="center" vertical="center" wrapText="1"/>
      <protection/>
    </xf>
    <xf numFmtId="0" fontId="10" fillId="0" borderId="34" xfId="118" applyFont="1" applyFill="1" applyBorder="1" applyAlignment="1">
      <alignment horizontal="center" vertical="center" textRotation="255"/>
      <protection/>
    </xf>
    <xf numFmtId="0" fontId="10" fillId="0" borderId="32" xfId="118" applyFont="1" applyFill="1" applyBorder="1" applyAlignment="1">
      <alignment horizontal="center" vertical="center" textRotation="255"/>
      <protection/>
    </xf>
    <xf numFmtId="0" fontId="10" fillId="0" borderId="43" xfId="118" applyFont="1" applyFill="1" applyBorder="1" applyAlignment="1">
      <alignment horizontal="center" vertical="center" textRotation="255"/>
      <protection/>
    </xf>
    <xf numFmtId="0" fontId="10" fillId="0" borderId="30" xfId="118" applyFont="1" applyFill="1" applyBorder="1" applyAlignment="1">
      <alignment horizontal="center" vertical="center"/>
      <protection/>
    </xf>
    <xf numFmtId="0" fontId="10" fillId="0" borderId="28" xfId="118" applyFont="1" applyFill="1" applyBorder="1" applyAlignment="1">
      <alignment horizontal="center" vertical="center"/>
      <protection/>
    </xf>
    <xf numFmtId="0" fontId="10" fillId="0" borderId="29" xfId="118" applyFont="1" applyFill="1" applyBorder="1" applyAlignment="1">
      <alignment horizontal="center" vertical="center"/>
      <protection/>
    </xf>
    <xf numFmtId="0" fontId="10" fillId="0" borderId="40" xfId="118" applyFont="1" applyFill="1" applyBorder="1" applyAlignment="1">
      <alignment horizontal="center"/>
      <protection/>
    </xf>
    <xf numFmtId="0" fontId="10" fillId="0" borderId="2" xfId="118" applyFont="1" applyFill="1" applyBorder="1" applyAlignment="1">
      <alignment horizontal="center"/>
      <protection/>
    </xf>
    <xf numFmtId="0" fontId="10" fillId="0" borderId="41" xfId="118" applyFont="1" applyFill="1" applyBorder="1" applyAlignment="1">
      <alignment horizontal="center"/>
      <protection/>
    </xf>
    <xf numFmtId="0" fontId="10" fillId="0" borderId="35" xfId="118" applyFont="1" applyFill="1" applyBorder="1" applyAlignment="1">
      <alignment horizontal="distributed" vertical="center"/>
      <protection/>
    </xf>
    <xf numFmtId="0" fontId="10" fillId="0" borderId="36" xfId="118" applyFont="1" applyFill="1" applyBorder="1" applyAlignment="1">
      <alignment horizontal="distributed" vertical="center"/>
      <protection/>
    </xf>
  </cellXfs>
  <cellStyles count="11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メモ" xfId="81"/>
    <cellStyle name="メモ 2" xfId="82"/>
    <cellStyle name="リンク セル" xfId="83"/>
    <cellStyle name="リンク セル 2" xfId="84"/>
    <cellStyle name="悪い" xfId="85"/>
    <cellStyle name="悪い 2" xfId="86"/>
    <cellStyle name="計算" xfId="87"/>
    <cellStyle name="計算 2" xfId="88"/>
    <cellStyle name="警告文" xfId="89"/>
    <cellStyle name="警告文 2" xfId="90"/>
    <cellStyle name="Comma [0]" xfId="91"/>
    <cellStyle name="Comma" xfId="92"/>
    <cellStyle name="桁区切り 2" xfId="93"/>
    <cellStyle name="桁区切り 2 2"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2 2" xfId="114"/>
    <cellStyle name="標準_0002 275．277_災害事故" xfId="115"/>
    <cellStyle name="標準_001～002_市町村便覧" xfId="116"/>
    <cellStyle name="標準_039～042_農業" xfId="117"/>
    <cellStyle name="標準_1001 市町村便覧" xfId="118"/>
    <cellStyle name="標準_1022 財政" xfId="119"/>
    <cellStyle name="標準_108_電気ガス水道" xfId="120"/>
    <cellStyle name="標準_116_運輸通信" xfId="121"/>
    <cellStyle name="標準_197" xfId="122"/>
    <cellStyle name="標準_197_社会保障" xfId="123"/>
    <cellStyle name="標準_202(4)_1025 社会保障（表198～202）" xfId="124"/>
    <cellStyle name="標準_gattukoukihonn_2010_18(統計表)" xfId="125"/>
    <cellStyle name="未定義" xfId="126"/>
    <cellStyle name="良い" xfId="127"/>
    <cellStyle name="良い 2" xfId="128"/>
  </cellStyles>
  <dxfs count="3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X97"/>
  <sheetViews>
    <sheetView showGridLines="0" zoomScale="110" zoomScaleNormal="110" zoomScalePageLayoutView="0" workbookViewId="0" topLeftCell="A1">
      <selection activeCell="E10" sqref="E10"/>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9" customWidth="1"/>
    <col min="14" max="14" width="10.125" style="1" customWidth="1"/>
    <col min="15" max="17" width="10.25390625" style="1" customWidth="1"/>
    <col min="18" max="23" width="8.125" style="1" customWidth="1"/>
    <col min="24" max="24" width="7.625" style="25" customWidth="1"/>
    <col min="25" max="16384" width="8.00390625" style="1" customWidth="1"/>
  </cols>
  <sheetData>
    <row r="1" spans="13:14" ht="18.75" customHeight="1">
      <c r="M1" s="3" t="s">
        <v>312</v>
      </c>
      <c r="N1" s="2" t="s">
        <v>313</v>
      </c>
    </row>
    <row r="2" spans="13:14" ht="18" customHeight="1">
      <c r="M2" s="3"/>
      <c r="N2" s="2"/>
    </row>
    <row r="3" spans="1:14" ht="9.75" customHeight="1">
      <c r="A3" s="5" t="s">
        <v>144</v>
      </c>
      <c r="B3" s="5"/>
      <c r="C3" s="5"/>
      <c r="D3" s="5"/>
      <c r="E3" s="5"/>
      <c r="F3" s="5"/>
      <c r="G3" s="5"/>
      <c r="H3" s="5"/>
      <c r="I3" s="5"/>
      <c r="J3" s="5"/>
      <c r="K3" s="5"/>
      <c r="L3" s="5"/>
      <c r="M3" s="6"/>
      <c r="N3" s="7" t="s">
        <v>314</v>
      </c>
    </row>
    <row r="4" spans="1:14" ht="9.75" customHeight="1">
      <c r="A4" s="7" t="s">
        <v>337</v>
      </c>
      <c r="B4" s="5"/>
      <c r="C4" s="5"/>
      <c r="D4" s="5"/>
      <c r="E4" s="5"/>
      <c r="F4" s="5"/>
      <c r="G4" s="5"/>
      <c r="H4" s="5"/>
      <c r="I4" s="5"/>
      <c r="J4" s="5"/>
      <c r="K4" s="5"/>
      <c r="L4" s="5"/>
      <c r="M4" s="6"/>
      <c r="N4" s="5" t="s">
        <v>315</v>
      </c>
    </row>
    <row r="5" spans="1:14" ht="9.75" customHeight="1">
      <c r="A5" s="7" t="s">
        <v>316</v>
      </c>
      <c r="B5" s="5"/>
      <c r="C5" s="5"/>
      <c r="D5" s="5"/>
      <c r="E5" s="5"/>
      <c r="F5" s="5"/>
      <c r="G5" s="5"/>
      <c r="H5" s="5"/>
      <c r="I5" s="18"/>
      <c r="J5" s="5"/>
      <c r="K5" s="5"/>
      <c r="L5" s="5"/>
      <c r="M5" s="6"/>
      <c r="N5" s="5" t="s">
        <v>268</v>
      </c>
    </row>
    <row r="6" spans="1:14" ht="10.5" customHeight="1" thickBot="1">
      <c r="A6" s="26" t="s">
        <v>317</v>
      </c>
      <c r="B6" s="5"/>
      <c r="C6" s="5"/>
      <c r="D6" s="5"/>
      <c r="E6" s="5"/>
      <c r="F6" s="5"/>
      <c r="G6" s="5"/>
      <c r="H6" s="5"/>
      <c r="I6" s="5"/>
      <c r="J6" s="5"/>
      <c r="K6" s="5"/>
      <c r="L6" s="5"/>
      <c r="M6" s="6"/>
      <c r="N6" s="5" t="s">
        <v>145</v>
      </c>
    </row>
    <row r="7" spans="1:14" ht="1.5" customHeight="1" hidden="1" thickBot="1">
      <c r="A7" s="27"/>
      <c r="N7" s="12"/>
    </row>
    <row r="8" spans="1:24" s="12" customFormat="1" ht="25.5" customHeight="1">
      <c r="A8" s="10" t="s">
        <v>245</v>
      </c>
      <c r="B8" s="10"/>
      <c r="C8" s="11"/>
      <c r="D8" s="320" t="s">
        <v>318</v>
      </c>
      <c r="E8" s="321" t="s">
        <v>209</v>
      </c>
      <c r="F8" s="322" t="s">
        <v>146</v>
      </c>
      <c r="G8" s="323"/>
      <c r="H8" s="324" t="s">
        <v>7</v>
      </c>
      <c r="I8" s="593" t="s">
        <v>319</v>
      </c>
      <c r="J8" s="594"/>
      <c r="K8" s="595"/>
      <c r="L8" s="325" t="s">
        <v>320</v>
      </c>
      <c r="M8" s="326" t="s">
        <v>147</v>
      </c>
      <c r="N8" s="327" t="s">
        <v>321</v>
      </c>
      <c r="O8" s="328" t="s">
        <v>322</v>
      </c>
      <c r="P8" s="10"/>
      <c r="Q8" s="11"/>
      <c r="R8" s="323" t="s">
        <v>148</v>
      </c>
      <c r="S8" s="323"/>
      <c r="T8" s="329"/>
      <c r="U8" s="323" t="s">
        <v>149</v>
      </c>
      <c r="V8" s="323"/>
      <c r="W8" s="329"/>
      <c r="X8" s="596" t="s">
        <v>323</v>
      </c>
    </row>
    <row r="9" spans="1:24" s="12" customFormat="1" ht="15" customHeight="1">
      <c r="A9" s="13"/>
      <c r="B9" s="13"/>
      <c r="C9" s="24"/>
      <c r="D9" s="330" t="s">
        <v>150</v>
      </c>
      <c r="E9" s="331" t="s">
        <v>369</v>
      </c>
      <c r="F9" s="332" t="s">
        <v>334</v>
      </c>
      <c r="G9" s="333"/>
      <c r="H9" s="334" t="s">
        <v>324</v>
      </c>
      <c r="I9" s="335" t="s">
        <v>16</v>
      </c>
      <c r="J9" s="336" t="s">
        <v>151</v>
      </c>
      <c r="K9" s="336" t="s">
        <v>152</v>
      </c>
      <c r="L9" s="337" t="s">
        <v>153</v>
      </c>
      <c r="M9" s="338" t="s">
        <v>324</v>
      </c>
      <c r="N9" s="339" t="s">
        <v>324</v>
      </c>
      <c r="O9" s="335" t="s">
        <v>154</v>
      </c>
      <c r="P9" s="335" t="s">
        <v>155</v>
      </c>
      <c r="Q9" s="335" t="s">
        <v>156</v>
      </c>
      <c r="R9" s="340" t="s">
        <v>246</v>
      </c>
      <c r="S9" s="340" t="s">
        <v>325</v>
      </c>
      <c r="T9" s="340" t="s">
        <v>324</v>
      </c>
      <c r="U9" s="340" t="s">
        <v>246</v>
      </c>
      <c r="V9" s="340" t="s">
        <v>325</v>
      </c>
      <c r="W9" s="340" t="s">
        <v>324</v>
      </c>
      <c r="X9" s="597"/>
    </row>
    <row r="10" spans="2:24" s="14" customFormat="1" ht="9">
      <c r="B10" s="15"/>
      <c r="C10" s="22"/>
      <c r="G10" s="130" t="s">
        <v>157</v>
      </c>
      <c r="H10" s="130" t="s">
        <v>17</v>
      </c>
      <c r="I10" s="130" t="s">
        <v>18</v>
      </c>
      <c r="J10" s="130" t="s">
        <v>18</v>
      </c>
      <c r="K10" s="130" t="s">
        <v>18</v>
      </c>
      <c r="L10" s="130" t="s">
        <v>18</v>
      </c>
      <c r="M10" s="131" t="s">
        <v>18</v>
      </c>
      <c r="N10" s="130" t="s">
        <v>18</v>
      </c>
      <c r="O10" s="130" t="s">
        <v>18</v>
      </c>
      <c r="P10" s="130" t="s">
        <v>18</v>
      </c>
      <c r="Q10" s="130" t="s">
        <v>18</v>
      </c>
      <c r="T10" s="341"/>
      <c r="W10" s="342"/>
      <c r="X10" s="319"/>
    </row>
    <row r="11" spans="2:24" s="28" customFormat="1" ht="9.75" customHeight="1">
      <c r="B11" s="16" t="s">
        <v>20</v>
      </c>
      <c r="C11" s="21"/>
      <c r="D11" s="343">
        <v>41000</v>
      </c>
      <c r="E11" s="344" t="s">
        <v>158</v>
      </c>
      <c r="F11" s="345"/>
      <c r="G11" s="346">
        <v>2440.7</v>
      </c>
      <c r="H11" s="132">
        <v>307514</v>
      </c>
      <c r="I11" s="132">
        <v>823620</v>
      </c>
      <c r="J11" s="132">
        <v>389350</v>
      </c>
      <c r="K11" s="132">
        <v>434270</v>
      </c>
      <c r="L11" s="133">
        <v>-4768</v>
      </c>
      <c r="M11" s="134">
        <v>337.4523702216577</v>
      </c>
      <c r="N11" s="135">
        <v>2.6783170847506</v>
      </c>
      <c r="O11" s="132">
        <v>112686</v>
      </c>
      <c r="P11" s="132">
        <v>467874</v>
      </c>
      <c r="Q11" s="132">
        <v>238704</v>
      </c>
      <c r="R11" s="347">
        <v>71.52037497489746</v>
      </c>
      <c r="S11" s="347">
        <v>73.41142156068427</v>
      </c>
      <c r="T11" s="134">
        <v>75.1035535208197</v>
      </c>
      <c r="U11" s="347">
        <v>197.49487607860698</v>
      </c>
      <c r="V11" s="347">
        <v>205.20481548233565</v>
      </c>
      <c r="W11" s="348">
        <v>211.8311059049039</v>
      </c>
      <c r="X11" s="38" t="s">
        <v>16</v>
      </c>
    </row>
    <row r="12" spans="2:24" s="28" customFormat="1" ht="9.75" customHeight="1">
      <c r="B12" s="16" t="s">
        <v>21</v>
      </c>
      <c r="C12" s="21"/>
      <c r="D12" s="343"/>
      <c r="E12" s="344"/>
      <c r="F12" s="143" t="s">
        <v>335</v>
      </c>
      <c r="G12" s="346">
        <v>1998.22</v>
      </c>
      <c r="H12" s="132">
        <v>258039</v>
      </c>
      <c r="I12" s="132">
        <v>682350</v>
      </c>
      <c r="J12" s="132">
        <v>322405</v>
      </c>
      <c r="K12" s="132">
        <v>359945</v>
      </c>
      <c r="L12" s="133">
        <v>-3537</v>
      </c>
      <c r="M12" s="134">
        <v>341.4789162354496</v>
      </c>
      <c r="N12" s="135">
        <v>2.6443677118575</v>
      </c>
      <c r="O12" s="132">
        <v>94397</v>
      </c>
      <c r="P12" s="132">
        <v>389502</v>
      </c>
      <c r="Q12" s="132">
        <v>194465</v>
      </c>
      <c r="R12" s="349">
        <v>70.75877226864161</v>
      </c>
      <c r="S12" s="349">
        <v>72.559335372967</v>
      </c>
      <c r="T12" s="134">
        <v>74.1618785012657</v>
      </c>
      <c r="U12" s="349">
        <v>191.82639438443593</v>
      </c>
      <c r="V12" s="134">
        <v>199.34645981667467</v>
      </c>
      <c r="W12" s="348">
        <v>206.007606173925</v>
      </c>
      <c r="X12" s="38" t="s">
        <v>22</v>
      </c>
    </row>
    <row r="13" spans="2:24" s="28" customFormat="1" ht="9.75" customHeight="1">
      <c r="B13" s="16" t="s">
        <v>23</v>
      </c>
      <c r="C13" s="21"/>
      <c r="D13" s="343"/>
      <c r="E13" s="344"/>
      <c r="F13" s="143" t="s">
        <v>335</v>
      </c>
      <c r="G13" s="346">
        <v>442.48</v>
      </c>
      <c r="H13" s="132">
        <v>49475</v>
      </c>
      <c r="I13" s="132">
        <v>141270</v>
      </c>
      <c r="J13" s="132">
        <v>66945</v>
      </c>
      <c r="K13" s="132">
        <v>74325</v>
      </c>
      <c r="L13" s="133">
        <v>-1231</v>
      </c>
      <c r="M13" s="134">
        <v>319.268667510396</v>
      </c>
      <c r="N13" s="135">
        <v>2.855381505811</v>
      </c>
      <c r="O13" s="132">
        <v>18289</v>
      </c>
      <c r="P13" s="132">
        <v>78372</v>
      </c>
      <c r="Q13" s="132">
        <v>44239</v>
      </c>
      <c r="R13" s="349">
        <v>75.26001517265007</v>
      </c>
      <c r="S13" s="349">
        <v>77.61934516370907</v>
      </c>
      <c r="T13" s="134">
        <v>79.78359618231</v>
      </c>
      <c r="U13" s="349">
        <v>226.79985123000904</v>
      </c>
      <c r="V13" s="134">
        <v>235.51750216076059</v>
      </c>
      <c r="W13" s="348">
        <v>241.8885668981355</v>
      </c>
      <c r="X13" s="38" t="s">
        <v>24</v>
      </c>
    </row>
    <row r="14" spans="2:24" s="8" customFormat="1" ht="3.75" customHeight="1">
      <c r="B14" s="29"/>
      <c r="C14" s="30"/>
      <c r="D14" s="350"/>
      <c r="E14" s="351"/>
      <c r="F14" s="352"/>
      <c r="G14" s="353"/>
      <c r="H14" s="132"/>
      <c r="I14" s="136"/>
      <c r="J14" s="136"/>
      <c r="K14" s="136"/>
      <c r="L14" s="137"/>
      <c r="M14" s="134"/>
      <c r="N14" s="138"/>
      <c r="O14" s="136"/>
      <c r="P14" s="136"/>
      <c r="Q14" s="136"/>
      <c r="R14" s="354"/>
      <c r="S14" s="354"/>
      <c r="T14" s="355"/>
      <c r="U14" s="138"/>
      <c r="V14" s="355"/>
      <c r="W14" s="356"/>
      <c r="X14" s="39"/>
    </row>
    <row r="15" spans="1:24" s="4" customFormat="1" ht="9.75" customHeight="1">
      <c r="A15" s="4">
        <v>1</v>
      </c>
      <c r="B15" s="17" t="s">
        <v>25</v>
      </c>
      <c r="C15" s="20"/>
      <c r="D15" s="31">
        <v>41201</v>
      </c>
      <c r="E15" s="357" t="s">
        <v>159</v>
      </c>
      <c r="F15" s="143" t="s">
        <v>335</v>
      </c>
      <c r="G15" s="358">
        <v>431.84</v>
      </c>
      <c r="H15" s="139">
        <v>95179</v>
      </c>
      <c r="I15" s="139">
        <v>235082</v>
      </c>
      <c r="J15" s="139">
        <v>111024</v>
      </c>
      <c r="K15" s="139">
        <v>124058</v>
      </c>
      <c r="L15" s="140">
        <v>-543</v>
      </c>
      <c r="M15" s="141">
        <v>544.3729158947758</v>
      </c>
      <c r="N15" s="142">
        <v>2.4698935689595</v>
      </c>
      <c r="O15" s="139">
        <v>31491</v>
      </c>
      <c r="P15" s="139">
        <v>138107</v>
      </c>
      <c r="Q15" s="139">
        <v>63275</v>
      </c>
      <c r="R15" s="359">
        <v>65.94947025264874</v>
      </c>
      <c r="S15" s="359">
        <v>67.51542988373762</v>
      </c>
      <c r="T15" s="141">
        <v>68.6178108278364</v>
      </c>
      <c r="U15" s="141">
        <v>187.8913500804356</v>
      </c>
      <c r="V15" s="141">
        <v>195.44626593806922</v>
      </c>
      <c r="W15" s="360">
        <v>200.9304245657489</v>
      </c>
      <c r="X15" s="31">
        <v>1</v>
      </c>
    </row>
    <row r="16" spans="1:24" s="4" customFormat="1" ht="9.75" customHeight="1">
      <c r="A16" s="4">
        <v>2</v>
      </c>
      <c r="B16" s="17" t="s">
        <v>26</v>
      </c>
      <c r="C16" s="20"/>
      <c r="D16" s="31">
        <v>41202</v>
      </c>
      <c r="E16" s="357" t="s">
        <v>160</v>
      </c>
      <c r="F16" s="143"/>
      <c r="G16" s="358">
        <v>487.58</v>
      </c>
      <c r="H16" s="139">
        <v>44255</v>
      </c>
      <c r="I16" s="139">
        <v>120331</v>
      </c>
      <c r="J16" s="139">
        <v>56383</v>
      </c>
      <c r="K16" s="139">
        <v>63948</v>
      </c>
      <c r="L16" s="140">
        <v>-1279</v>
      </c>
      <c r="M16" s="141">
        <v>246.7923212601009</v>
      </c>
      <c r="N16" s="142">
        <v>2.7190373969043</v>
      </c>
      <c r="O16" s="139">
        <v>16519</v>
      </c>
      <c r="P16" s="139">
        <v>66090</v>
      </c>
      <c r="Q16" s="139">
        <v>37066</v>
      </c>
      <c r="R16" s="359">
        <v>76.86526096275271</v>
      </c>
      <c r="S16" s="359">
        <v>78.93662346884432</v>
      </c>
      <c r="T16" s="141">
        <v>81.0788318958995</v>
      </c>
      <c r="U16" s="141">
        <v>207.96054540179867</v>
      </c>
      <c r="V16" s="141">
        <v>215.82124889020423</v>
      </c>
      <c r="W16" s="360">
        <v>224.3840426175919</v>
      </c>
      <c r="X16" s="31">
        <v>2</v>
      </c>
    </row>
    <row r="17" spans="1:24" s="4" customFormat="1" ht="9.75" customHeight="1">
      <c r="A17" s="4">
        <v>3</v>
      </c>
      <c r="B17" s="17" t="s">
        <v>27</v>
      </c>
      <c r="C17" s="20"/>
      <c r="D17" s="31">
        <v>41203</v>
      </c>
      <c r="E17" s="357" t="s">
        <v>161</v>
      </c>
      <c r="F17" s="143"/>
      <c r="G17" s="358">
        <v>71.72</v>
      </c>
      <c r="H17" s="139">
        <v>28768</v>
      </c>
      <c r="I17" s="139">
        <v>73755</v>
      </c>
      <c r="J17" s="139">
        <v>35334</v>
      </c>
      <c r="K17" s="139">
        <v>38421</v>
      </c>
      <c r="L17" s="140">
        <v>373</v>
      </c>
      <c r="M17" s="361">
        <v>1028.3742331288345</v>
      </c>
      <c r="N17" s="142">
        <v>2.5637861512792</v>
      </c>
      <c r="O17" s="139">
        <v>11719</v>
      </c>
      <c r="P17" s="139">
        <v>44278</v>
      </c>
      <c r="Q17" s="139">
        <v>17242</v>
      </c>
      <c r="R17" s="359">
        <v>63.62115732368897</v>
      </c>
      <c r="S17" s="359">
        <v>64.37175727498308</v>
      </c>
      <c r="T17" s="141">
        <v>65.4071999638647</v>
      </c>
      <c r="U17" s="141">
        <v>135.61024610748368</v>
      </c>
      <c r="V17" s="141">
        <v>141.93302246714708</v>
      </c>
      <c r="W17" s="360">
        <v>147.1285945899821</v>
      </c>
      <c r="X17" s="31">
        <v>3</v>
      </c>
    </row>
    <row r="18" spans="1:24" s="4" customFormat="1" ht="9.75" customHeight="1">
      <c r="A18" s="4">
        <v>4</v>
      </c>
      <c r="B18" s="17" t="s">
        <v>28</v>
      </c>
      <c r="C18" s="20"/>
      <c r="D18" s="31">
        <v>41204</v>
      </c>
      <c r="E18" s="357" t="s">
        <v>162</v>
      </c>
      <c r="F18" s="143" t="s">
        <v>335</v>
      </c>
      <c r="G18" s="358">
        <v>96.96</v>
      </c>
      <c r="H18" s="139">
        <v>6823</v>
      </c>
      <c r="I18" s="139">
        <v>19168</v>
      </c>
      <c r="J18" s="139">
        <v>8887</v>
      </c>
      <c r="K18" s="139">
        <v>10281</v>
      </c>
      <c r="L18" s="140">
        <v>-282</v>
      </c>
      <c r="M18" s="141">
        <v>197.6897689768977</v>
      </c>
      <c r="N18" s="142">
        <v>2.8093214128682</v>
      </c>
      <c r="O18" s="139">
        <v>2241</v>
      </c>
      <c r="P18" s="139">
        <v>10260</v>
      </c>
      <c r="Q18" s="139">
        <v>6566</v>
      </c>
      <c r="R18" s="359">
        <v>78.92723795647026</v>
      </c>
      <c r="S18" s="359">
        <v>82.10823529411765</v>
      </c>
      <c r="T18" s="141">
        <v>85.8382066276803</v>
      </c>
      <c r="U18" s="141">
        <v>266.1596958174905</v>
      </c>
      <c r="V18" s="141">
        <v>278.8102475032566</v>
      </c>
      <c r="W18" s="360">
        <v>292.9941990182954</v>
      </c>
      <c r="X18" s="31">
        <v>4</v>
      </c>
    </row>
    <row r="19" spans="1:24" s="4" customFormat="1" ht="9.75" customHeight="1">
      <c r="A19" s="4">
        <v>5</v>
      </c>
      <c r="B19" s="17" t="s">
        <v>29</v>
      </c>
      <c r="C19" s="20"/>
      <c r="D19" s="31">
        <v>41205</v>
      </c>
      <c r="E19" s="357" t="s">
        <v>163</v>
      </c>
      <c r="F19" s="143"/>
      <c r="G19" s="358">
        <v>255.25</v>
      </c>
      <c r="H19" s="139">
        <v>20167</v>
      </c>
      <c r="I19" s="139">
        <v>54573</v>
      </c>
      <c r="J19" s="139">
        <v>26190</v>
      </c>
      <c r="K19" s="139">
        <v>28383</v>
      </c>
      <c r="L19" s="140">
        <v>-278</v>
      </c>
      <c r="M19" s="141">
        <v>213.8021547502449</v>
      </c>
      <c r="N19" s="142">
        <v>2.7060544453811</v>
      </c>
      <c r="O19" s="139">
        <v>7860</v>
      </c>
      <c r="P19" s="139">
        <v>30072</v>
      </c>
      <c r="Q19" s="139">
        <v>16566</v>
      </c>
      <c r="R19" s="359">
        <v>76.63464617355106</v>
      </c>
      <c r="S19" s="359">
        <v>79.39933842072512</v>
      </c>
      <c r="T19" s="141">
        <v>81.2250598563448</v>
      </c>
      <c r="U19" s="141">
        <v>193.62041467304624</v>
      </c>
      <c r="V19" s="141">
        <v>202.24410921331506</v>
      </c>
      <c r="W19" s="360">
        <v>210.763358778626</v>
      </c>
      <c r="X19" s="31">
        <v>5</v>
      </c>
    </row>
    <row r="20" spans="1:24" s="4" customFormat="1" ht="9.75" customHeight="1">
      <c r="A20" s="4">
        <v>6</v>
      </c>
      <c r="B20" s="17" t="s">
        <v>30</v>
      </c>
      <c r="C20" s="20"/>
      <c r="D20" s="31">
        <v>41206</v>
      </c>
      <c r="E20" s="357" t="s">
        <v>164</v>
      </c>
      <c r="F20" s="143"/>
      <c r="G20" s="362">
        <v>195.4</v>
      </c>
      <c r="H20" s="139">
        <v>17165</v>
      </c>
      <c r="I20" s="139">
        <v>48467</v>
      </c>
      <c r="J20" s="139">
        <v>22924</v>
      </c>
      <c r="K20" s="139">
        <v>25543</v>
      </c>
      <c r="L20" s="140">
        <v>-332</v>
      </c>
      <c r="M20" s="141">
        <v>248.0399181166837</v>
      </c>
      <c r="N20" s="142">
        <v>2.8235945237402</v>
      </c>
      <c r="O20" s="139">
        <v>6683</v>
      </c>
      <c r="P20" s="139">
        <v>27050</v>
      </c>
      <c r="Q20" s="139">
        <v>14573</v>
      </c>
      <c r="R20" s="359">
        <v>74.41595035132147</v>
      </c>
      <c r="S20" s="359">
        <v>76.76261084459951</v>
      </c>
      <c r="T20" s="141">
        <v>78.5804066543438</v>
      </c>
      <c r="U20" s="141">
        <v>207.04930095658574</v>
      </c>
      <c r="V20" s="141">
        <v>212.59434660352227</v>
      </c>
      <c r="W20" s="360">
        <v>218.0607511596588</v>
      </c>
      <c r="X20" s="31">
        <v>6</v>
      </c>
    </row>
    <row r="21" spans="1:24" s="4" customFormat="1" ht="9.75" customHeight="1">
      <c r="A21" s="4">
        <v>7</v>
      </c>
      <c r="B21" s="17" t="s">
        <v>31</v>
      </c>
      <c r="C21" s="20"/>
      <c r="D21" s="31">
        <v>41207</v>
      </c>
      <c r="E21" s="357" t="s">
        <v>165</v>
      </c>
      <c r="F21" s="143"/>
      <c r="G21" s="362">
        <v>112.12</v>
      </c>
      <c r="H21" s="139">
        <v>10176</v>
      </c>
      <c r="I21" s="139">
        <v>29015</v>
      </c>
      <c r="J21" s="139">
        <v>13583</v>
      </c>
      <c r="K21" s="139">
        <v>15432</v>
      </c>
      <c r="L21" s="140">
        <v>-377</v>
      </c>
      <c r="M21" s="141">
        <v>258.7852301105958</v>
      </c>
      <c r="N21" s="142">
        <v>2.8513168238994</v>
      </c>
      <c r="O21" s="139">
        <v>4000</v>
      </c>
      <c r="P21" s="139">
        <v>16071</v>
      </c>
      <c r="Q21" s="139">
        <v>8925</v>
      </c>
      <c r="R21" s="359">
        <v>76.41986321736545</v>
      </c>
      <c r="S21" s="359">
        <v>78.24503914072456</v>
      </c>
      <c r="T21" s="141">
        <v>80.4243668720055</v>
      </c>
      <c r="U21" s="141">
        <v>206.829035339064</v>
      </c>
      <c r="V21" s="141">
        <v>214.1812865497076</v>
      </c>
      <c r="W21" s="360">
        <v>223.125</v>
      </c>
      <c r="X21" s="31">
        <v>7</v>
      </c>
    </row>
    <row r="22" spans="1:24" s="4" customFormat="1" ht="9.75" customHeight="1">
      <c r="A22" s="4">
        <v>8</v>
      </c>
      <c r="B22" s="17" t="s">
        <v>32</v>
      </c>
      <c r="C22" s="20"/>
      <c r="D22" s="31">
        <v>41208</v>
      </c>
      <c r="E22" s="357" t="s">
        <v>247</v>
      </c>
      <c r="F22" s="143"/>
      <c r="G22" s="362">
        <v>95.81</v>
      </c>
      <c r="H22" s="139">
        <v>15107</v>
      </c>
      <c r="I22" s="139">
        <v>43808</v>
      </c>
      <c r="J22" s="139">
        <v>20665</v>
      </c>
      <c r="K22" s="139">
        <v>23143</v>
      </c>
      <c r="L22" s="140">
        <v>-223</v>
      </c>
      <c r="M22" s="141">
        <v>457.2382841039557</v>
      </c>
      <c r="N22" s="142">
        <v>2.8998477526974</v>
      </c>
      <c r="O22" s="139">
        <v>6412</v>
      </c>
      <c r="P22" s="139">
        <v>25386</v>
      </c>
      <c r="Q22" s="139">
        <v>11885</v>
      </c>
      <c r="R22" s="359">
        <v>68.48896693899367</v>
      </c>
      <c r="S22" s="359">
        <v>70.33013927144354</v>
      </c>
      <c r="T22" s="141">
        <v>72.0751595367525</v>
      </c>
      <c r="U22" s="141">
        <v>173.76773996642757</v>
      </c>
      <c r="V22" s="141">
        <v>180.33091077779494</v>
      </c>
      <c r="W22" s="360">
        <v>185.3555832813475</v>
      </c>
      <c r="X22" s="31">
        <v>8</v>
      </c>
    </row>
    <row r="23" spans="1:24" s="4" customFormat="1" ht="9.75" customHeight="1">
      <c r="A23" s="4">
        <v>9</v>
      </c>
      <c r="B23" s="17" t="s">
        <v>33</v>
      </c>
      <c r="C23" s="20"/>
      <c r="D23" s="31">
        <v>41209</v>
      </c>
      <c r="E23" s="357" t="s">
        <v>248</v>
      </c>
      <c r="F23" s="143"/>
      <c r="G23" s="362">
        <v>126.41</v>
      </c>
      <c r="H23" s="139">
        <v>9244</v>
      </c>
      <c r="I23" s="139">
        <v>26743</v>
      </c>
      <c r="J23" s="139">
        <v>12400</v>
      </c>
      <c r="K23" s="139">
        <v>14343</v>
      </c>
      <c r="L23" s="140">
        <v>-344</v>
      </c>
      <c r="M23" s="141">
        <v>211.5576299343406</v>
      </c>
      <c r="N23" s="142">
        <v>2.893011683254</v>
      </c>
      <c r="O23" s="139">
        <v>3297</v>
      </c>
      <c r="P23" s="139">
        <v>14484</v>
      </c>
      <c r="Q23" s="139">
        <v>8935</v>
      </c>
      <c r="R23" s="359">
        <v>78.86429132826828</v>
      </c>
      <c r="S23" s="359">
        <v>81.39160745408232</v>
      </c>
      <c r="T23" s="141">
        <v>84.4518088925711</v>
      </c>
      <c r="U23" s="141">
        <v>250.94724570096184</v>
      </c>
      <c r="V23" s="141">
        <v>262.88105200239096</v>
      </c>
      <c r="W23" s="360">
        <v>271.0039429784653</v>
      </c>
      <c r="X23" s="31">
        <v>9</v>
      </c>
    </row>
    <row r="24" spans="1:24" s="4" customFormat="1" ht="9.75" customHeight="1">
      <c r="A24" s="4">
        <v>10</v>
      </c>
      <c r="B24" s="17" t="s">
        <v>34</v>
      </c>
      <c r="C24" s="20"/>
      <c r="D24" s="31">
        <v>41210</v>
      </c>
      <c r="E24" s="357" t="s">
        <v>326</v>
      </c>
      <c r="F24" s="143" t="s">
        <v>335</v>
      </c>
      <c r="G24" s="362">
        <v>125.13</v>
      </c>
      <c r="H24" s="139">
        <v>11155</v>
      </c>
      <c r="I24" s="139">
        <v>31408</v>
      </c>
      <c r="J24" s="139">
        <v>15015</v>
      </c>
      <c r="K24" s="139">
        <v>16393</v>
      </c>
      <c r="L24" s="140">
        <v>-252</v>
      </c>
      <c r="M24" s="141">
        <v>251.0029569247982</v>
      </c>
      <c r="N24" s="142">
        <v>2.8155983863738</v>
      </c>
      <c r="O24" s="139">
        <v>4175</v>
      </c>
      <c r="P24" s="139">
        <v>17704</v>
      </c>
      <c r="Q24" s="139">
        <v>9432</v>
      </c>
      <c r="R24" s="359">
        <v>72.79952098415981</v>
      </c>
      <c r="S24" s="359">
        <v>74.81584048739961</v>
      </c>
      <c r="T24" s="141">
        <v>76.8583370989607</v>
      </c>
      <c r="U24" s="141">
        <v>210.22964509394572</v>
      </c>
      <c r="V24" s="141">
        <v>217.38721804511277</v>
      </c>
      <c r="W24" s="360">
        <v>225.9161676646707</v>
      </c>
      <c r="X24" s="31">
        <v>10</v>
      </c>
    </row>
    <row r="25" spans="2:24" s="28" customFormat="1" ht="9.75" customHeight="1">
      <c r="B25" s="16" t="s">
        <v>58</v>
      </c>
      <c r="C25" s="21"/>
      <c r="D25" s="343">
        <v>41320</v>
      </c>
      <c r="E25" s="344" t="s">
        <v>166</v>
      </c>
      <c r="F25" s="363"/>
      <c r="G25" s="364">
        <v>43.99</v>
      </c>
      <c r="H25" s="132">
        <v>6000</v>
      </c>
      <c r="I25" s="132">
        <v>16337</v>
      </c>
      <c r="J25" s="132">
        <v>8072</v>
      </c>
      <c r="K25" s="132">
        <v>8265</v>
      </c>
      <c r="L25" s="133">
        <v>-59</v>
      </c>
      <c r="M25" s="134">
        <v>371.379859058877</v>
      </c>
      <c r="N25" s="135">
        <v>2.7228333333333</v>
      </c>
      <c r="O25" s="132">
        <v>2448</v>
      </c>
      <c r="P25" s="132">
        <v>9876</v>
      </c>
      <c r="Q25" s="132">
        <v>3758</v>
      </c>
      <c r="R25" s="349">
        <v>60.740224853248435</v>
      </c>
      <c r="S25" s="349">
        <v>62.30266465560583</v>
      </c>
      <c r="T25" s="134">
        <v>62.8392061563386</v>
      </c>
      <c r="U25" s="134">
        <v>143.61532322426177</v>
      </c>
      <c r="V25" s="134">
        <v>146.26391096979333</v>
      </c>
      <c r="W25" s="348">
        <v>153.5130718954248</v>
      </c>
      <c r="X25" s="38" t="s">
        <v>57</v>
      </c>
    </row>
    <row r="26" spans="1:24" s="4" customFormat="1" ht="9.75" customHeight="1">
      <c r="A26" s="4">
        <v>11</v>
      </c>
      <c r="B26" s="17" t="s">
        <v>37</v>
      </c>
      <c r="C26" s="20"/>
      <c r="D26" s="31">
        <v>41327</v>
      </c>
      <c r="E26" s="357" t="s">
        <v>249</v>
      </c>
      <c r="F26" s="143"/>
      <c r="G26" s="362">
        <v>43.99</v>
      </c>
      <c r="H26" s="139">
        <v>6000</v>
      </c>
      <c r="I26" s="139">
        <v>16337</v>
      </c>
      <c r="J26" s="139">
        <v>8072</v>
      </c>
      <c r="K26" s="139">
        <v>8265</v>
      </c>
      <c r="L26" s="140">
        <v>-59</v>
      </c>
      <c r="M26" s="141">
        <v>371.379859058877</v>
      </c>
      <c r="N26" s="142">
        <v>2.7228333333333</v>
      </c>
      <c r="O26" s="139">
        <v>2448</v>
      </c>
      <c r="P26" s="139">
        <v>9876</v>
      </c>
      <c r="Q26" s="139">
        <v>3758</v>
      </c>
      <c r="R26" s="359">
        <v>60.740224853248435</v>
      </c>
      <c r="S26" s="359">
        <v>62.30266465560583</v>
      </c>
      <c r="T26" s="141">
        <v>62.8392061563386</v>
      </c>
      <c r="U26" s="141">
        <v>143.61532322426177</v>
      </c>
      <c r="V26" s="141">
        <v>146.26391096979333</v>
      </c>
      <c r="W26" s="360">
        <v>153.5130718954248</v>
      </c>
      <c r="X26" s="31">
        <v>11</v>
      </c>
    </row>
    <row r="27" spans="2:24" s="28" customFormat="1" ht="9.75" customHeight="1">
      <c r="B27" s="16" t="s">
        <v>327</v>
      </c>
      <c r="C27" s="21"/>
      <c r="D27" s="343">
        <v>41340</v>
      </c>
      <c r="E27" s="344" t="s">
        <v>167</v>
      </c>
      <c r="F27" s="363"/>
      <c r="G27" s="364">
        <v>86.87</v>
      </c>
      <c r="H27" s="132">
        <v>18692</v>
      </c>
      <c r="I27" s="132">
        <v>51922</v>
      </c>
      <c r="J27" s="132">
        <v>24609</v>
      </c>
      <c r="K27" s="132">
        <v>27313</v>
      </c>
      <c r="L27" s="133">
        <v>-64</v>
      </c>
      <c r="M27" s="134">
        <v>597.6977092206746</v>
      </c>
      <c r="N27" s="135">
        <v>2.7777658891504</v>
      </c>
      <c r="O27" s="132">
        <v>6606</v>
      </c>
      <c r="P27" s="132">
        <v>29144</v>
      </c>
      <c r="Q27" s="132">
        <v>16076</v>
      </c>
      <c r="R27" s="349">
        <v>72.8282559531728</v>
      </c>
      <c r="S27" s="349">
        <v>75.50564837989583</v>
      </c>
      <c r="T27" s="134">
        <v>77.8273401043096</v>
      </c>
      <c r="U27" s="134">
        <v>229.93822510170259</v>
      </c>
      <c r="V27" s="134">
        <v>238.29368086073646</v>
      </c>
      <c r="W27" s="348">
        <v>243.3545261883137</v>
      </c>
      <c r="X27" s="38" t="s">
        <v>168</v>
      </c>
    </row>
    <row r="28" spans="1:24" s="4" customFormat="1" ht="9.75" customHeight="1">
      <c r="A28" s="4">
        <v>12</v>
      </c>
      <c r="B28" s="17" t="s">
        <v>40</v>
      </c>
      <c r="C28" s="20"/>
      <c r="D28" s="31">
        <v>41341</v>
      </c>
      <c r="E28" s="357" t="s">
        <v>169</v>
      </c>
      <c r="F28" s="143"/>
      <c r="G28" s="362">
        <v>22.15</v>
      </c>
      <c r="H28" s="139">
        <v>6509</v>
      </c>
      <c r="I28" s="139">
        <v>17404</v>
      </c>
      <c r="J28" s="139">
        <v>8243</v>
      </c>
      <c r="K28" s="139">
        <v>9161</v>
      </c>
      <c r="L28" s="140">
        <v>-8</v>
      </c>
      <c r="M28" s="141">
        <v>785.7336343115124</v>
      </c>
      <c r="N28" s="142">
        <v>2.6738362267629</v>
      </c>
      <c r="O28" s="139">
        <v>2112</v>
      </c>
      <c r="P28" s="139">
        <v>10119</v>
      </c>
      <c r="Q28" s="139">
        <v>5077</v>
      </c>
      <c r="R28" s="359">
        <v>65.73033707865169</v>
      </c>
      <c r="S28" s="359">
        <v>68.68972235752557</v>
      </c>
      <c r="T28" s="141">
        <v>71.0445696215041</v>
      </c>
      <c r="U28" s="141">
        <v>221.21917170777107</v>
      </c>
      <c r="V28" s="141">
        <v>233.22306238185254</v>
      </c>
      <c r="W28" s="360">
        <v>240.3882575757576</v>
      </c>
      <c r="X28" s="31">
        <v>12</v>
      </c>
    </row>
    <row r="29" spans="1:24" s="4" customFormat="1" ht="9.75" customHeight="1">
      <c r="A29" s="4">
        <v>13</v>
      </c>
      <c r="B29" s="17" t="s">
        <v>41</v>
      </c>
      <c r="C29" s="20"/>
      <c r="D29" s="31">
        <v>41345</v>
      </c>
      <c r="E29" s="357" t="s">
        <v>170</v>
      </c>
      <c r="F29" s="143" t="s">
        <v>335</v>
      </c>
      <c r="G29" s="362">
        <v>12.8</v>
      </c>
      <c r="H29" s="139">
        <v>3384</v>
      </c>
      <c r="I29" s="139">
        <v>9367</v>
      </c>
      <c r="J29" s="139">
        <v>4433</v>
      </c>
      <c r="K29" s="139">
        <v>4934</v>
      </c>
      <c r="L29" s="140">
        <v>7</v>
      </c>
      <c r="M29" s="141">
        <v>731.796875</v>
      </c>
      <c r="N29" s="142">
        <v>2.7680260047281</v>
      </c>
      <c r="O29" s="139">
        <v>1473</v>
      </c>
      <c r="P29" s="139">
        <v>5593</v>
      </c>
      <c r="Q29" s="139">
        <v>2301</v>
      </c>
      <c r="R29" s="359">
        <v>65.14855008005694</v>
      </c>
      <c r="S29" s="359">
        <v>66.34085658432556</v>
      </c>
      <c r="T29" s="141">
        <v>67.4772036474164</v>
      </c>
      <c r="U29" s="141">
        <v>145.7718120805369</v>
      </c>
      <c r="V29" s="141">
        <v>152.05941931127614</v>
      </c>
      <c r="W29" s="360">
        <v>156.2118126272912</v>
      </c>
      <c r="X29" s="31">
        <v>13</v>
      </c>
    </row>
    <row r="30" spans="1:24" s="4" customFormat="1" ht="9.75" customHeight="1">
      <c r="A30" s="4">
        <v>14</v>
      </c>
      <c r="B30" s="17" t="s">
        <v>42</v>
      </c>
      <c r="C30" s="20"/>
      <c r="D30" s="31">
        <v>41346</v>
      </c>
      <c r="E30" s="357" t="s">
        <v>328</v>
      </c>
      <c r="F30" s="143" t="s">
        <v>336</v>
      </c>
      <c r="G30" s="362">
        <v>51.92</v>
      </c>
      <c r="H30" s="139">
        <v>8799</v>
      </c>
      <c r="I30" s="139">
        <v>25151</v>
      </c>
      <c r="J30" s="139">
        <v>11933</v>
      </c>
      <c r="K30" s="139">
        <v>13218</v>
      </c>
      <c r="L30" s="140">
        <v>-63</v>
      </c>
      <c r="M30" s="141">
        <v>484.4183359013867</v>
      </c>
      <c r="N30" s="142">
        <v>2.8583929992045</v>
      </c>
      <c r="O30" s="139">
        <v>3021</v>
      </c>
      <c r="P30" s="139">
        <v>13432</v>
      </c>
      <c r="Q30" s="139">
        <v>8698</v>
      </c>
      <c r="R30" s="359">
        <v>81.26927214055218</v>
      </c>
      <c r="S30" s="359">
        <v>84.39373994442006</v>
      </c>
      <c r="T30" s="141">
        <v>87.2468731387731</v>
      </c>
      <c r="U30" s="141">
        <v>278.0186791194129</v>
      </c>
      <c r="V30" s="141">
        <v>284.4103930712858</v>
      </c>
      <c r="W30" s="360">
        <v>287.9179079774909</v>
      </c>
      <c r="X30" s="31">
        <v>14</v>
      </c>
    </row>
    <row r="31" spans="2:24" s="28" customFormat="1" ht="9.75" customHeight="1">
      <c r="B31" s="16" t="s">
        <v>250</v>
      </c>
      <c r="C31" s="21"/>
      <c r="D31" s="343">
        <v>41380</v>
      </c>
      <c r="E31" s="344" t="s">
        <v>171</v>
      </c>
      <c r="F31" s="363"/>
      <c r="G31" s="364">
        <v>35.92</v>
      </c>
      <c r="H31" s="132">
        <v>1910</v>
      </c>
      <c r="I31" s="132">
        <v>5620</v>
      </c>
      <c r="J31" s="132">
        <v>2926</v>
      </c>
      <c r="K31" s="132">
        <v>2694</v>
      </c>
      <c r="L31" s="133">
        <v>-160</v>
      </c>
      <c r="M31" s="134">
        <v>156.4587973273942</v>
      </c>
      <c r="N31" s="135">
        <v>2.9424083769634</v>
      </c>
      <c r="O31" s="132">
        <v>732</v>
      </c>
      <c r="P31" s="132">
        <v>3180</v>
      </c>
      <c r="Q31" s="132">
        <v>1707</v>
      </c>
      <c r="R31" s="349">
        <v>73.4567901234568</v>
      </c>
      <c r="S31" s="349">
        <v>74.75052918052616</v>
      </c>
      <c r="T31" s="134">
        <v>76.6981132075472</v>
      </c>
      <c r="U31" s="134">
        <v>197.5</v>
      </c>
      <c r="V31" s="134">
        <v>216.51728553137005</v>
      </c>
      <c r="W31" s="348">
        <v>233.1967213114754</v>
      </c>
      <c r="X31" s="38" t="s">
        <v>172</v>
      </c>
    </row>
    <row r="32" spans="1:24" s="4" customFormat="1" ht="9.75" customHeight="1">
      <c r="A32" s="4">
        <v>15</v>
      </c>
      <c r="B32" s="17" t="s">
        <v>45</v>
      </c>
      <c r="C32" s="20"/>
      <c r="D32" s="31">
        <v>41387</v>
      </c>
      <c r="E32" s="357" t="s">
        <v>173</v>
      </c>
      <c r="F32" s="143"/>
      <c r="G32" s="365">
        <v>35.92</v>
      </c>
      <c r="H32" s="139">
        <v>1910</v>
      </c>
      <c r="I32" s="139">
        <v>5620</v>
      </c>
      <c r="J32" s="139">
        <v>2926</v>
      </c>
      <c r="K32" s="139">
        <v>2694</v>
      </c>
      <c r="L32" s="140">
        <v>-160</v>
      </c>
      <c r="M32" s="141">
        <v>156.4587973273942</v>
      </c>
      <c r="N32" s="142">
        <v>2.9424083769634</v>
      </c>
      <c r="O32" s="139">
        <v>732</v>
      </c>
      <c r="P32" s="139">
        <v>3180</v>
      </c>
      <c r="Q32" s="139">
        <v>1707</v>
      </c>
      <c r="R32" s="359">
        <v>73.4567901234568</v>
      </c>
      <c r="S32" s="359">
        <v>74.75052918052616</v>
      </c>
      <c r="T32" s="141">
        <v>76.6981132075472</v>
      </c>
      <c r="U32" s="141">
        <v>197.5</v>
      </c>
      <c r="V32" s="141">
        <v>216.51728553137005</v>
      </c>
      <c r="W32" s="360">
        <v>233.1967213114754</v>
      </c>
      <c r="X32" s="31">
        <v>15</v>
      </c>
    </row>
    <row r="33" spans="2:24" s="28" customFormat="1" ht="9.75" customHeight="1">
      <c r="B33" s="16" t="s">
        <v>329</v>
      </c>
      <c r="C33" s="21"/>
      <c r="D33" s="343">
        <v>41400</v>
      </c>
      <c r="E33" s="344" t="s">
        <v>174</v>
      </c>
      <c r="F33" s="363"/>
      <c r="G33" s="364">
        <v>65.85</v>
      </c>
      <c r="H33" s="132">
        <v>6981</v>
      </c>
      <c r="I33" s="132">
        <v>19783</v>
      </c>
      <c r="J33" s="132">
        <v>9179</v>
      </c>
      <c r="K33" s="132">
        <v>10604</v>
      </c>
      <c r="L33" s="133">
        <v>-188</v>
      </c>
      <c r="M33" s="134">
        <v>300.4252088078967</v>
      </c>
      <c r="N33" s="135">
        <v>2.8338346941699</v>
      </c>
      <c r="O33" s="132">
        <v>2646</v>
      </c>
      <c r="P33" s="132">
        <v>10570</v>
      </c>
      <c r="Q33" s="132">
        <v>6560</v>
      </c>
      <c r="R33" s="349">
        <v>82.27149321266968</v>
      </c>
      <c r="S33" s="349">
        <v>84.81762636548787</v>
      </c>
      <c r="T33" s="134">
        <v>87.0955534531693</v>
      </c>
      <c r="U33" s="134">
        <v>231.3046647230321</v>
      </c>
      <c r="V33" s="134">
        <v>242.5046728971963</v>
      </c>
      <c r="W33" s="348">
        <v>247.9213907785336</v>
      </c>
      <c r="X33" s="38" t="s">
        <v>175</v>
      </c>
    </row>
    <row r="34" spans="1:24" s="4" customFormat="1" ht="9.75" customHeight="1">
      <c r="A34" s="4">
        <v>16</v>
      </c>
      <c r="B34" s="17" t="s">
        <v>48</v>
      </c>
      <c r="C34" s="20"/>
      <c r="D34" s="31">
        <v>41401</v>
      </c>
      <c r="E34" s="357" t="s">
        <v>330</v>
      </c>
      <c r="F34" s="143"/>
      <c r="G34" s="365">
        <v>65.85</v>
      </c>
      <c r="H34" s="139">
        <v>6981</v>
      </c>
      <c r="I34" s="139">
        <v>19783</v>
      </c>
      <c r="J34" s="143">
        <v>9179</v>
      </c>
      <c r="K34" s="143">
        <v>10604</v>
      </c>
      <c r="L34" s="144">
        <v>-188</v>
      </c>
      <c r="M34" s="141">
        <v>300.4252088078967</v>
      </c>
      <c r="N34" s="141">
        <v>2.8338346941699</v>
      </c>
      <c r="O34" s="143">
        <v>2646</v>
      </c>
      <c r="P34" s="143">
        <v>10570</v>
      </c>
      <c r="Q34" s="143">
        <v>6560</v>
      </c>
      <c r="R34" s="366">
        <v>82.27149321266968</v>
      </c>
      <c r="S34" s="359">
        <v>84.81762636548787</v>
      </c>
      <c r="T34" s="141">
        <v>87.0955534531693</v>
      </c>
      <c r="U34" s="141">
        <v>231.3046647230321</v>
      </c>
      <c r="V34" s="141">
        <v>242.5046728971963</v>
      </c>
      <c r="W34" s="360">
        <v>247.9213907785336</v>
      </c>
      <c r="X34" s="31">
        <v>16</v>
      </c>
    </row>
    <row r="35" spans="2:24" s="28" customFormat="1" ht="10.5">
      <c r="B35" s="16" t="s">
        <v>331</v>
      </c>
      <c r="C35" s="21"/>
      <c r="D35" s="343">
        <v>41420</v>
      </c>
      <c r="E35" s="344" t="s">
        <v>176</v>
      </c>
      <c r="F35" s="143" t="s">
        <v>335</v>
      </c>
      <c r="G35" s="367">
        <v>135.55</v>
      </c>
      <c r="H35" s="132">
        <v>13063</v>
      </c>
      <c r="I35" s="132">
        <v>39209</v>
      </c>
      <c r="J35" s="132">
        <v>18226</v>
      </c>
      <c r="K35" s="132">
        <v>20983</v>
      </c>
      <c r="L35" s="133">
        <v>-578</v>
      </c>
      <c r="M35" s="134">
        <v>289.2585761711546</v>
      </c>
      <c r="N35" s="135">
        <v>3.001531041874</v>
      </c>
      <c r="O35" s="132">
        <v>4897</v>
      </c>
      <c r="P35" s="132">
        <v>21272</v>
      </c>
      <c r="Q35" s="132">
        <v>13029</v>
      </c>
      <c r="R35" s="349">
        <v>79.218006316445</v>
      </c>
      <c r="S35" s="349">
        <v>81.45985401459855</v>
      </c>
      <c r="T35" s="134">
        <v>84.2704024069199</v>
      </c>
      <c r="U35" s="134">
        <v>252.2349683544304</v>
      </c>
      <c r="V35" s="134">
        <v>261.4574898785425</v>
      </c>
      <c r="W35" s="348">
        <v>266.0608535838268</v>
      </c>
      <c r="X35" s="38" t="s">
        <v>177</v>
      </c>
    </row>
    <row r="36" spans="1:24" s="4" customFormat="1" ht="10.5">
      <c r="A36" s="4">
        <v>17</v>
      </c>
      <c r="B36" s="17" t="s">
        <v>51</v>
      </c>
      <c r="C36" s="20"/>
      <c r="D36" s="31">
        <v>41423</v>
      </c>
      <c r="E36" s="357" t="s">
        <v>178</v>
      </c>
      <c r="F36" s="368"/>
      <c r="G36" s="369">
        <v>11.5</v>
      </c>
      <c r="H36" s="139">
        <v>2516</v>
      </c>
      <c r="I36" s="139">
        <v>6551</v>
      </c>
      <c r="J36" s="139">
        <v>2997</v>
      </c>
      <c r="K36" s="139">
        <v>3554</v>
      </c>
      <c r="L36" s="140">
        <v>-124</v>
      </c>
      <c r="M36" s="141">
        <v>569.6521739130435</v>
      </c>
      <c r="N36" s="142">
        <v>2.6037360890302</v>
      </c>
      <c r="O36" s="139">
        <v>707</v>
      </c>
      <c r="P36" s="139">
        <v>3358</v>
      </c>
      <c r="Q36" s="139">
        <v>2485</v>
      </c>
      <c r="R36" s="142">
        <v>87.64885073386873</v>
      </c>
      <c r="S36" s="359">
        <v>90.57681324957167</v>
      </c>
      <c r="T36" s="141">
        <v>95.0565812983919</v>
      </c>
      <c r="U36" s="141">
        <v>330.6122448979592</v>
      </c>
      <c r="V36" s="141">
        <v>339.3351800554016</v>
      </c>
      <c r="W36" s="360">
        <v>351.4851485148515</v>
      </c>
      <c r="X36" s="31">
        <v>17</v>
      </c>
    </row>
    <row r="37" spans="1:24" s="4" customFormat="1" ht="10.5">
      <c r="A37" s="4">
        <v>18</v>
      </c>
      <c r="B37" s="17" t="s">
        <v>52</v>
      </c>
      <c r="C37" s="20"/>
      <c r="D37" s="31">
        <v>41424</v>
      </c>
      <c r="E37" s="357" t="s">
        <v>179</v>
      </c>
      <c r="F37" s="143" t="s">
        <v>335</v>
      </c>
      <c r="G37" s="369">
        <v>24.49</v>
      </c>
      <c r="H37" s="139">
        <v>3294</v>
      </c>
      <c r="I37" s="139">
        <v>9484</v>
      </c>
      <c r="J37" s="139">
        <v>4432</v>
      </c>
      <c r="K37" s="139">
        <v>5052</v>
      </c>
      <c r="L37" s="140">
        <v>-35</v>
      </c>
      <c r="M37" s="141">
        <v>387.260106165782</v>
      </c>
      <c r="N37" s="142">
        <v>2.8791742562234</v>
      </c>
      <c r="O37" s="139">
        <v>1374</v>
      </c>
      <c r="P37" s="139">
        <v>5444</v>
      </c>
      <c r="Q37" s="139">
        <v>2665</v>
      </c>
      <c r="R37" s="142">
        <v>69.77321048901489</v>
      </c>
      <c r="S37" s="359">
        <v>71.24865059373876</v>
      </c>
      <c r="T37" s="141">
        <v>74.1917707567965</v>
      </c>
      <c r="U37" s="141">
        <v>189.55882352941177</v>
      </c>
      <c r="V37" s="361">
        <v>193.33333333333334</v>
      </c>
      <c r="W37" s="360">
        <v>193.9592430858806</v>
      </c>
      <c r="X37" s="31">
        <v>18</v>
      </c>
    </row>
    <row r="38" spans="1:24" s="4" customFormat="1" ht="9.75" customHeight="1">
      <c r="A38" s="4">
        <v>19</v>
      </c>
      <c r="B38" s="17" t="s">
        <v>53</v>
      </c>
      <c r="C38" s="20"/>
      <c r="D38" s="31">
        <v>41425</v>
      </c>
      <c r="E38" s="357" t="s">
        <v>332</v>
      </c>
      <c r="F38" s="368"/>
      <c r="G38" s="369">
        <v>99.56</v>
      </c>
      <c r="H38" s="139">
        <v>7253</v>
      </c>
      <c r="I38" s="139">
        <v>23174</v>
      </c>
      <c r="J38" s="139">
        <v>10797</v>
      </c>
      <c r="K38" s="139">
        <v>12377</v>
      </c>
      <c r="L38" s="140">
        <v>-419</v>
      </c>
      <c r="M38" s="141">
        <v>232.7641623141824</v>
      </c>
      <c r="N38" s="142">
        <v>3.1950916861988</v>
      </c>
      <c r="O38" s="139">
        <v>2816</v>
      </c>
      <c r="P38" s="139">
        <v>12470</v>
      </c>
      <c r="Q38" s="139">
        <v>7879</v>
      </c>
      <c r="R38" s="142">
        <v>80.94662029336156</v>
      </c>
      <c r="S38" s="359">
        <v>83.39035769828926</v>
      </c>
      <c r="T38" s="141">
        <v>85.7658380112269</v>
      </c>
      <c r="U38" s="141">
        <v>261.56703816278286</v>
      </c>
      <c r="V38" s="141">
        <v>273.9191073919107</v>
      </c>
      <c r="W38" s="360">
        <v>279.7940340909091</v>
      </c>
      <c r="X38" s="31">
        <v>19</v>
      </c>
    </row>
    <row r="39" spans="2:24" s="28" customFormat="1" ht="9.75" customHeight="1">
      <c r="B39" s="16" t="s">
        <v>333</v>
      </c>
      <c r="C39" s="21"/>
      <c r="D39" s="343">
        <v>41440</v>
      </c>
      <c r="E39" s="344" t="s">
        <v>180</v>
      </c>
      <c r="F39" s="363"/>
      <c r="G39" s="364">
        <v>74.3</v>
      </c>
      <c r="H39" s="132">
        <v>2829</v>
      </c>
      <c r="I39" s="132">
        <v>8399</v>
      </c>
      <c r="J39" s="132">
        <v>3933</v>
      </c>
      <c r="K39" s="132">
        <v>4466</v>
      </c>
      <c r="L39" s="133">
        <v>-182</v>
      </c>
      <c r="M39" s="134">
        <v>113.0417227456258</v>
      </c>
      <c r="N39" s="135">
        <v>2.9688936019795</v>
      </c>
      <c r="O39" s="132">
        <v>960</v>
      </c>
      <c r="P39" s="132">
        <v>4330</v>
      </c>
      <c r="Q39" s="132">
        <v>3109</v>
      </c>
      <c r="R39" s="370">
        <v>87.8262729995721</v>
      </c>
      <c r="S39" s="370">
        <v>91.54017857142858</v>
      </c>
      <c r="T39" s="134">
        <v>93.9722863741339</v>
      </c>
      <c r="U39" s="134">
        <v>295.4720616570328</v>
      </c>
      <c r="V39" s="134">
        <v>309.6903096903097</v>
      </c>
      <c r="W39" s="348">
        <v>323.8541666666667</v>
      </c>
      <c r="X39" s="38" t="s">
        <v>181</v>
      </c>
    </row>
    <row r="40" spans="1:24" s="4" customFormat="1" ht="10.5" customHeight="1" thickBot="1">
      <c r="A40" s="32">
        <v>20</v>
      </c>
      <c r="B40" s="19" t="s">
        <v>56</v>
      </c>
      <c r="C40" s="33"/>
      <c r="D40" s="371">
        <v>41441</v>
      </c>
      <c r="E40" s="19" t="s">
        <v>182</v>
      </c>
      <c r="F40" s="32"/>
      <c r="G40" s="372">
        <v>74.3</v>
      </c>
      <c r="H40" s="145">
        <v>2829</v>
      </c>
      <c r="I40" s="145">
        <v>8399</v>
      </c>
      <c r="J40" s="145">
        <v>3933</v>
      </c>
      <c r="K40" s="145">
        <v>4466</v>
      </c>
      <c r="L40" s="146">
        <v>-182</v>
      </c>
      <c r="M40" s="147">
        <v>113.0417227456258</v>
      </c>
      <c r="N40" s="147">
        <v>2.9688936019795</v>
      </c>
      <c r="O40" s="145">
        <v>960</v>
      </c>
      <c r="P40" s="145">
        <v>4330</v>
      </c>
      <c r="Q40" s="145">
        <v>3109</v>
      </c>
      <c r="R40" s="373">
        <v>87.8262729995721</v>
      </c>
      <c r="S40" s="373">
        <v>91.54017857142858</v>
      </c>
      <c r="T40" s="147">
        <v>93.9722863741339</v>
      </c>
      <c r="U40" s="147">
        <v>295.4720616570328</v>
      </c>
      <c r="V40" s="147">
        <v>309.6903096903097</v>
      </c>
      <c r="W40" s="374">
        <v>323.8541666666667</v>
      </c>
      <c r="X40" s="34">
        <v>20</v>
      </c>
    </row>
    <row r="41" spans="1:5" ht="10.5" customHeight="1">
      <c r="A41" s="5"/>
      <c r="D41" s="35"/>
      <c r="E41" s="36"/>
    </row>
    <row r="42" spans="4:5" ht="12">
      <c r="D42" s="35"/>
      <c r="E42" s="36"/>
    </row>
    <row r="43" spans="4:5" ht="12">
      <c r="D43" s="35"/>
      <c r="E43" s="36"/>
    </row>
    <row r="44" spans="4:5" ht="12">
      <c r="D44" s="35"/>
      <c r="E44" s="36"/>
    </row>
    <row r="45" spans="4:5" ht="12">
      <c r="D45" s="35"/>
      <c r="E45" s="36"/>
    </row>
    <row r="46" spans="4:5" ht="12">
      <c r="D46" s="35"/>
      <c r="E46" s="36"/>
    </row>
    <row r="47" spans="4:5" ht="12">
      <c r="D47" s="35"/>
      <c r="E47" s="36"/>
    </row>
    <row r="49" spans="4:5" ht="12">
      <c r="D49" s="35"/>
      <c r="E49" s="36"/>
    </row>
    <row r="53" spans="4:5" ht="12">
      <c r="D53" s="35"/>
      <c r="E53" s="36"/>
    </row>
    <row r="54" spans="4:5" ht="12">
      <c r="D54" s="35"/>
      <c r="E54" s="36"/>
    </row>
    <row r="55" spans="4:5" ht="12">
      <c r="D55" s="35"/>
      <c r="E55" s="36"/>
    </row>
    <row r="56" spans="4:5" ht="12">
      <c r="D56" s="35"/>
      <c r="E56" s="36"/>
    </row>
    <row r="57" spans="4:5" ht="12">
      <c r="D57" s="35"/>
      <c r="E57" s="36"/>
    </row>
    <row r="58" spans="4:5" ht="12">
      <c r="D58" s="35"/>
      <c r="E58" s="36"/>
    </row>
    <row r="59" spans="4:5" ht="12">
      <c r="D59" s="35"/>
      <c r="E59" s="36"/>
    </row>
    <row r="60" spans="4:5" ht="12">
      <c r="D60" s="35"/>
      <c r="E60" s="36"/>
    </row>
    <row r="61" spans="4:5" ht="12">
      <c r="D61" s="35"/>
      <c r="E61" s="36"/>
    </row>
    <row r="62" spans="4:5" ht="12">
      <c r="D62" s="35"/>
      <c r="E62" s="36"/>
    </row>
    <row r="63" spans="4:5" ht="12">
      <c r="D63" s="35"/>
      <c r="E63" s="36"/>
    </row>
    <row r="64" spans="4:5" ht="12">
      <c r="D64" s="35"/>
      <c r="E64" s="36"/>
    </row>
    <row r="65" spans="4:5" ht="12">
      <c r="D65" s="35"/>
      <c r="E65" s="36"/>
    </row>
    <row r="66" spans="4:5" ht="12">
      <c r="D66" s="35"/>
      <c r="E66" s="36"/>
    </row>
    <row r="67" spans="4:5" ht="12">
      <c r="D67" s="35"/>
      <c r="E67" s="36"/>
    </row>
    <row r="68" spans="4:5" ht="12">
      <c r="D68" s="35"/>
      <c r="E68" s="36"/>
    </row>
    <row r="73" spans="4:5" ht="12">
      <c r="D73" s="35"/>
      <c r="E73" s="36"/>
    </row>
    <row r="74" spans="4:5" ht="12">
      <c r="D74" s="35"/>
      <c r="E74" s="36"/>
    </row>
    <row r="75" spans="4:5" ht="12">
      <c r="D75" s="35"/>
      <c r="E75" s="36"/>
    </row>
    <row r="76" spans="4:5" ht="12">
      <c r="D76" s="35"/>
      <c r="E76" s="36"/>
    </row>
    <row r="77" spans="4:5" ht="12">
      <c r="D77" s="35"/>
      <c r="E77" s="36"/>
    </row>
    <row r="78" spans="4:5" ht="12">
      <c r="D78" s="35"/>
      <c r="E78" s="36"/>
    </row>
    <row r="79" spans="4:5" ht="12">
      <c r="D79" s="35"/>
      <c r="E79" s="36"/>
    </row>
    <row r="80" spans="4:5" ht="12">
      <c r="D80" s="35"/>
      <c r="E80" s="36"/>
    </row>
    <row r="81" spans="4:5" ht="12">
      <c r="D81" s="35"/>
      <c r="E81" s="36"/>
    </row>
    <row r="82" spans="4:5" ht="12">
      <c r="D82" s="35"/>
      <c r="E82" s="36"/>
    </row>
    <row r="83" spans="4:5" ht="12">
      <c r="D83" s="35"/>
      <c r="E83" s="36"/>
    </row>
    <row r="84" spans="4:5" ht="12">
      <c r="D84" s="35"/>
      <c r="E84" s="36"/>
    </row>
    <row r="85" spans="4:5" ht="12">
      <c r="D85" s="35"/>
      <c r="E85" s="36"/>
    </row>
    <row r="86" spans="4:5" ht="12">
      <c r="D86" s="35"/>
      <c r="E86" s="36"/>
    </row>
    <row r="87" spans="4:5" ht="12">
      <c r="D87" s="35"/>
      <c r="E87" s="36"/>
    </row>
    <row r="88" spans="4:5" ht="12">
      <c r="D88" s="35"/>
      <c r="E88" s="36"/>
    </row>
    <row r="89" spans="4:5" ht="12">
      <c r="D89" s="35"/>
      <c r="E89" s="36"/>
    </row>
    <row r="90" spans="4:5" ht="12">
      <c r="D90" s="35"/>
      <c r="E90" s="36"/>
    </row>
    <row r="91" spans="4:5" ht="12">
      <c r="D91" s="35"/>
      <c r="E91" s="36"/>
    </row>
    <row r="92" spans="4:5" ht="12">
      <c r="D92" s="35"/>
      <c r="E92" s="36"/>
    </row>
    <row r="93" spans="4:5" ht="12">
      <c r="D93" s="35"/>
      <c r="E93" s="36"/>
    </row>
    <row r="94" spans="4:5" ht="12">
      <c r="D94" s="35"/>
      <c r="E94" s="36"/>
    </row>
    <row r="95" spans="4:5" ht="12">
      <c r="D95" s="35"/>
      <c r="E95" s="36"/>
    </row>
    <row r="96" spans="4:5" ht="12">
      <c r="D96" s="35"/>
      <c r="E96" s="36"/>
    </row>
    <row r="97" spans="4:5" ht="12">
      <c r="D97" s="23"/>
      <c r="E97" s="37"/>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1:X127"/>
  <sheetViews>
    <sheetView showGridLines="0" zoomScale="110" zoomScaleNormal="110" zoomScalePageLayoutView="0" workbookViewId="0" topLeftCell="A1">
      <selection activeCell="I44" sqref="I44"/>
    </sheetView>
  </sheetViews>
  <sheetFormatPr defaultColWidth="7.75390625" defaultRowHeight="13.5"/>
  <cols>
    <col min="1" max="1" width="2.50390625" style="89" customWidth="1"/>
    <col min="2" max="2" width="9.375" style="90" customWidth="1"/>
    <col min="3" max="3" width="1.25" style="90" customWidth="1"/>
    <col min="4" max="5" width="9.625" style="90" customWidth="1"/>
    <col min="6" max="11" width="9.25390625" style="90" customWidth="1"/>
    <col min="12" max="12" width="9.25390625" style="94" customWidth="1"/>
    <col min="13" max="16" width="11.125" style="90" customWidth="1"/>
    <col min="17" max="20" width="11.25390625" style="90" customWidth="1"/>
    <col min="21" max="21" width="7.625" style="90" customWidth="1"/>
    <col min="22" max="16384" width="7.75390625" style="90" customWidth="1"/>
  </cols>
  <sheetData>
    <row r="1" spans="8:13" ht="18.75" customHeight="1">
      <c r="H1" s="91"/>
      <c r="L1" s="161" t="s">
        <v>210</v>
      </c>
      <c r="M1" s="91" t="s">
        <v>0</v>
      </c>
    </row>
    <row r="2" spans="8:13" ht="17.25" customHeight="1">
      <c r="H2" s="91"/>
      <c r="L2" s="161"/>
      <c r="M2" s="91"/>
    </row>
    <row r="3" spans="1:13" s="409" customFormat="1" ht="9.75" customHeight="1">
      <c r="A3" s="4" t="s">
        <v>291</v>
      </c>
      <c r="B3" s="5"/>
      <c r="C3" s="5"/>
      <c r="D3" s="5"/>
      <c r="E3" s="5"/>
      <c r="F3" s="5"/>
      <c r="G3" s="5"/>
      <c r="H3" s="5"/>
      <c r="I3" s="5"/>
      <c r="J3" s="5"/>
      <c r="K3" s="5"/>
      <c r="L3" s="412"/>
      <c r="M3" s="415" t="s">
        <v>300</v>
      </c>
    </row>
    <row r="4" spans="1:13" s="409" customFormat="1" ht="9.75" customHeight="1">
      <c r="A4" s="415" t="s">
        <v>292</v>
      </c>
      <c r="L4" s="412"/>
      <c r="M4" s="409" t="s">
        <v>302</v>
      </c>
    </row>
    <row r="5" spans="1:13" s="409" customFormat="1" ht="9.75" customHeight="1">
      <c r="A5" s="414" t="s">
        <v>293</v>
      </c>
      <c r="L5" s="412"/>
      <c r="M5" s="415" t="s">
        <v>301</v>
      </c>
    </row>
    <row r="6" spans="1:13" s="409" customFormat="1" ht="9.75" customHeight="1">
      <c r="A6" s="414" t="s">
        <v>1</v>
      </c>
      <c r="L6" s="412"/>
      <c r="M6" s="409" t="s">
        <v>303</v>
      </c>
    </row>
    <row r="7" spans="1:13" s="409" customFormat="1" ht="9.75" customHeight="1">
      <c r="A7" s="414" t="s">
        <v>294</v>
      </c>
      <c r="L7" s="412"/>
      <c r="M7" s="409" t="s">
        <v>296</v>
      </c>
    </row>
    <row r="8" spans="1:13" s="409" customFormat="1" ht="9.75" customHeight="1">
      <c r="A8" s="414" t="s">
        <v>263</v>
      </c>
      <c r="L8" s="412"/>
      <c r="M8" s="409" t="s">
        <v>299</v>
      </c>
    </row>
    <row r="9" spans="1:13" s="409" customFormat="1" ht="9.75" customHeight="1">
      <c r="A9" s="409" t="s">
        <v>295</v>
      </c>
      <c r="L9" s="412"/>
      <c r="M9" s="409" t="s">
        <v>298</v>
      </c>
    </row>
    <row r="10" s="409" customFormat="1" ht="10.5" customHeight="1">
      <c r="L10" s="412"/>
    </row>
    <row r="11" spans="1:13" s="398" customFormat="1" ht="0.75" customHeight="1" thickBot="1">
      <c r="A11" s="416"/>
      <c r="L11" s="399"/>
      <c r="M11" s="409"/>
    </row>
    <row r="12" spans="1:21" s="400" customFormat="1" ht="12" customHeight="1">
      <c r="A12" s="417"/>
      <c r="B12" s="417"/>
      <c r="C12" s="417"/>
      <c r="D12" s="397" t="s">
        <v>2</v>
      </c>
      <c r="E12" s="397" t="s">
        <v>3</v>
      </c>
      <c r="F12" s="607" t="s">
        <v>4</v>
      </c>
      <c r="G12" s="608"/>
      <c r="H12" s="598" t="s">
        <v>284</v>
      </c>
      <c r="I12" s="599"/>
      <c r="J12" s="599"/>
      <c r="K12" s="599"/>
      <c r="L12" s="599"/>
      <c r="M12" s="521"/>
      <c r="N12" s="522"/>
      <c r="O12" s="418" t="s">
        <v>232</v>
      </c>
      <c r="P12" s="419"/>
      <c r="Q12" s="418" t="s">
        <v>262</v>
      </c>
      <c r="R12" s="418"/>
      <c r="S12" s="418"/>
      <c r="T12" s="401"/>
      <c r="U12" s="602" t="s">
        <v>206</v>
      </c>
    </row>
    <row r="13" spans="1:21" s="400" customFormat="1" ht="12" customHeight="1">
      <c r="A13" s="420" t="s">
        <v>207</v>
      </c>
      <c r="B13" s="420"/>
      <c r="C13" s="420"/>
      <c r="D13" s="396" t="s">
        <v>5</v>
      </c>
      <c r="E13" s="396" t="s">
        <v>5</v>
      </c>
      <c r="F13" s="609" t="s">
        <v>272</v>
      </c>
      <c r="G13" s="610"/>
      <c r="H13" s="600"/>
      <c r="I13" s="601"/>
      <c r="J13" s="601"/>
      <c r="K13" s="601"/>
      <c r="L13" s="601"/>
      <c r="M13" s="523"/>
      <c r="N13" s="523"/>
      <c r="O13" s="421"/>
      <c r="P13" s="422"/>
      <c r="Q13" s="423"/>
      <c r="R13" s="424" t="s">
        <v>6</v>
      </c>
      <c r="S13" s="425"/>
      <c r="T13" s="605" t="s">
        <v>205</v>
      </c>
      <c r="U13" s="603"/>
    </row>
    <row r="14" spans="1:21" s="400" customFormat="1" ht="15" customHeight="1">
      <c r="A14" s="426"/>
      <c r="B14" s="426"/>
      <c r="C14" s="426"/>
      <c r="D14" s="395" t="s">
        <v>289</v>
      </c>
      <c r="E14" s="395" t="s">
        <v>290</v>
      </c>
      <c r="F14" s="389" t="s">
        <v>7</v>
      </c>
      <c r="G14" s="389" t="s">
        <v>217</v>
      </c>
      <c r="H14" s="335" t="s">
        <v>233</v>
      </c>
      <c r="I14" s="524" t="s">
        <v>8</v>
      </c>
      <c r="J14" s="524" t="s">
        <v>9</v>
      </c>
      <c r="K14" s="524" t="s">
        <v>10</v>
      </c>
      <c r="L14" s="525" t="s">
        <v>11</v>
      </c>
      <c r="M14" s="526" t="s">
        <v>12</v>
      </c>
      <c r="N14" s="527" t="s">
        <v>13</v>
      </c>
      <c r="O14" s="428" t="s">
        <v>14</v>
      </c>
      <c r="P14" s="429" t="s">
        <v>15</v>
      </c>
      <c r="Q14" s="430" t="s">
        <v>142</v>
      </c>
      <c r="R14" s="427" t="s">
        <v>16</v>
      </c>
      <c r="S14" s="431" t="s">
        <v>143</v>
      </c>
      <c r="T14" s="606"/>
      <c r="U14" s="604"/>
    </row>
    <row r="15" spans="2:21" s="402" customFormat="1" ht="9" customHeight="1">
      <c r="B15" s="403"/>
      <c r="C15" s="403"/>
      <c r="D15" s="394"/>
      <c r="E15" s="393"/>
      <c r="F15" s="388" t="s">
        <v>17</v>
      </c>
      <c r="G15" s="388" t="s">
        <v>18</v>
      </c>
      <c r="H15" s="388" t="s">
        <v>18</v>
      </c>
      <c r="I15" s="388" t="s">
        <v>18</v>
      </c>
      <c r="J15" s="388" t="s">
        <v>18</v>
      </c>
      <c r="K15" s="388" t="s">
        <v>18</v>
      </c>
      <c r="L15" s="388" t="s">
        <v>18</v>
      </c>
      <c r="M15" s="388" t="s">
        <v>18</v>
      </c>
      <c r="N15" s="388" t="s">
        <v>18</v>
      </c>
      <c r="O15" s="130" t="s">
        <v>251</v>
      </c>
      <c r="P15" s="130" t="s">
        <v>18</v>
      </c>
      <c r="Q15" s="130" t="s">
        <v>252</v>
      </c>
      <c r="R15" s="130" t="s">
        <v>18</v>
      </c>
      <c r="S15" s="130" t="s">
        <v>18</v>
      </c>
      <c r="T15" s="375" t="s">
        <v>19</v>
      </c>
      <c r="U15" s="404"/>
    </row>
    <row r="16" spans="2:24" s="405" customFormat="1" ht="9.75" customHeight="1">
      <c r="B16" s="406" t="s">
        <v>20</v>
      </c>
      <c r="C16" s="406"/>
      <c r="D16" s="392">
        <v>8.3</v>
      </c>
      <c r="E16" s="134">
        <v>11.8</v>
      </c>
      <c r="F16" s="132">
        <f>F17+F18</f>
        <v>328015</v>
      </c>
      <c r="G16" s="132">
        <f>G17+G18</f>
        <v>837977</v>
      </c>
      <c r="H16" s="132" t="s">
        <v>285</v>
      </c>
      <c r="I16" s="132" t="s">
        <v>286</v>
      </c>
      <c r="J16" s="132" t="s">
        <v>287</v>
      </c>
      <c r="K16" s="132" t="s">
        <v>288</v>
      </c>
      <c r="L16" s="363">
        <v>330745</v>
      </c>
      <c r="M16" s="132">
        <v>45258</v>
      </c>
      <c r="N16" s="132">
        <v>24560</v>
      </c>
      <c r="O16" s="376">
        <v>38335</v>
      </c>
      <c r="P16" s="376">
        <v>353609</v>
      </c>
      <c r="Q16" s="376">
        <v>22033</v>
      </c>
      <c r="R16" s="376">
        <v>26244</v>
      </c>
      <c r="S16" s="132">
        <v>23966</v>
      </c>
      <c r="T16" s="377" t="s">
        <v>297</v>
      </c>
      <c r="U16" s="407" t="s">
        <v>16</v>
      </c>
      <c r="X16" s="406"/>
    </row>
    <row r="17" spans="2:24" s="405" customFormat="1" ht="9.75" customHeight="1">
      <c r="B17" s="406" t="s">
        <v>21</v>
      </c>
      <c r="C17" s="406"/>
      <c r="D17" s="392">
        <v>8.5</v>
      </c>
      <c r="E17" s="134">
        <v>11.6</v>
      </c>
      <c r="F17" s="363">
        <f>SUM(F20:F29,0)</f>
        <v>275336</v>
      </c>
      <c r="G17" s="363">
        <f>SUM(G20:G29,0)</f>
        <v>693150</v>
      </c>
      <c r="H17" s="132">
        <f>SUM(H20:H29)</f>
        <v>338427</v>
      </c>
      <c r="I17" s="132">
        <v>25945</v>
      </c>
      <c r="J17" s="132">
        <v>77750</v>
      </c>
      <c r="K17" s="132">
        <v>223743</v>
      </c>
      <c r="L17" s="132">
        <f>SUM(L20:L29)</f>
        <v>274577</v>
      </c>
      <c r="M17" s="132">
        <v>36374</v>
      </c>
      <c r="N17" s="132">
        <f>SUM(N20:N29)</f>
        <v>19061</v>
      </c>
      <c r="O17" s="132">
        <v>32436</v>
      </c>
      <c r="P17" s="132">
        <v>298092</v>
      </c>
      <c r="Q17" s="132">
        <f>Q20+Q21+Q22+Q23+Q24+Q25+Q26+Q27+Q28+Q29</f>
        <v>16721</v>
      </c>
      <c r="R17" s="132">
        <f>R20+R21+R22+R23+R24+R25+R26+R27+R28+R29</f>
        <v>19379</v>
      </c>
      <c r="S17" s="132">
        <f>S20+S21+S22+S23+S24+S25+S26+S27+S28+S29</f>
        <v>17429</v>
      </c>
      <c r="T17" s="132">
        <f>T20+T21+T22+T23+T24+T25+T26+T27+T28+T29</f>
        <v>17821</v>
      </c>
      <c r="U17" s="407" t="s">
        <v>22</v>
      </c>
      <c r="X17" s="406"/>
    </row>
    <row r="18" spans="2:24" s="405" customFormat="1" ht="9.75" customHeight="1">
      <c r="B18" s="406" t="s">
        <v>23</v>
      </c>
      <c r="C18" s="406"/>
      <c r="D18" s="392">
        <v>7.3</v>
      </c>
      <c r="E18" s="134">
        <v>12.6</v>
      </c>
      <c r="F18" s="363">
        <f>SUM(F31,F33,F34,F35,F37,F39,F41,F42,F43,F45,0)</f>
        <v>52679</v>
      </c>
      <c r="G18" s="363">
        <f>SUM(G31,G33,G34,G35,G37,G39,G41,G42,G43,G45,0)</f>
        <v>144827</v>
      </c>
      <c r="H18" s="132">
        <f>H30+H32+H36+H38+H40+H44</f>
        <v>71810</v>
      </c>
      <c r="I18" s="132">
        <v>8689</v>
      </c>
      <c r="J18" s="132">
        <v>18505</v>
      </c>
      <c r="K18" s="132">
        <v>43039</v>
      </c>
      <c r="L18" s="132">
        <f>L30+L32+L36+L38+L40+L44</f>
        <v>56168</v>
      </c>
      <c r="M18" s="132">
        <v>8884</v>
      </c>
      <c r="N18" s="132">
        <f>N30+N32+N36+N38+N40+N44</f>
        <v>5499</v>
      </c>
      <c r="O18" s="132">
        <v>5899</v>
      </c>
      <c r="P18" s="132">
        <v>55517</v>
      </c>
      <c r="Q18" s="132">
        <f>Q30+Q32+Q36+Q38+Q40+Q44</f>
        <v>5312</v>
      </c>
      <c r="R18" s="132">
        <f>R30+R32+R36+R38+R40+R44</f>
        <v>6865</v>
      </c>
      <c r="S18" s="132">
        <f>S30+S32+S36+S38+S40+S44</f>
        <v>6537</v>
      </c>
      <c r="T18" s="132">
        <v>6086</v>
      </c>
      <c r="U18" s="407" t="s">
        <v>24</v>
      </c>
      <c r="X18" s="406"/>
    </row>
    <row r="19" spans="2:24" s="409" customFormat="1" ht="3.75" customHeight="1">
      <c r="B19" s="410"/>
      <c r="C19" s="410"/>
      <c r="D19" s="391"/>
      <c r="E19" s="141"/>
      <c r="F19" s="387"/>
      <c r="G19" s="387"/>
      <c r="H19" s="139"/>
      <c r="I19" s="139"/>
      <c r="J19" s="139"/>
      <c r="K19" s="139"/>
      <c r="L19" s="139"/>
      <c r="M19" s="139"/>
      <c r="N19" s="139"/>
      <c r="O19" s="18"/>
      <c r="P19" s="18"/>
      <c r="Q19" s="18"/>
      <c r="R19" s="18"/>
      <c r="S19" s="18"/>
      <c r="T19" s="18"/>
      <c r="U19" s="411"/>
      <c r="X19" s="410"/>
    </row>
    <row r="20" spans="1:24" s="409" customFormat="1" ht="9.75" customHeight="1">
      <c r="A20" s="409">
        <v>1</v>
      </c>
      <c r="B20" s="410" t="s">
        <v>25</v>
      </c>
      <c r="C20" s="410"/>
      <c r="D20" s="391">
        <v>8.5</v>
      </c>
      <c r="E20" s="141">
        <v>10.7</v>
      </c>
      <c r="F20" s="143">
        <v>98242</v>
      </c>
      <c r="G20" s="143">
        <v>234758</v>
      </c>
      <c r="H20" s="139">
        <v>115222</v>
      </c>
      <c r="I20" s="139">
        <v>6668</v>
      </c>
      <c r="J20" s="139">
        <v>21156</v>
      </c>
      <c r="K20" s="139">
        <v>81520</v>
      </c>
      <c r="L20" s="139">
        <v>93702</v>
      </c>
      <c r="M20" s="139">
        <v>11550</v>
      </c>
      <c r="N20" s="139">
        <v>5708</v>
      </c>
      <c r="O20" s="143">
        <v>11911</v>
      </c>
      <c r="P20" s="143">
        <v>111559</v>
      </c>
      <c r="Q20" s="378">
        <v>3030</v>
      </c>
      <c r="R20" s="379">
        <v>4021</v>
      </c>
      <c r="S20" s="379">
        <v>3522</v>
      </c>
      <c r="T20" s="379">
        <v>4599</v>
      </c>
      <c r="U20" s="411">
        <v>1</v>
      </c>
      <c r="X20" s="410"/>
    </row>
    <row r="21" spans="1:24" s="409" customFormat="1" ht="9.75" customHeight="1">
      <c r="A21" s="409">
        <v>2</v>
      </c>
      <c r="B21" s="410" t="s">
        <v>26</v>
      </c>
      <c r="C21" s="410"/>
      <c r="D21" s="391">
        <v>8.3</v>
      </c>
      <c r="E21" s="141">
        <v>13.3</v>
      </c>
      <c r="F21" s="139">
        <v>50281</v>
      </c>
      <c r="G21" s="139">
        <v>125001</v>
      </c>
      <c r="H21" s="139">
        <v>58832</v>
      </c>
      <c r="I21" s="139">
        <v>7008</v>
      </c>
      <c r="J21" s="139">
        <v>13477</v>
      </c>
      <c r="K21" s="139">
        <v>37208</v>
      </c>
      <c r="L21" s="139">
        <v>45780</v>
      </c>
      <c r="M21" s="139">
        <v>7342</v>
      </c>
      <c r="N21" s="139">
        <v>4748</v>
      </c>
      <c r="O21" s="18">
        <v>5619</v>
      </c>
      <c r="P21" s="139">
        <v>44878</v>
      </c>
      <c r="Q21" s="378">
        <v>4205</v>
      </c>
      <c r="R21" s="379">
        <v>5919</v>
      </c>
      <c r="S21" s="379">
        <v>5503</v>
      </c>
      <c r="T21" s="379">
        <v>4617</v>
      </c>
      <c r="U21" s="411">
        <v>2</v>
      </c>
      <c r="X21" s="410"/>
    </row>
    <row r="22" spans="1:24" s="409" customFormat="1" ht="9.75" customHeight="1">
      <c r="A22" s="409">
        <v>3</v>
      </c>
      <c r="B22" s="410" t="s">
        <v>27</v>
      </c>
      <c r="C22" s="410"/>
      <c r="D22" s="391">
        <v>9.4</v>
      </c>
      <c r="E22" s="141">
        <v>8.4</v>
      </c>
      <c r="F22" s="139">
        <v>29802</v>
      </c>
      <c r="G22" s="139">
        <v>72845</v>
      </c>
      <c r="H22" s="139">
        <v>34761</v>
      </c>
      <c r="I22" s="139">
        <v>665</v>
      </c>
      <c r="J22" s="139">
        <v>7981</v>
      </c>
      <c r="K22" s="139">
        <v>24127</v>
      </c>
      <c r="L22" s="143">
        <v>30172</v>
      </c>
      <c r="M22" s="139">
        <v>2364</v>
      </c>
      <c r="N22" s="139">
        <v>726</v>
      </c>
      <c r="O22" s="18">
        <v>3134</v>
      </c>
      <c r="P22" s="18">
        <v>39557</v>
      </c>
      <c r="Q22" s="378">
        <v>447</v>
      </c>
      <c r="R22" s="379">
        <v>267</v>
      </c>
      <c r="S22" s="379">
        <v>231</v>
      </c>
      <c r="T22" s="379">
        <v>457</v>
      </c>
      <c r="U22" s="411">
        <v>3</v>
      </c>
      <c r="X22" s="410"/>
    </row>
    <row r="23" spans="1:24" s="409" customFormat="1" ht="9.75" customHeight="1">
      <c r="A23" s="409">
        <v>4</v>
      </c>
      <c r="B23" s="410" t="s">
        <v>28</v>
      </c>
      <c r="C23" s="410"/>
      <c r="D23" s="391">
        <v>6.4</v>
      </c>
      <c r="E23" s="141">
        <v>17.2</v>
      </c>
      <c r="F23" s="139">
        <v>7821</v>
      </c>
      <c r="G23" s="139">
        <v>19929</v>
      </c>
      <c r="H23" s="139">
        <v>9525</v>
      </c>
      <c r="I23" s="139">
        <v>823</v>
      </c>
      <c r="J23" s="139">
        <v>2652</v>
      </c>
      <c r="K23" s="139">
        <v>5949</v>
      </c>
      <c r="L23" s="143">
        <v>7823</v>
      </c>
      <c r="M23" s="139">
        <v>1137</v>
      </c>
      <c r="N23" s="139">
        <v>503</v>
      </c>
      <c r="O23" s="18">
        <v>873</v>
      </c>
      <c r="P23" s="18">
        <v>7157</v>
      </c>
      <c r="Q23" s="378">
        <v>889</v>
      </c>
      <c r="R23" s="379">
        <v>928</v>
      </c>
      <c r="S23" s="379">
        <v>835</v>
      </c>
      <c r="T23" s="379">
        <v>971</v>
      </c>
      <c r="U23" s="411">
        <v>4</v>
      </c>
      <c r="X23" s="410"/>
    </row>
    <row r="24" spans="1:24" s="409" customFormat="1" ht="9.75" customHeight="1">
      <c r="A24" s="409">
        <v>5</v>
      </c>
      <c r="B24" s="410" t="s">
        <v>29</v>
      </c>
      <c r="C24" s="410"/>
      <c r="D24" s="391">
        <v>8.9</v>
      </c>
      <c r="E24" s="141">
        <v>11</v>
      </c>
      <c r="F24" s="139">
        <v>23048</v>
      </c>
      <c r="G24" s="139">
        <v>56034</v>
      </c>
      <c r="H24" s="139">
        <v>27920</v>
      </c>
      <c r="I24" s="139">
        <v>2582</v>
      </c>
      <c r="J24" s="139">
        <v>8891</v>
      </c>
      <c r="K24" s="139">
        <v>16304</v>
      </c>
      <c r="L24" s="143">
        <v>22981</v>
      </c>
      <c r="M24" s="139">
        <v>3170</v>
      </c>
      <c r="N24" s="139">
        <v>1619</v>
      </c>
      <c r="O24" s="18">
        <v>2677</v>
      </c>
      <c r="P24" s="18">
        <v>26280</v>
      </c>
      <c r="Q24" s="378">
        <v>2628</v>
      </c>
      <c r="R24" s="379">
        <v>2942</v>
      </c>
      <c r="S24" s="379">
        <v>2461</v>
      </c>
      <c r="T24" s="379">
        <v>2423</v>
      </c>
      <c r="U24" s="411">
        <v>5</v>
      </c>
      <c r="X24" s="410"/>
    </row>
    <row r="25" spans="1:24" s="409" customFormat="1" ht="9.75" customHeight="1">
      <c r="A25" s="409">
        <v>6</v>
      </c>
      <c r="B25" s="410" t="s">
        <v>30</v>
      </c>
      <c r="C25" s="410"/>
      <c r="D25" s="391">
        <v>8.3</v>
      </c>
      <c r="E25" s="141">
        <v>12.4</v>
      </c>
      <c r="F25" s="139">
        <v>17892</v>
      </c>
      <c r="G25" s="139">
        <v>49674</v>
      </c>
      <c r="H25" s="139">
        <v>24396</v>
      </c>
      <c r="I25" s="139">
        <v>1472</v>
      </c>
      <c r="J25" s="139">
        <v>6662</v>
      </c>
      <c r="K25" s="139">
        <v>15382</v>
      </c>
      <c r="L25" s="143">
        <v>19942</v>
      </c>
      <c r="M25" s="139">
        <v>2647</v>
      </c>
      <c r="N25" s="139">
        <v>1152</v>
      </c>
      <c r="O25" s="139">
        <v>2597</v>
      </c>
      <c r="P25" s="139">
        <v>20945</v>
      </c>
      <c r="Q25" s="378">
        <v>1279</v>
      </c>
      <c r="R25" s="379">
        <v>711</v>
      </c>
      <c r="S25" s="379">
        <v>666</v>
      </c>
      <c r="T25" s="379">
        <v>445</v>
      </c>
      <c r="U25" s="411">
        <v>6</v>
      </c>
      <c r="X25" s="410"/>
    </row>
    <row r="26" spans="1:24" s="409" customFormat="1" ht="9.75" customHeight="1">
      <c r="A26" s="409">
        <v>7</v>
      </c>
      <c r="B26" s="410" t="s">
        <v>31</v>
      </c>
      <c r="C26" s="410"/>
      <c r="D26" s="391">
        <v>8.4</v>
      </c>
      <c r="E26" s="141">
        <v>13.2</v>
      </c>
      <c r="F26" s="139">
        <v>10782</v>
      </c>
      <c r="G26" s="139">
        <v>30205</v>
      </c>
      <c r="H26" s="139">
        <v>15748</v>
      </c>
      <c r="I26" s="139">
        <v>2220</v>
      </c>
      <c r="J26" s="139">
        <v>4007</v>
      </c>
      <c r="K26" s="139">
        <v>9378</v>
      </c>
      <c r="L26" s="143">
        <v>11936</v>
      </c>
      <c r="M26" s="139">
        <v>2238</v>
      </c>
      <c r="N26" s="139">
        <v>1465</v>
      </c>
      <c r="O26" s="18">
        <v>1592</v>
      </c>
      <c r="P26" s="18">
        <v>12181</v>
      </c>
      <c r="Q26" s="378">
        <v>1237</v>
      </c>
      <c r="R26" s="379">
        <v>1491</v>
      </c>
      <c r="S26" s="379">
        <v>1416</v>
      </c>
      <c r="T26" s="379">
        <v>1111</v>
      </c>
      <c r="U26" s="411">
        <v>7</v>
      </c>
      <c r="X26" s="410"/>
    </row>
    <row r="27" spans="1:24" s="409" customFormat="1" ht="9.75" customHeight="1">
      <c r="A27" s="409">
        <v>8</v>
      </c>
      <c r="B27" s="410" t="s">
        <v>32</v>
      </c>
      <c r="C27" s="410"/>
      <c r="D27" s="391">
        <v>9.3</v>
      </c>
      <c r="E27" s="141">
        <v>12.1</v>
      </c>
      <c r="F27" s="139">
        <v>16003</v>
      </c>
      <c r="G27" s="139">
        <v>45641</v>
      </c>
      <c r="H27" s="139">
        <v>22262</v>
      </c>
      <c r="I27" s="139">
        <v>1819</v>
      </c>
      <c r="J27" s="139">
        <v>5258</v>
      </c>
      <c r="K27" s="139">
        <v>15009</v>
      </c>
      <c r="L27" s="143">
        <v>18464</v>
      </c>
      <c r="M27" s="139">
        <v>2290</v>
      </c>
      <c r="N27" s="139">
        <v>1309</v>
      </c>
      <c r="O27" s="139">
        <v>1550</v>
      </c>
      <c r="P27" s="139">
        <v>14630</v>
      </c>
      <c r="Q27" s="378">
        <v>801</v>
      </c>
      <c r="R27" s="379">
        <v>983</v>
      </c>
      <c r="S27" s="379">
        <v>922</v>
      </c>
      <c r="T27" s="379">
        <v>1288</v>
      </c>
      <c r="U27" s="411">
        <v>8</v>
      </c>
      <c r="X27" s="410"/>
    </row>
    <row r="28" spans="1:24" s="409" customFormat="1" ht="9.75" customHeight="1">
      <c r="A28" s="409">
        <v>9</v>
      </c>
      <c r="B28" s="410" t="s">
        <v>33</v>
      </c>
      <c r="C28" s="410"/>
      <c r="D28" s="391">
        <v>7.2</v>
      </c>
      <c r="E28" s="141">
        <v>13.7</v>
      </c>
      <c r="F28" s="139">
        <v>9873</v>
      </c>
      <c r="G28" s="139">
        <v>27020</v>
      </c>
      <c r="H28" s="139">
        <v>13924</v>
      </c>
      <c r="I28" s="139">
        <v>1258</v>
      </c>
      <c r="J28" s="139">
        <v>3442</v>
      </c>
      <c r="K28" s="139">
        <v>9078</v>
      </c>
      <c r="L28" s="143">
        <v>11003</v>
      </c>
      <c r="M28" s="139">
        <v>1829</v>
      </c>
      <c r="N28" s="139">
        <v>964</v>
      </c>
      <c r="O28" s="139">
        <v>1320</v>
      </c>
      <c r="P28" s="139">
        <v>10462</v>
      </c>
      <c r="Q28" s="378">
        <v>1617</v>
      </c>
      <c r="R28" s="379">
        <v>1356</v>
      </c>
      <c r="S28" s="379">
        <v>1205</v>
      </c>
      <c r="T28" s="379">
        <v>1335</v>
      </c>
      <c r="U28" s="411">
        <v>9</v>
      </c>
      <c r="X28" s="410"/>
    </row>
    <row r="29" spans="1:24" s="409" customFormat="1" ht="9.75" customHeight="1">
      <c r="A29" s="412">
        <v>10</v>
      </c>
      <c r="B29" s="410" t="s">
        <v>34</v>
      </c>
      <c r="C29" s="412"/>
      <c r="D29" s="391">
        <v>8</v>
      </c>
      <c r="E29" s="141">
        <v>12.2</v>
      </c>
      <c r="F29" s="143">
        <v>11592</v>
      </c>
      <c r="G29" s="143">
        <v>32043</v>
      </c>
      <c r="H29" s="143">
        <v>15837</v>
      </c>
      <c r="I29" s="143">
        <v>1430</v>
      </c>
      <c r="J29" s="143">
        <v>4224</v>
      </c>
      <c r="K29" s="143">
        <v>9788</v>
      </c>
      <c r="L29" s="143">
        <v>12774</v>
      </c>
      <c r="M29" s="143">
        <v>1807</v>
      </c>
      <c r="N29" s="143">
        <v>867</v>
      </c>
      <c r="O29" s="139">
        <v>1163</v>
      </c>
      <c r="P29" s="139">
        <v>10443</v>
      </c>
      <c r="Q29" s="378">
        <v>588</v>
      </c>
      <c r="R29" s="379">
        <v>761</v>
      </c>
      <c r="S29" s="379">
        <v>668</v>
      </c>
      <c r="T29" s="379">
        <v>575</v>
      </c>
      <c r="U29" s="411">
        <v>10</v>
      </c>
      <c r="X29" s="410"/>
    </row>
    <row r="30" spans="2:24" s="405" customFormat="1" ht="9.75" customHeight="1">
      <c r="B30" s="406" t="s">
        <v>35</v>
      </c>
      <c r="C30" s="406"/>
      <c r="D30" s="392">
        <v>9.7</v>
      </c>
      <c r="E30" s="134">
        <v>9.4</v>
      </c>
      <c r="F30" s="132">
        <v>6139</v>
      </c>
      <c r="G30" s="132">
        <v>16221</v>
      </c>
      <c r="H30" s="132">
        <v>8067</v>
      </c>
      <c r="I30" s="132">
        <v>398</v>
      </c>
      <c r="J30" s="132">
        <v>2221</v>
      </c>
      <c r="K30" s="132">
        <v>5189</v>
      </c>
      <c r="L30" s="363">
        <v>6960</v>
      </c>
      <c r="M30" s="132">
        <v>614</v>
      </c>
      <c r="N30" s="132">
        <v>264</v>
      </c>
      <c r="O30" s="132">
        <v>477</v>
      </c>
      <c r="P30" s="132">
        <v>6678</v>
      </c>
      <c r="Q30" s="380">
        <v>282</v>
      </c>
      <c r="R30" s="381">
        <v>198</v>
      </c>
      <c r="S30" s="381">
        <v>181</v>
      </c>
      <c r="T30" s="380">
        <v>174</v>
      </c>
      <c r="U30" s="407" t="s">
        <v>36</v>
      </c>
      <c r="X30" s="406"/>
    </row>
    <row r="31" spans="1:24" s="409" customFormat="1" ht="9.75" customHeight="1">
      <c r="A31" s="409">
        <v>11</v>
      </c>
      <c r="B31" s="410" t="s">
        <v>37</v>
      </c>
      <c r="C31" s="410"/>
      <c r="D31" s="391">
        <v>9.7</v>
      </c>
      <c r="E31" s="141">
        <v>9.4</v>
      </c>
      <c r="F31" s="139">
        <v>6139</v>
      </c>
      <c r="G31" s="139">
        <v>16221</v>
      </c>
      <c r="H31" s="139">
        <v>8067</v>
      </c>
      <c r="I31" s="139">
        <v>398</v>
      </c>
      <c r="J31" s="139">
        <v>2221</v>
      </c>
      <c r="K31" s="139">
        <v>5189</v>
      </c>
      <c r="L31" s="143">
        <v>6960</v>
      </c>
      <c r="M31" s="139">
        <v>614</v>
      </c>
      <c r="N31" s="139">
        <v>264</v>
      </c>
      <c r="O31" s="139">
        <v>477</v>
      </c>
      <c r="P31" s="139">
        <v>6678</v>
      </c>
      <c r="Q31" s="378">
        <v>282</v>
      </c>
      <c r="R31" s="379">
        <v>198</v>
      </c>
      <c r="S31" s="379">
        <v>181</v>
      </c>
      <c r="T31" s="379">
        <v>174</v>
      </c>
      <c r="U31" s="411">
        <v>11</v>
      </c>
      <c r="X31" s="410"/>
    </row>
    <row r="32" spans="2:24" s="405" customFormat="1" ht="9.75" customHeight="1">
      <c r="B32" s="406" t="s">
        <v>38</v>
      </c>
      <c r="C32" s="406"/>
      <c r="D32" s="392">
        <v>7.5</v>
      </c>
      <c r="E32" s="134">
        <v>10.8</v>
      </c>
      <c r="F32" s="132">
        <v>19652</v>
      </c>
      <c r="G32" s="132">
        <v>52534</v>
      </c>
      <c r="H32" s="132">
        <f>H33+H34+H35</f>
        <v>24487</v>
      </c>
      <c r="I32" s="132">
        <v>1182</v>
      </c>
      <c r="J32" s="132">
        <v>6357</v>
      </c>
      <c r="K32" s="132">
        <v>16024</v>
      </c>
      <c r="L32" s="132">
        <f>SUM(L33:L35)</f>
        <v>20817</v>
      </c>
      <c r="M32" s="132">
        <v>2094</v>
      </c>
      <c r="N32" s="132">
        <f>SUM(N33:N35)</f>
        <v>872</v>
      </c>
      <c r="O32" s="132">
        <v>1887</v>
      </c>
      <c r="P32" s="132">
        <v>21441</v>
      </c>
      <c r="Q32" s="380">
        <v>853</v>
      </c>
      <c r="R32" s="381">
        <v>677</v>
      </c>
      <c r="S32" s="381">
        <v>642</v>
      </c>
      <c r="T32" s="380">
        <v>917</v>
      </c>
      <c r="U32" s="407" t="s">
        <v>39</v>
      </c>
      <c r="X32" s="406"/>
    </row>
    <row r="33" spans="1:24" s="409" customFormat="1" ht="9.75" customHeight="1">
      <c r="A33" s="409">
        <v>12</v>
      </c>
      <c r="B33" s="410" t="s">
        <v>40</v>
      </c>
      <c r="C33" s="410"/>
      <c r="D33" s="391">
        <v>6.8</v>
      </c>
      <c r="E33" s="141">
        <v>9.3</v>
      </c>
      <c r="F33" s="139">
        <v>6608</v>
      </c>
      <c r="G33" s="139">
        <v>17391</v>
      </c>
      <c r="H33" s="139">
        <v>8440</v>
      </c>
      <c r="I33" s="139">
        <v>274</v>
      </c>
      <c r="J33" s="139">
        <v>1896</v>
      </c>
      <c r="K33" s="139">
        <v>5905</v>
      </c>
      <c r="L33" s="143">
        <v>7287</v>
      </c>
      <c r="M33" s="139">
        <v>643</v>
      </c>
      <c r="N33" s="139">
        <v>251</v>
      </c>
      <c r="O33" s="18">
        <v>607</v>
      </c>
      <c r="P33" s="18">
        <v>7535</v>
      </c>
      <c r="Q33" s="378">
        <v>270</v>
      </c>
      <c r="R33" s="379">
        <v>123</v>
      </c>
      <c r="S33" s="379">
        <v>117</v>
      </c>
      <c r="T33" s="379">
        <v>69</v>
      </c>
      <c r="U33" s="411">
        <v>12</v>
      </c>
      <c r="X33" s="410"/>
    </row>
    <row r="34" spans="1:24" s="409" customFormat="1" ht="9.75" customHeight="1">
      <c r="A34" s="409">
        <v>13</v>
      </c>
      <c r="B34" s="410" t="s">
        <v>41</v>
      </c>
      <c r="C34" s="410"/>
      <c r="D34" s="391">
        <v>8.7</v>
      </c>
      <c r="E34" s="141">
        <v>9.9</v>
      </c>
      <c r="F34" s="139">
        <v>3515</v>
      </c>
      <c r="G34" s="139">
        <v>9591</v>
      </c>
      <c r="H34" s="139">
        <v>4455</v>
      </c>
      <c r="I34" s="139">
        <v>222</v>
      </c>
      <c r="J34" s="139">
        <v>1306</v>
      </c>
      <c r="K34" s="139">
        <v>2910</v>
      </c>
      <c r="L34" s="143">
        <v>4007</v>
      </c>
      <c r="M34" s="139">
        <v>312</v>
      </c>
      <c r="N34" s="139">
        <v>119</v>
      </c>
      <c r="O34" s="18">
        <v>375</v>
      </c>
      <c r="P34" s="18">
        <v>4763</v>
      </c>
      <c r="Q34" s="378">
        <v>120</v>
      </c>
      <c r="R34" s="379">
        <v>109</v>
      </c>
      <c r="S34" s="379">
        <v>107</v>
      </c>
      <c r="T34" s="379">
        <v>110</v>
      </c>
      <c r="U34" s="411">
        <v>13</v>
      </c>
      <c r="X34" s="410"/>
    </row>
    <row r="35" spans="1:24" s="409" customFormat="1" ht="9.75" customHeight="1">
      <c r="A35" s="409">
        <v>14</v>
      </c>
      <c r="B35" s="410" t="s">
        <v>42</v>
      </c>
      <c r="C35" s="410"/>
      <c r="D35" s="391">
        <v>7.6</v>
      </c>
      <c r="E35" s="141">
        <v>12.3</v>
      </c>
      <c r="F35" s="139">
        <v>9529</v>
      </c>
      <c r="G35" s="139">
        <v>25552</v>
      </c>
      <c r="H35" s="139">
        <v>11592</v>
      </c>
      <c r="I35" s="139">
        <v>686</v>
      </c>
      <c r="J35" s="139">
        <v>3155</v>
      </c>
      <c r="K35" s="139">
        <v>7209</v>
      </c>
      <c r="L35" s="143">
        <v>9523</v>
      </c>
      <c r="M35" s="139">
        <v>1139</v>
      </c>
      <c r="N35" s="139">
        <v>502</v>
      </c>
      <c r="O35" s="139">
        <v>905</v>
      </c>
      <c r="P35" s="139">
        <v>9143</v>
      </c>
      <c r="Q35" s="378">
        <v>463</v>
      </c>
      <c r="R35" s="379">
        <v>445</v>
      </c>
      <c r="S35" s="379">
        <v>418</v>
      </c>
      <c r="T35" s="379">
        <v>738</v>
      </c>
      <c r="U35" s="411">
        <v>14</v>
      </c>
      <c r="X35" s="410"/>
    </row>
    <row r="36" spans="2:24" s="405" customFormat="1" ht="9.75" customHeight="1">
      <c r="B36" s="406" t="s">
        <v>43</v>
      </c>
      <c r="C36" s="406"/>
      <c r="D36" s="392">
        <v>4.7</v>
      </c>
      <c r="E36" s="134">
        <v>14.5</v>
      </c>
      <c r="F36" s="132">
        <v>1954</v>
      </c>
      <c r="G36" s="132">
        <v>5895</v>
      </c>
      <c r="H36" s="132">
        <v>3334</v>
      </c>
      <c r="I36" s="132">
        <v>778</v>
      </c>
      <c r="J36" s="132">
        <v>759</v>
      </c>
      <c r="K36" s="132">
        <v>1794</v>
      </c>
      <c r="L36" s="363">
        <v>2285</v>
      </c>
      <c r="M36" s="132">
        <v>558</v>
      </c>
      <c r="N36" s="132">
        <v>485</v>
      </c>
      <c r="O36" s="376">
        <v>264</v>
      </c>
      <c r="P36" s="376">
        <v>3273</v>
      </c>
      <c r="Q36" s="380">
        <v>543</v>
      </c>
      <c r="R36" s="381">
        <v>765</v>
      </c>
      <c r="S36" s="381">
        <v>748</v>
      </c>
      <c r="T36" s="381">
        <v>672</v>
      </c>
      <c r="U36" s="407" t="s">
        <v>44</v>
      </c>
      <c r="X36" s="406"/>
    </row>
    <row r="37" spans="1:24" s="409" customFormat="1" ht="9.75" customHeight="1">
      <c r="A37" s="409">
        <v>15</v>
      </c>
      <c r="B37" s="410" t="s">
        <v>45</v>
      </c>
      <c r="C37" s="410"/>
      <c r="D37" s="391">
        <v>4.7</v>
      </c>
      <c r="E37" s="141">
        <v>14.5</v>
      </c>
      <c r="F37" s="139">
        <v>1954</v>
      </c>
      <c r="G37" s="139">
        <v>5895</v>
      </c>
      <c r="H37" s="139">
        <v>3334</v>
      </c>
      <c r="I37" s="139">
        <v>778</v>
      </c>
      <c r="J37" s="139">
        <v>759</v>
      </c>
      <c r="K37" s="139">
        <v>1794</v>
      </c>
      <c r="L37" s="143">
        <v>2285</v>
      </c>
      <c r="M37" s="139">
        <v>558</v>
      </c>
      <c r="N37" s="139">
        <v>485</v>
      </c>
      <c r="O37" s="18">
        <v>264</v>
      </c>
      <c r="P37" s="18">
        <v>3273</v>
      </c>
      <c r="Q37" s="378">
        <v>543</v>
      </c>
      <c r="R37" s="379">
        <v>765</v>
      </c>
      <c r="S37" s="379">
        <v>748</v>
      </c>
      <c r="T37" s="379">
        <v>672</v>
      </c>
      <c r="U37" s="411">
        <v>15</v>
      </c>
      <c r="X37" s="410"/>
    </row>
    <row r="38" spans="2:24" s="405" customFormat="1" ht="9.75" customHeight="1">
      <c r="B38" s="406" t="s">
        <v>46</v>
      </c>
      <c r="C38" s="406"/>
      <c r="D38" s="392">
        <v>7.3</v>
      </c>
      <c r="E38" s="134">
        <v>12.5</v>
      </c>
      <c r="F38" s="132">
        <v>7808</v>
      </c>
      <c r="G38" s="132">
        <v>20516</v>
      </c>
      <c r="H38" s="132">
        <v>10097</v>
      </c>
      <c r="I38" s="132">
        <v>406</v>
      </c>
      <c r="J38" s="132">
        <v>3499</v>
      </c>
      <c r="K38" s="132">
        <v>6164</v>
      </c>
      <c r="L38" s="132">
        <v>8290</v>
      </c>
      <c r="M38" s="132">
        <v>1223</v>
      </c>
      <c r="N38" s="132">
        <v>555</v>
      </c>
      <c r="O38" s="376">
        <v>1305</v>
      </c>
      <c r="P38" s="132">
        <v>8440</v>
      </c>
      <c r="Q38" s="380">
        <v>737</v>
      </c>
      <c r="R38" s="381">
        <v>518</v>
      </c>
      <c r="S38" s="381">
        <v>500</v>
      </c>
      <c r="T38" s="380">
        <v>568</v>
      </c>
      <c r="U38" s="407" t="s">
        <v>47</v>
      </c>
      <c r="X38" s="406"/>
    </row>
    <row r="39" spans="1:24" s="409" customFormat="1" ht="9.75" customHeight="1">
      <c r="A39" s="409">
        <v>16</v>
      </c>
      <c r="B39" s="410" t="s">
        <v>48</v>
      </c>
      <c r="C39" s="410"/>
      <c r="D39" s="391">
        <v>7.3</v>
      </c>
      <c r="E39" s="141">
        <v>12.5</v>
      </c>
      <c r="F39" s="139">
        <v>7808</v>
      </c>
      <c r="G39" s="139">
        <v>20516</v>
      </c>
      <c r="H39" s="139">
        <v>10097</v>
      </c>
      <c r="I39" s="139">
        <v>406</v>
      </c>
      <c r="J39" s="139">
        <v>3499</v>
      </c>
      <c r="K39" s="139">
        <v>6164</v>
      </c>
      <c r="L39" s="139">
        <v>8290</v>
      </c>
      <c r="M39" s="139">
        <v>1223</v>
      </c>
      <c r="N39" s="139">
        <v>555</v>
      </c>
      <c r="O39" s="18">
        <v>1305</v>
      </c>
      <c r="P39" s="139">
        <v>8440</v>
      </c>
      <c r="Q39" s="378">
        <v>737</v>
      </c>
      <c r="R39" s="379">
        <v>518</v>
      </c>
      <c r="S39" s="379">
        <v>500</v>
      </c>
      <c r="T39" s="379">
        <v>568</v>
      </c>
      <c r="U39" s="411">
        <v>16</v>
      </c>
      <c r="X39" s="410"/>
    </row>
    <row r="40" spans="2:24" s="405" customFormat="1" ht="9.75" customHeight="1">
      <c r="B40" s="406" t="s">
        <v>49</v>
      </c>
      <c r="C40" s="406"/>
      <c r="D40" s="392">
        <v>6.9</v>
      </c>
      <c r="E40" s="134">
        <v>14.6</v>
      </c>
      <c r="F40" s="132">
        <v>13936</v>
      </c>
      <c r="G40" s="132">
        <v>40513</v>
      </c>
      <c r="H40" s="132">
        <f>SUM(H41:H43)</f>
        <v>20979</v>
      </c>
      <c r="I40" s="132">
        <v>4374</v>
      </c>
      <c r="J40" s="132">
        <v>4587</v>
      </c>
      <c r="K40" s="132">
        <v>11660</v>
      </c>
      <c r="L40" s="363">
        <f>SUM(L41:L43)</f>
        <v>14831</v>
      </c>
      <c r="M40" s="132">
        <v>3343</v>
      </c>
      <c r="N40" s="132">
        <f>SUM(N41:N43)</f>
        <v>2526</v>
      </c>
      <c r="O40" s="132">
        <v>1612</v>
      </c>
      <c r="P40" s="132">
        <v>13279</v>
      </c>
      <c r="Q40" s="381">
        <v>2072</v>
      </c>
      <c r="R40" s="381">
        <v>3623</v>
      </c>
      <c r="S40" s="381">
        <v>3425</v>
      </c>
      <c r="T40" s="380">
        <v>2872</v>
      </c>
      <c r="U40" s="407" t="s">
        <v>50</v>
      </c>
      <c r="X40" s="406"/>
    </row>
    <row r="41" spans="1:24" s="409" customFormat="1" ht="9.75" customHeight="1">
      <c r="A41" s="409">
        <v>17</v>
      </c>
      <c r="B41" s="410" t="s">
        <v>51</v>
      </c>
      <c r="C41" s="410"/>
      <c r="D41" s="391">
        <v>4.1</v>
      </c>
      <c r="E41" s="141">
        <v>16.5</v>
      </c>
      <c r="F41" s="139">
        <v>2835</v>
      </c>
      <c r="G41" s="139">
        <v>6836</v>
      </c>
      <c r="H41" s="139">
        <v>2948</v>
      </c>
      <c r="I41" s="139">
        <v>178</v>
      </c>
      <c r="J41" s="139">
        <v>829</v>
      </c>
      <c r="K41" s="139">
        <v>1922</v>
      </c>
      <c r="L41" s="143">
        <v>2448</v>
      </c>
      <c r="M41" s="139">
        <v>341</v>
      </c>
      <c r="N41" s="139">
        <v>134</v>
      </c>
      <c r="O41" s="18">
        <v>267</v>
      </c>
      <c r="P41" s="18">
        <v>2366</v>
      </c>
      <c r="Q41" s="378">
        <v>82</v>
      </c>
      <c r="R41" s="379">
        <v>80</v>
      </c>
      <c r="S41" s="379">
        <v>74</v>
      </c>
      <c r="T41" s="379">
        <v>68</v>
      </c>
      <c r="U41" s="411">
        <v>17</v>
      </c>
      <c r="X41" s="410"/>
    </row>
    <row r="42" spans="1:24" s="409" customFormat="1" ht="9.75" customHeight="1">
      <c r="A42" s="409">
        <v>18</v>
      </c>
      <c r="B42" s="410" t="s">
        <v>52</v>
      </c>
      <c r="C42" s="410"/>
      <c r="D42" s="391">
        <v>10</v>
      </c>
      <c r="E42" s="141">
        <v>13.1</v>
      </c>
      <c r="F42" s="139">
        <v>3402</v>
      </c>
      <c r="G42" s="139">
        <v>9667</v>
      </c>
      <c r="H42" s="139">
        <v>4965</v>
      </c>
      <c r="I42" s="139">
        <v>590</v>
      </c>
      <c r="J42" s="139">
        <v>1347</v>
      </c>
      <c r="K42" s="139">
        <v>3003</v>
      </c>
      <c r="L42" s="143">
        <v>4006</v>
      </c>
      <c r="M42" s="139">
        <v>584</v>
      </c>
      <c r="N42" s="139">
        <v>358</v>
      </c>
      <c r="O42" s="18">
        <v>387</v>
      </c>
      <c r="P42" s="18">
        <v>3529</v>
      </c>
      <c r="Q42" s="378">
        <v>228</v>
      </c>
      <c r="R42" s="379">
        <v>394</v>
      </c>
      <c r="S42" s="379">
        <v>359</v>
      </c>
      <c r="T42" s="379">
        <v>297</v>
      </c>
      <c r="U42" s="411">
        <v>18</v>
      </c>
      <c r="X42" s="410"/>
    </row>
    <row r="43" spans="1:24" s="409" customFormat="1" ht="9.75" customHeight="1">
      <c r="A43" s="409">
        <v>19</v>
      </c>
      <c r="B43" s="410" t="s">
        <v>53</v>
      </c>
      <c r="C43" s="410"/>
      <c r="D43" s="391">
        <v>6.4</v>
      </c>
      <c r="E43" s="141">
        <v>14.6</v>
      </c>
      <c r="F43" s="139">
        <v>7699</v>
      </c>
      <c r="G43" s="139">
        <v>24010</v>
      </c>
      <c r="H43" s="139">
        <v>13066</v>
      </c>
      <c r="I43" s="139">
        <v>3606</v>
      </c>
      <c r="J43" s="139">
        <v>2411</v>
      </c>
      <c r="K43" s="139">
        <v>6735</v>
      </c>
      <c r="L43" s="143">
        <v>8377</v>
      </c>
      <c r="M43" s="139">
        <v>2418</v>
      </c>
      <c r="N43" s="139">
        <v>2034</v>
      </c>
      <c r="O43" s="139">
        <v>958</v>
      </c>
      <c r="P43" s="139">
        <v>7384</v>
      </c>
      <c r="Q43" s="378">
        <v>1762</v>
      </c>
      <c r="R43" s="379">
        <v>3149</v>
      </c>
      <c r="S43" s="379">
        <v>2992</v>
      </c>
      <c r="T43" s="379">
        <v>2507</v>
      </c>
      <c r="U43" s="411">
        <v>19</v>
      </c>
      <c r="X43" s="410"/>
    </row>
    <row r="44" spans="2:24" s="405" customFormat="1" ht="9.75" customHeight="1">
      <c r="B44" s="406" t="s">
        <v>54</v>
      </c>
      <c r="C44" s="408"/>
      <c r="D44" s="392">
        <v>4.8</v>
      </c>
      <c r="E44" s="134">
        <v>19.7</v>
      </c>
      <c r="F44" s="132">
        <v>3190</v>
      </c>
      <c r="G44" s="132">
        <v>9148</v>
      </c>
      <c r="H44" s="132">
        <v>4846</v>
      </c>
      <c r="I44" s="363">
        <v>1551</v>
      </c>
      <c r="J44" s="132">
        <v>1082</v>
      </c>
      <c r="K44" s="132">
        <v>2208</v>
      </c>
      <c r="L44" s="132">
        <v>2985</v>
      </c>
      <c r="M44" s="132">
        <v>1052</v>
      </c>
      <c r="N44" s="132">
        <v>797</v>
      </c>
      <c r="O44" s="132">
        <v>354</v>
      </c>
      <c r="P44" s="132">
        <v>2406</v>
      </c>
      <c r="Q44" s="380">
        <v>825</v>
      </c>
      <c r="R44" s="381">
        <v>1084</v>
      </c>
      <c r="S44" s="381">
        <v>1041</v>
      </c>
      <c r="T44" s="380">
        <v>883</v>
      </c>
      <c r="U44" s="407" t="s">
        <v>55</v>
      </c>
      <c r="W44" s="408"/>
      <c r="X44" s="406"/>
    </row>
    <row r="45" spans="1:24" s="409" customFormat="1" ht="10.5" customHeight="1" thickBot="1">
      <c r="A45" s="433">
        <v>20</v>
      </c>
      <c r="B45" s="434" t="s">
        <v>56</v>
      </c>
      <c r="C45" s="433"/>
      <c r="D45" s="390">
        <v>4.8</v>
      </c>
      <c r="E45" s="147">
        <v>19.7</v>
      </c>
      <c r="F45" s="145">
        <v>3190</v>
      </c>
      <c r="G45" s="145">
        <v>9148</v>
      </c>
      <c r="H45" s="145">
        <v>4846</v>
      </c>
      <c r="I45" s="145">
        <v>1551</v>
      </c>
      <c r="J45" s="145">
        <v>1082</v>
      </c>
      <c r="K45" s="145">
        <v>2208</v>
      </c>
      <c r="L45" s="145">
        <v>2985</v>
      </c>
      <c r="M45" s="145">
        <v>1052</v>
      </c>
      <c r="N45" s="145">
        <v>797</v>
      </c>
      <c r="O45" s="382">
        <v>354</v>
      </c>
      <c r="P45" s="382">
        <v>2406</v>
      </c>
      <c r="Q45" s="383">
        <v>825</v>
      </c>
      <c r="R45" s="384">
        <v>1084</v>
      </c>
      <c r="S45" s="384">
        <v>1041</v>
      </c>
      <c r="T45" s="384">
        <v>883</v>
      </c>
      <c r="U45" s="435">
        <v>20</v>
      </c>
      <c r="W45" s="412"/>
      <c r="X45" s="410"/>
    </row>
    <row r="46" spans="12:15" s="409" customFormat="1" ht="10.5" customHeight="1">
      <c r="L46" s="412"/>
      <c r="O46" s="432"/>
    </row>
    <row r="47" spans="1:15" s="398" customFormat="1" ht="12" customHeight="1">
      <c r="A47" s="409"/>
      <c r="L47" s="399"/>
      <c r="O47" s="436"/>
    </row>
    <row r="48" spans="1:15" s="398" customFormat="1" ht="12">
      <c r="A48" s="413"/>
      <c r="D48" s="437"/>
      <c r="E48" s="437"/>
      <c r="L48" s="399"/>
      <c r="O48" s="436"/>
    </row>
    <row r="49" spans="1:12" s="398" customFormat="1" ht="12">
      <c r="A49" s="413"/>
      <c r="D49" s="437"/>
      <c r="E49" s="437"/>
      <c r="L49" s="399"/>
    </row>
    <row r="50" spans="4:5" ht="12">
      <c r="D50" s="110"/>
      <c r="E50" s="110"/>
    </row>
    <row r="51" spans="4:5" ht="12">
      <c r="D51" s="110"/>
      <c r="E51" s="110"/>
    </row>
    <row r="52" spans="4:5" ht="12">
      <c r="D52" s="110"/>
      <c r="E52" s="110"/>
    </row>
    <row r="53" spans="4:5" ht="12">
      <c r="D53" s="110"/>
      <c r="E53" s="110"/>
    </row>
    <row r="54" spans="4:5" ht="12">
      <c r="D54" s="110"/>
      <c r="E54" s="110"/>
    </row>
    <row r="55" spans="4:5" ht="12">
      <c r="D55" s="110"/>
      <c r="E55" s="110"/>
    </row>
    <row r="56" spans="4:5" ht="12">
      <c r="D56" s="110"/>
      <c r="E56" s="110"/>
    </row>
    <row r="57" spans="4:5" ht="12">
      <c r="D57" s="110"/>
      <c r="E57" s="110"/>
    </row>
    <row r="58" spans="4:5" ht="12">
      <c r="D58" s="110"/>
      <c r="E58" s="110"/>
    </row>
    <row r="59" spans="4:5" ht="12">
      <c r="D59" s="110"/>
      <c r="E59" s="110"/>
    </row>
    <row r="60" spans="4:5" ht="12">
      <c r="D60" s="110"/>
      <c r="E60" s="110"/>
    </row>
    <row r="61" spans="4:5" ht="12">
      <c r="D61" s="110"/>
      <c r="E61" s="110"/>
    </row>
    <row r="62" spans="4:5" ht="12">
      <c r="D62" s="110"/>
      <c r="E62" s="110"/>
    </row>
    <row r="63" spans="4:5" ht="12">
      <c r="D63" s="110"/>
      <c r="E63" s="110"/>
    </row>
    <row r="64" spans="4:5" ht="12">
      <c r="D64" s="110"/>
      <c r="E64" s="110"/>
    </row>
    <row r="65" spans="4:5" ht="12">
      <c r="D65" s="110"/>
      <c r="E65" s="110"/>
    </row>
    <row r="66" spans="4:5" ht="12">
      <c r="D66" s="110"/>
      <c r="E66" s="110"/>
    </row>
    <row r="67" spans="4:5" ht="12">
      <c r="D67" s="110"/>
      <c r="E67" s="110"/>
    </row>
    <row r="68" spans="4:5" ht="12">
      <c r="D68" s="110"/>
      <c r="E68" s="110"/>
    </row>
    <row r="69" spans="4:5" ht="12">
      <c r="D69" s="110"/>
      <c r="E69" s="110"/>
    </row>
    <row r="70" spans="4:5" ht="12">
      <c r="D70" s="110"/>
      <c r="E70" s="110"/>
    </row>
    <row r="71" spans="4:5" ht="12">
      <c r="D71" s="110"/>
      <c r="E71" s="110"/>
    </row>
    <row r="72" spans="4:5" ht="12">
      <c r="D72" s="110"/>
      <c r="E72" s="110"/>
    </row>
    <row r="73" spans="4:5" ht="12">
      <c r="D73" s="110"/>
      <c r="E73" s="110"/>
    </row>
    <row r="74" spans="4:5" ht="12">
      <c r="D74" s="110"/>
      <c r="E74" s="110"/>
    </row>
    <row r="75" spans="4:5" ht="12">
      <c r="D75" s="110"/>
      <c r="E75" s="110"/>
    </row>
    <row r="76" spans="4:5" ht="12">
      <c r="D76" s="110"/>
      <c r="E76" s="110"/>
    </row>
    <row r="77" spans="4:5" ht="12">
      <c r="D77" s="110"/>
      <c r="E77" s="110"/>
    </row>
    <row r="78" spans="4:5" ht="12">
      <c r="D78" s="110"/>
      <c r="E78" s="110"/>
    </row>
    <row r="79" spans="4:5" ht="12">
      <c r="D79" s="110"/>
      <c r="E79" s="110"/>
    </row>
    <row r="80" spans="4:5" ht="12">
      <c r="D80" s="110"/>
      <c r="E80" s="110"/>
    </row>
    <row r="81" spans="4:5" ht="12">
      <c r="D81" s="110"/>
      <c r="E81" s="110"/>
    </row>
    <row r="82" spans="4:5" ht="12">
      <c r="D82" s="110"/>
      <c r="E82" s="110"/>
    </row>
    <row r="83" spans="4:5" ht="12">
      <c r="D83" s="110"/>
      <c r="E83" s="110"/>
    </row>
    <row r="84" spans="4:5" ht="12">
      <c r="D84" s="110"/>
      <c r="E84" s="110"/>
    </row>
    <row r="85" spans="4:5" ht="12">
      <c r="D85" s="110"/>
      <c r="E85" s="110"/>
    </row>
    <row r="86" spans="4:5" ht="12">
      <c r="D86" s="110"/>
      <c r="E86" s="110"/>
    </row>
    <row r="87" spans="4:5" ht="12">
      <c r="D87" s="110"/>
      <c r="E87" s="110"/>
    </row>
    <row r="88" spans="4:5" ht="12">
      <c r="D88" s="110"/>
      <c r="E88" s="110"/>
    </row>
    <row r="89" spans="4:5" ht="12">
      <c r="D89" s="110"/>
      <c r="E89" s="110"/>
    </row>
    <row r="90" spans="4:5" ht="12">
      <c r="D90" s="110"/>
      <c r="E90" s="110"/>
    </row>
    <row r="91" spans="4:5" ht="12">
      <c r="D91" s="110"/>
      <c r="E91" s="110"/>
    </row>
    <row r="92" spans="4:5" ht="12">
      <c r="D92" s="110"/>
      <c r="E92" s="110"/>
    </row>
    <row r="93" spans="4:5" ht="12">
      <c r="D93" s="110"/>
      <c r="E93" s="110"/>
    </row>
    <row r="94" spans="4:5" ht="12">
      <c r="D94" s="110"/>
      <c r="E94" s="110"/>
    </row>
    <row r="95" spans="4:5" ht="12">
      <c r="D95" s="110"/>
      <c r="E95" s="110"/>
    </row>
    <row r="96" spans="4:5" ht="12">
      <c r="D96" s="110"/>
      <c r="E96" s="110"/>
    </row>
    <row r="97" spans="4:5" ht="12">
      <c r="D97" s="110"/>
      <c r="E97" s="110"/>
    </row>
    <row r="98" spans="4:5" ht="12">
      <c r="D98" s="110"/>
      <c r="E98" s="110"/>
    </row>
    <row r="99" spans="4:5" ht="12">
      <c r="D99" s="110"/>
      <c r="E99" s="110"/>
    </row>
    <row r="100" spans="4:5" ht="12">
      <c r="D100" s="110"/>
      <c r="E100" s="110"/>
    </row>
    <row r="101" spans="4:5" ht="12">
      <c r="D101" s="110"/>
      <c r="E101" s="110"/>
    </row>
    <row r="102" spans="4:5" ht="12">
      <c r="D102" s="110"/>
      <c r="E102" s="110"/>
    </row>
    <row r="103" spans="4:5" ht="12">
      <c r="D103" s="110"/>
      <c r="E103" s="110"/>
    </row>
    <row r="104" spans="4:5" ht="12">
      <c r="D104" s="110"/>
      <c r="E104" s="110"/>
    </row>
    <row r="105" spans="4:5" ht="12">
      <c r="D105" s="110"/>
      <c r="E105" s="110"/>
    </row>
    <row r="106" spans="4:5" ht="12">
      <c r="D106" s="110"/>
      <c r="E106" s="110"/>
    </row>
    <row r="107" spans="4:5" ht="12">
      <c r="D107" s="110"/>
      <c r="E107" s="110"/>
    </row>
    <row r="108" spans="4:5" ht="12">
      <c r="D108" s="110"/>
      <c r="E108" s="110"/>
    </row>
    <row r="109" spans="4:5" ht="12">
      <c r="D109" s="110"/>
      <c r="E109" s="110"/>
    </row>
    <row r="110" spans="4:5" ht="12">
      <c r="D110" s="110"/>
      <c r="E110" s="110"/>
    </row>
    <row r="111" spans="4:5" ht="12">
      <c r="D111" s="110"/>
      <c r="E111" s="110"/>
    </row>
    <row r="112" spans="4:5" ht="12">
      <c r="D112" s="110"/>
      <c r="E112" s="110"/>
    </row>
    <row r="113" ht="12">
      <c r="D113" s="110"/>
    </row>
    <row r="114" ht="12">
      <c r="D114" s="110"/>
    </row>
    <row r="115" ht="12">
      <c r="D115" s="110"/>
    </row>
    <row r="116" ht="12">
      <c r="D116" s="110"/>
    </row>
    <row r="117" ht="12">
      <c r="D117" s="110"/>
    </row>
    <row r="118" ht="12">
      <c r="D118" s="110"/>
    </row>
    <row r="119" ht="12">
      <c r="D119" s="110"/>
    </row>
    <row r="120" ht="12">
      <c r="D120" s="110"/>
    </row>
    <row r="121" ht="12">
      <c r="D121" s="110"/>
    </row>
    <row r="122" ht="12">
      <c r="D122" s="110"/>
    </row>
    <row r="123" ht="12">
      <c r="D123" s="110"/>
    </row>
    <row r="124" ht="12">
      <c r="D124" s="110"/>
    </row>
    <row r="125" ht="12">
      <c r="D125" s="110"/>
    </row>
    <row r="126" ht="12">
      <c r="D126" s="110"/>
    </row>
    <row r="127" ht="12">
      <c r="D127" s="110"/>
    </row>
  </sheetData>
  <sheetProtection/>
  <mergeCells count="5">
    <mergeCell ref="H12:L13"/>
    <mergeCell ref="U12:U14"/>
    <mergeCell ref="T13:T14"/>
    <mergeCell ref="F12:G12"/>
    <mergeCell ref="F13:G13"/>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FFFF00"/>
  </sheetPr>
  <dimension ref="A1:U101"/>
  <sheetViews>
    <sheetView showGridLines="0" view="pageBreakPreview" zoomScale="110" zoomScaleSheetLayoutView="110" zoomScalePageLayoutView="0" workbookViewId="0" topLeftCell="A1">
      <selection activeCell="A4" sqref="A4"/>
    </sheetView>
  </sheetViews>
  <sheetFormatPr defaultColWidth="7.75390625" defaultRowHeight="13.5"/>
  <cols>
    <col min="1" max="1" width="2.50390625" style="1" customWidth="1"/>
    <col min="2" max="2" width="9.375" style="1" customWidth="1"/>
    <col min="3" max="3" width="1.25" style="1" customWidth="1"/>
    <col min="4" max="11" width="9.75390625" style="1" customWidth="1"/>
    <col min="12" max="12" width="10.125" style="1" customWidth="1"/>
    <col min="13" max="14" width="10.625" style="1" customWidth="1"/>
    <col min="15" max="15" width="14.125" style="1" customWidth="1"/>
    <col min="16" max="17" width="10.625" style="1" customWidth="1"/>
    <col min="18" max="18" width="14.125" style="1" customWidth="1"/>
    <col min="19" max="19" width="8.75390625" style="1" customWidth="1"/>
    <col min="20" max="20" width="7.625" style="1" customWidth="1"/>
    <col min="21" max="16384" width="7.75390625" style="90" customWidth="1"/>
  </cols>
  <sheetData>
    <row r="1" spans="7:12" ht="18.75" customHeight="1">
      <c r="G1" s="2"/>
      <c r="K1" s="447" t="s">
        <v>211</v>
      </c>
      <c r="L1" s="2" t="s">
        <v>0</v>
      </c>
    </row>
    <row r="2" spans="7:12" ht="17.25" customHeight="1">
      <c r="G2" s="2"/>
      <c r="K2" s="447"/>
      <c r="L2" s="2"/>
    </row>
    <row r="3" spans="1:20" s="129" customFormat="1" ht="9.75" customHeight="1">
      <c r="A3" s="7" t="s">
        <v>375</v>
      </c>
      <c r="B3" s="5"/>
      <c r="C3" s="5"/>
      <c r="D3" s="5"/>
      <c r="E3" s="5"/>
      <c r="F3" s="5"/>
      <c r="G3" s="5"/>
      <c r="H3" s="5"/>
      <c r="I3" s="5"/>
      <c r="J3" s="5"/>
      <c r="K3" s="5"/>
      <c r="L3" s="5" t="s">
        <v>306</v>
      </c>
      <c r="M3" s="5"/>
      <c r="N3" s="5"/>
      <c r="O3" s="5"/>
      <c r="P3" s="5"/>
      <c r="Q3" s="5"/>
      <c r="R3" s="5"/>
      <c r="S3" s="5"/>
      <c r="T3" s="5"/>
    </row>
    <row r="4" spans="1:20" s="129" customFormat="1" ht="9.75" customHeight="1">
      <c r="A4" s="386" t="s">
        <v>196</v>
      </c>
      <c r="B4" s="386"/>
      <c r="C4" s="386"/>
      <c r="D4" s="386"/>
      <c r="E4" s="386"/>
      <c r="F4" s="386"/>
      <c r="G4" s="386"/>
      <c r="H4" s="386"/>
      <c r="I4" s="386"/>
      <c r="J4" s="386"/>
      <c r="K4" s="386"/>
      <c r="L4" s="611" t="s">
        <v>253</v>
      </c>
      <c r="M4" s="611"/>
      <c r="N4" s="611"/>
      <c r="O4" s="611"/>
      <c r="P4" s="611"/>
      <c r="Q4" s="611"/>
      <c r="R4" s="611"/>
      <c r="S4" s="5"/>
      <c r="T4" s="5"/>
    </row>
    <row r="5" spans="1:20" s="129" customFormat="1" ht="9.75" customHeight="1">
      <c r="A5" s="386" t="s">
        <v>254</v>
      </c>
      <c r="B5" s="5"/>
      <c r="C5" s="386"/>
      <c r="D5" s="386"/>
      <c r="E5" s="386"/>
      <c r="F5" s="386"/>
      <c r="G5" s="386"/>
      <c r="H5" s="386"/>
      <c r="I5" s="386"/>
      <c r="J5" s="386"/>
      <c r="K5" s="386"/>
      <c r="L5" s="5" t="s">
        <v>255</v>
      </c>
      <c r="M5" s="5"/>
      <c r="N5" s="5"/>
      <c r="O5" s="5"/>
      <c r="P5" s="5"/>
      <c r="Q5" s="5"/>
      <c r="R5" s="5"/>
      <c r="S5" s="5"/>
      <c r="T5" s="5"/>
    </row>
    <row r="6" spans="1:20" s="129" customFormat="1" ht="9.75" customHeight="1">
      <c r="A6" s="386" t="s">
        <v>256</v>
      </c>
      <c r="B6" s="386"/>
      <c r="C6" s="386"/>
      <c r="D6" s="386"/>
      <c r="E6" s="386"/>
      <c r="F6" s="386"/>
      <c r="G6" s="386"/>
      <c r="H6" s="386"/>
      <c r="I6" s="386"/>
      <c r="J6" s="386"/>
      <c r="K6" s="386"/>
      <c r="L6" s="5" t="s">
        <v>257</v>
      </c>
      <c r="M6" s="5"/>
      <c r="N6" s="5"/>
      <c r="O6" s="5"/>
      <c r="P6" s="5"/>
      <c r="Q6" s="5"/>
      <c r="R6" s="5"/>
      <c r="S6" s="5"/>
      <c r="T6" s="5"/>
    </row>
    <row r="7" spans="1:20" s="129" customFormat="1" ht="10.5" customHeight="1">
      <c r="A7" s="611" t="s">
        <v>374</v>
      </c>
      <c r="B7" s="611"/>
      <c r="C7" s="611"/>
      <c r="D7" s="611"/>
      <c r="E7" s="611"/>
      <c r="F7" s="611"/>
      <c r="G7" s="611"/>
      <c r="H7" s="611"/>
      <c r="I7" s="611"/>
      <c r="J7" s="611"/>
      <c r="K7" s="5"/>
      <c r="L7" s="5" t="s">
        <v>307</v>
      </c>
      <c r="M7" s="5"/>
      <c r="N7" s="5"/>
      <c r="O7" s="5"/>
      <c r="P7" s="5"/>
      <c r="Q7" s="5"/>
      <c r="R7" s="5"/>
      <c r="S7" s="5"/>
      <c r="T7" s="5"/>
    </row>
    <row r="8" spans="1:20" ht="0.75" customHeight="1" hidden="1" thickBot="1">
      <c r="A8" s="611"/>
      <c r="B8" s="611"/>
      <c r="C8" s="611"/>
      <c r="D8" s="611"/>
      <c r="E8" s="611"/>
      <c r="F8" s="611"/>
      <c r="G8" s="611"/>
      <c r="H8" s="611"/>
      <c r="I8" s="611"/>
      <c r="J8" s="611"/>
      <c r="M8" s="5"/>
      <c r="N8" s="5"/>
      <c r="O8" s="5"/>
      <c r="P8" s="5"/>
      <c r="Q8" s="5"/>
      <c r="R8" s="5"/>
      <c r="T8" s="5"/>
    </row>
    <row r="9" spans="1:20" s="398" customFormat="1" ht="10.5" customHeight="1" thickBot="1">
      <c r="A9" s="612"/>
      <c r="B9" s="612"/>
      <c r="C9" s="612"/>
      <c r="D9" s="612"/>
      <c r="E9" s="612"/>
      <c r="F9" s="612"/>
      <c r="G9" s="612"/>
      <c r="H9" s="612"/>
      <c r="I9" s="612"/>
      <c r="J9" s="612"/>
      <c r="K9" s="1"/>
      <c r="L9" s="1"/>
      <c r="M9" s="5"/>
      <c r="N9" s="5"/>
      <c r="O9" s="5"/>
      <c r="P9" s="5"/>
      <c r="Q9" s="5"/>
      <c r="R9" s="5"/>
      <c r="S9" s="1"/>
      <c r="T9" s="5"/>
    </row>
    <row r="10" spans="1:20" s="93" customFormat="1" ht="10.5" customHeight="1">
      <c r="A10" s="448"/>
      <c r="B10" s="448"/>
      <c r="C10" s="449"/>
      <c r="D10" s="481"/>
      <c r="E10" s="328" t="s">
        <v>127</v>
      </c>
      <c r="F10" s="10"/>
      <c r="G10" s="11"/>
      <c r="H10" s="10" t="s">
        <v>128</v>
      </c>
      <c r="I10" s="11"/>
      <c r="J10" s="10" t="s">
        <v>129</v>
      </c>
      <c r="K10" s="11"/>
      <c r="L10" s="613" t="s">
        <v>305</v>
      </c>
      <c r="M10" s="619" t="s">
        <v>130</v>
      </c>
      <c r="N10" s="620"/>
      <c r="O10" s="620"/>
      <c r="P10" s="620"/>
      <c r="Q10" s="620"/>
      <c r="R10" s="621"/>
      <c r="S10" s="482" t="s">
        <v>308</v>
      </c>
      <c r="T10" s="616" t="s">
        <v>206</v>
      </c>
    </row>
    <row r="11" spans="1:20" s="96" customFormat="1" ht="10.5" customHeight="1">
      <c r="A11" s="450" t="s">
        <v>208</v>
      </c>
      <c r="B11" s="450"/>
      <c r="C11" s="451"/>
      <c r="D11" s="483" t="s">
        <v>131</v>
      </c>
      <c r="E11" s="484" t="s">
        <v>258</v>
      </c>
      <c r="F11" s="485"/>
      <c r="G11" s="451"/>
      <c r="H11" s="484" t="s">
        <v>304</v>
      </c>
      <c r="I11" s="486"/>
      <c r="J11" s="484" t="s">
        <v>304</v>
      </c>
      <c r="K11" s="486"/>
      <c r="L11" s="614"/>
      <c r="M11" s="622" t="s">
        <v>260</v>
      </c>
      <c r="N11" s="623"/>
      <c r="O11" s="624"/>
      <c r="P11" s="622" t="s">
        <v>261</v>
      </c>
      <c r="Q11" s="623"/>
      <c r="R11" s="624"/>
      <c r="S11" s="487" t="s">
        <v>309</v>
      </c>
      <c r="T11" s="617"/>
    </row>
    <row r="12" spans="1:20" s="96" customFormat="1" ht="10.5" customHeight="1">
      <c r="A12" s="13"/>
      <c r="B12" s="13"/>
      <c r="C12" s="24"/>
      <c r="D12" s="488" t="s">
        <v>259</v>
      </c>
      <c r="E12" s="489" t="s">
        <v>14</v>
      </c>
      <c r="F12" s="300" t="s">
        <v>15</v>
      </c>
      <c r="G12" s="490" t="s">
        <v>132</v>
      </c>
      <c r="H12" s="301" t="s">
        <v>133</v>
      </c>
      <c r="I12" s="301" t="s">
        <v>134</v>
      </c>
      <c r="J12" s="301" t="s">
        <v>133</v>
      </c>
      <c r="K12" s="301" t="s">
        <v>134</v>
      </c>
      <c r="L12" s="615"/>
      <c r="M12" s="438" t="s">
        <v>135</v>
      </c>
      <c r="N12" s="438" t="s">
        <v>15</v>
      </c>
      <c r="O12" s="439" t="s">
        <v>136</v>
      </c>
      <c r="P12" s="300" t="s">
        <v>135</v>
      </c>
      <c r="Q12" s="300" t="s">
        <v>15</v>
      </c>
      <c r="R12" s="440" t="s">
        <v>136</v>
      </c>
      <c r="S12" s="491" t="s">
        <v>310</v>
      </c>
      <c r="T12" s="618"/>
    </row>
    <row r="13" spans="1:20" s="98" customFormat="1" ht="9" customHeight="1">
      <c r="A13" s="341"/>
      <c r="B13" s="341"/>
      <c r="C13" s="342"/>
      <c r="D13" s="375" t="s">
        <v>19</v>
      </c>
      <c r="E13" s="130" t="s">
        <v>137</v>
      </c>
      <c r="F13" s="130" t="s">
        <v>18</v>
      </c>
      <c r="G13" s="130" t="s">
        <v>138</v>
      </c>
      <c r="H13" s="375" t="s">
        <v>139</v>
      </c>
      <c r="I13" s="375" t="s">
        <v>139</v>
      </c>
      <c r="J13" s="375" t="s">
        <v>122</v>
      </c>
      <c r="K13" s="375" t="s">
        <v>122</v>
      </c>
      <c r="L13" s="375" t="s">
        <v>140</v>
      </c>
      <c r="M13" s="130" t="s">
        <v>141</v>
      </c>
      <c r="N13" s="130" t="s">
        <v>18</v>
      </c>
      <c r="O13" s="130" t="s">
        <v>197</v>
      </c>
      <c r="P13" s="130" t="s">
        <v>141</v>
      </c>
      <c r="Q13" s="130" t="s">
        <v>18</v>
      </c>
      <c r="R13" s="130" t="s">
        <v>197</v>
      </c>
      <c r="S13" s="375" t="s">
        <v>311</v>
      </c>
      <c r="T13" s="452"/>
    </row>
    <row r="14" spans="1:20" s="78" customFormat="1" ht="9.75" customHeight="1">
      <c r="A14" s="453"/>
      <c r="B14" s="454" t="s">
        <v>20</v>
      </c>
      <c r="C14" s="455"/>
      <c r="D14" s="492">
        <v>110507</v>
      </c>
      <c r="E14" s="493">
        <v>1407</v>
      </c>
      <c r="F14" s="493">
        <v>58424</v>
      </c>
      <c r="G14" s="493">
        <v>173565453</v>
      </c>
      <c r="H14" s="347">
        <v>1887.2</v>
      </c>
      <c r="I14" s="347">
        <v>9012.9</v>
      </c>
      <c r="J14" s="494">
        <v>100</v>
      </c>
      <c r="K14" s="494">
        <v>96</v>
      </c>
      <c r="L14" s="456">
        <v>675328</v>
      </c>
      <c r="M14" s="385">
        <v>1789</v>
      </c>
      <c r="N14" s="385">
        <v>13883</v>
      </c>
      <c r="O14" s="385">
        <v>756325</v>
      </c>
      <c r="P14" s="385">
        <v>6613</v>
      </c>
      <c r="Q14" s="385">
        <v>40448</v>
      </c>
      <c r="R14" s="385">
        <v>709038</v>
      </c>
      <c r="S14" s="385">
        <v>1633</v>
      </c>
      <c r="T14" s="457" t="s">
        <v>16</v>
      </c>
    </row>
    <row r="15" spans="1:20" s="78" customFormat="1" ht="9.75" customHeight="1">
      <c r="A15" s="453"/>
      <c r="B15" s="454" t="s">
        <v>21</v>
      </c>
      <c r="C15" s="455"/>
      <c r="D15" s="385">
        <v>95852</v>
      </c>
      <c r="E15" s="495">
        <v>1101</v>
      </c>
      <c r="F15" s="495">
        <v>44758</v>
      </c>
      <c r="G15" s="495">
        <v>136818016</v>
      </c>
      <c r="H15" s="347">
        <v>1567.9</v>
      </c>
      <c r="I15" s="347">
        <v>7123.6</v>
      </c>
      <c r="J15" s="494">
        <v>100</v>
      </c>
      <c r="K15" s="494">
        <v>95.9</v>
      </c>
      <c r="L15" s="385">
        <v>546655</v>
      </c>
      <c r="M15" s="385">
        <v>1486</v>
      </c>
      <c r="N15" s="385">
        <v>11841</v>
      </c>
      <c r="O15" s="385">
        <v>673786</v>
      </c>
      <c r="P15" s="385">
        <v>5516</v>
      </c>
      <c r="Q15" s="385">
        <v>34286</v>
      </c>
      <c r="R15" s="385">
        <v>608263</v>
      </c>
      <c r="S15" s="385">
        <v>1316</v>
      </c>
      <c r="T15" s="457" t="s">
        <v>22</v>
      </c>
    </row>
    <row r="16" spans="1:21" s="78" customFormat="1" ht="9.75" customHeight="1">
      <c r="A16" s="453"/>
      <c r="B16" s="454" t="s">
        <v>23</v>
      </c>
      <c r="C16" s="455"/>
      <c r="D16" s="385">
        <v>14655</v>
      </c>
      <c r="E16" s="495">
        <v>306</v>
      </c>
      <c r="F16" s="495">
        <v>13666</v>
      </c>
      <c r="G16" s="495">
        <v>36747437</v>
      </c>
      <c r="H16" s="494">
        <v>319.3</v>
      </c>
      <c r="I16" s="347">
        <v>1889.3</v>
      </c>
      <c r="J16" s="494">
        <v>100</v>
      </c>
      <c r="K16" s="494">
        <v>96.3</v>
      </c>
      <c r="L16" s="385">
        <v>119469</v>
      </c>
      <c r="M16" s="385">
        <v>303</v>
      </c>
      <c r="N16" s="385">
        <v>2042</v>
      </c>
      <c r="O16" s="385">
        <v>82539</v>
      </c>
      <c r="P16" s="385">
        <v>1097</v>
      </c>
      <c r="Q16" s="385">
        <v>6162</v>
      </c>
      <c r="R16" s="385">
        <v>100775</v>
      </c>
      <c r="S16" s="385">
        <v>317</v>
      </c>
      <c r="T16" s="457" t="s">
        <v>24</v>
      </c>
      <c r="U16" s="79"/>
    </row>
    <row r="17" spans="1:20" s="80" customFormat="1" ht="6.75" customHeight="1">
      <c r="A17" s="458"/>
      <c r="B17" s="459"/>
      <c r="C17" s="460"/>
      <c r="D17" s="496"/>
      <c r="E17" s="497"/>
      <c r="F17" s="497"/>
      <c r="G17" s="497"/>
      <c r="H17" s="498"/>
      <c r="I17" s="347"/>
      <c r="J17" s="494"/>
      <c r="K17" s="498"/>
      <c r="L17" s="385"/>
      <c r="M17" s="441"/>
      <c r="N17" s="441"/>
      <c r="O17" s="441"/>
      <c r="P17" s="441"/>
      <c r="Q17" s="441"/>
      <c r="R17" s="441"/>
      <c r="S17" s="441"/>
      <c r="T17" s="461"/>
    </row>
    <row r="18" spans="1:20" s="81" customFormat="1" ht="9.75" customHeight="1">
      <c r="A18" s="462">
        <v>1</v>
      </c>
      <c r="B18" s="463" t="s">
        <v>25</v>
      </c>
      <c r="C18" s="464"/>
      <c r="D18" s="444">
        <v>17818</v>
      </c>
      <c r="E18" s="499">
        <v>297</v>
      </c>
      <c r="F18" s="499">
        <v>10314</v>
      </c>
      <c r="G18" s="499">
        <v>24514521</v>
      </c>
      <c r="H18" s="500">
        <v>389.56499999999994</v>
      </c>
      <c r="I18" s="501">
        <v>1725.2</v>
      </c>
      <c r="J18" s="500">
        <v>100</v>
      </c>
      <c r="K18" s="500">
        <v>97.3</v>
      </c>
      <c r="L18" s="444">
        <v>180160</v>
      </c>
      <c r="M18" s="442">
        <v>567</v>
      </c>
      <c r="N18" s="442">
        <v>5419</v>
      </c>
      <c r="O18" s="442">
        <v>279089</v>
      </c>
      <c r="P18" s="443">
        <v>1910</v>
      </c>
      <c r="Q18" s="443">
        <v>13221</v>
      </c>
      <c r="R18" s="443">
        <v>248918</v>
      </c>
      <c r="S18" s="444">
        <v>392</v>
      </c>
      <c r="T18" s="465">
        <v>1</v>
      </c>
    </row>
    <row r="19" spans="1:20" s="81" customFormat="1" ht="9.75" customHeight="1">
      <c r="A19" s="462">
        <v>2</v>
      </c>
      <c r="B19" s="463" t="s">
        <v>194</v>
      </c>
      <c r="C19" s="464"/>
      <c r="D19" s="444">
        <v>25422</v>
      </c>
      <c r="E19" s="499">
        <v>163</v>
      </c>
      <c r="F19" s="499">
        <v>5984</v>
      </c>
      <c r="G19" s="499">
        <v>13739217</v>
      </c>
      <c r="H19" s="500">
        <v>381.533</v>
      </c>
      <c r="I19" s="501">
        <v>1431.9</v>
      </c>
      <c r="J19" s="500">
        <v>100</v>
      </c>
      <c r="K19" s="500">
        <v>97.2</v>
      </c>
      <c r="L19" s="444">
        <v>94655</v>
      </c>
      <c r="M19" s="442">
        <v>230</v>
      </c>
      <c r="N19" s="442">
        <v>1466</v>
      </c>
      <c r="O19" s="442">
        <v>61406</v>
      </c>
      <c r="P19" s="443">
        <v>1038</v>
      </c>
      <c r="Q19" s="443">
        <v>5960</v>
      </c>
      <c r="R19" s="443">
        <v>88716</v>
      </c>
      <c r="S19" s="444">
        <v>282</v>
      </c>
      <c r="T19" s="465">
        <v>2</v>
      </c>
    </row>
    <row r="20" spans="1:20" s="81" customFormat="1" ht="9.75" customHeight="1">
      <c r="A20" s="462">
        <v>3</v>
      </c>
      <c r="B20" s="463" t="s">
        <v>27</v>
      </c>
      <c r="C20" s="464"/>
      <c r="D20" s="502">
        <v>2337</v>
      </c>
      <c r="E20" s="499">
        <v>116</v>
      </c>
      <c r="F20" s="499">
        <v>8337</v>
      </c>
      <c r="G20" s="499">
        <v>33999152</v>
      </c>
      <c r="H20" s="500">
        <v>55.925</v>
      </c>
      <c r="I20" s="500">
        <v>627.8</v>
      </c>
      <c r="J20" s="500">
        <v>100</v>
      </c>
      <c r="K20" s="500">
        <v>90</v>
      </c>
      <c r="L20" s="444">
        <v>53118</v>
      </c>
      <c r="M20" s="442">
        <v>197</v>
      </c>
      <c r="N20" s="442">
        <v>1818</v>
      </c>
      <c r="O20" s="442">
        <v>191415</v>
      </c>
      <c r="P20" s="443">
        <v>518</v>
      </c>
      <c r="Q20" s="443">
        <v>3596</v>
      </c>
      <c r="R20" s="443">
        <v>71566</v>
      </c>
      <c r="S20" s="444">
        <v>92</v>
      </c>
      <c r="T20" s="465">
        <v>3</v>
      </c>
    </row>
    <row r="21" spans="1:20" s="81" customFormat="1" ht="9.75" customHeight="1">
      <c r="A21" s="462">
        <v>4</v>
      </c>
      <c r="B21" s="463" t="s">
        <v>28</v>
      </c>
      <c r="C21" s="464"/>
      <c r="D21" s="502">
        <v>4882</v>
      </c>
      <c r="E21" s="503">
        <v>41</v>
      </c>
      <c r="F21" s="503">
        <v>1990</v>
      </c>
      <c r="G21" s="503">
        <v>6561246</v>
      </c>
      <c r="H21" s="500">
        <v>61.095</v>
      </c>
      <c r="I21" s="500">
        <v>321.3</v>
      </c>
      <c r="J21" s="500">
        <v>100</v>
      </c>
      <c r="K21" s="500">
        <v>94.7</v>
      </c>
      <c r="L21" s="444">
        <v>17484</v>
      </c>
      <c r="M21" s="442">
        <v>22</v>
      </c>
      <c r="N21" s="442">
        <v>158</v>
      </c>
      <c r="O21" s="442">
        <v>8190</v>
      </c>
      <c r="P21" s="443">
        <v>154</v>
      </c>
      <c r="Q21" s="443">
        <v>695</v>
      </c>
      <c r="R21" s="443">
        <v>11257</v>
      </c>
      <c r="S21" s="444">
        <v>52</v>
      </c>
      <c r="T21" s="465">
        <v>4</v>
      </c>
    </row>
    <row r="22" spans="1:20" s="81" customFormat="1" ht="9.75" customHeight="1">
      <c r="A22" s="462">
        <v>5</v>
      </c>
      <c r="B22" s="463" t="s">
        <v>29</v>
      </c>
      <c r="C22" s="464"/>
      <c r="D22" s="444">
        <v>14034</v>
      </c>
      <c r="E22" s="503">
        <v>141</v>
      </c>
      <c r="F22" s="503">
        <v>7332</v>
      </c>
      <c r="G22" s="503">
        <v>30967844</v>
      </c>
      <c r="H22" s="500">
        <v>182.576</v>
      </c>
      <c r="I22" s="504">
        <v>938</v>
      </c>
      <c r="J22" s="500">
        <v>100</v>
      </c>
      <c r="K22" s="500">
        <v>91.7</v>
      </c>
      <c r="L22" s="444">
        <v>46021</v>
      </c>
      <c r="M22" s="442">
        <v>124</v>
      </c>
      <c r="N22" s="442">
        <v>859</v>
      </c>
      <c r="O22" s="442">
        <v>40812</v>
      </c>
      <c r="P22" s="443">
        <v>442</v>
      </c>
      <c r="Q22" s="443">
        <v>2532</v>
      </c>
      <c r="R22" s="443">
        <v>44145</v>
      </c>
      <c r="S22" s="444">
        <v>133</v>
      </c>
      <c r="T22" s="465">
        <v>5</v>
      </c>
    </row>
    <row r="23" spans="1:20" s="81" customFormat="1" ht="9.75" customHeight="1">
      <c r="A23" s="462">
        <v>6</v>
      </c>
      <c r="B23" s="463" t="s">
        <v>30</v>
      </c>
      <c r="C23" s="464"/>
      <c r="D23" s="444">
        <v>10467</v>
      </c>
      <c r="E23" s="503">
        <v>91</v>
      </c>
      <c r="F23" s="503">
        <v>3116</v>
      </c>
      <c r="G23" s="503">
        <v>7048039</v>
      </c>
      <c r="H23" s="500">
        <v>139.199</v>
      </c>
      <c r="I23" s="500">
        <v>608</v>
      </c>
      <c r="J23" s="500">
        <v>100</v>
      </c>
      <c r="K23" s="500">
        <v>95.9</v>
      </c>
      <c r="L23" s="444">
        <v>42116</v>
      </c>
      <c r="M23" s="442">
        <v>102</v>
      </c>
      <c r="N23" s="442">
        <v>490</v>
      </c>
      <c r="O23" s="442">
        <v>24989</v>
      </c>
      <c r="P23" s="443">
        <v>437</v>
      </c>
      <c r="Q23" s="443">
        <v>2780</v>
      </c>
      <c r="R23" s="443">
        <v>51877</v>
      </c>
      <c r="S23" s="444">
        <v>108</v>
      </c>
      <c r="T23" s="465">
        <v>6</v>
      </c>
    </row>
    <row r="24" spans="1:20" s="81" customFormat="1" ht="9.75" customHeight="1">
      <c r="A24" s="462">
        <v>7</v>
      </c>
      <c r="B24" s="463" t="s">
        <v>31</v>
      </c>
      <c r="C24" s="464"/>
      <c r="D24" s="444">
        <v>5341</v>
      </c>
      <c r="E24" s="503">
        <v>60</v>
      </c>
      <c r="F24" s="503">
        <v>2211</v>
      </c>
      <c r="G24" s="503">
        <v>4934005</v>
      </c>
      <c r="H24" s="500">
        <v>68.53</v>
      </c>
      <c r="I24" s="500">
        <v>340.2</v>
      </c>
      <c r="J24" s="500">
        <v>100</v>
      </c>
      <c r="K24" s="500">
        <v>99</v>
      </c>
      <c r="L24" s="444">
        <v>25140</v>
      </c>
      <c r="M24" s="442">
        <v>73</v>
      </c>
      <c r="N24" s="442">
        <v>412</v>
      </c>
      <c r="O24" s="442">
        <v>10428</v>
      </c>
      <c r="P24" s="443">
        <v>301</v>
      </c>
      <c r="Q24" s="443">
        <v>1579</v>
      </c>
      <c r="R24" s="443">
        <v>26955</v>
      </c>
      <c r="S24" s="444">
        <v>54</v>
      </c>
      <c r="T24" s="465">
        <v>7</v>
      </c>
    </row>
    <row r="25" spans="1:20" s="81" customFormat="1" ht="9.75" customHeight="1">
      <c r="A25" s="462">
        <v>8</v>
      </c>
      <c r="B25" s="463" t="s">
        <v>32</v>
      </c>
      <c r="C25" s="464"/>
      <c r="D25" s="444">
        <v>2384</v>
      </c>
      <c r="E25" s="499">
        <v>56</v>
      </c>
      <c r="F25" s="499">
        <v>1418</v>
      </c>
      <c r="G25" s="499">
        <v>2698996</v>
      </c>
      <c r="H25" s="500">
        <v>90.225</v>
      </c>
      <c r="I25" s="500">
        <v>348.4</v>
      </c>
      <c r="J25" s="500">
        <v>100</v>
      </c>
      <c r="K25" s="500">
        <v>99.1</v>
      </c>
      <c r="L25" s="444">
        <v>37914</v>
      </c>
      <c r="M25" s="443">
        <v>68</v>
      </c>
      <c r="N25" s="443">
        <v>636</v>
      </c>
      <c r="O25" s="443">
        <v>29242</v>
      </c>
      <c r="P25" s="443">
        <v>280</v>
      </c>
      <c r="Q25" s="443">
        <v>1711</v>
      </c>
      <c r="R25" s="443">
        <v>28694</v>
      </c>
      <c r="S25" s="444">
        <v>71</v>
      </c>
      <c r="T25" s="465">
        <v>8</v>
      </c>
    </row>
    <row r="26" spans="1:20" s="81" customFormat="1" ht="9.75" customHeight="1">
      <c r="A26" s="462">
        <v>9</v>
      </c>
      <c r="B26" s="463" t="s">
        <v>33</v>
      </c>
      <c r="C26" s="464"/>
      <c r="D26" s="444">
        <v>7324</v>
      </c>
      <c r="E26" s="499">
        <v>59</v>
      </c>
      <c r="F26" s="499">
        <v>1306</v>
      </c>
      <c r="G26" s="499">
        <v>2272852</v>
      </c>
      <c r="H26" s="500">
        <v>92.003</v>
      </c>
      <c r="I26" s="500">
        <v>303.1</v>
      </c>
      <c r="J26" s="500">
        <v>100</v>
      </c>
      <c r="K26" s="500">
        <v>98.2</v>
      </c>
      <c r="L26" s="444">
        <v>22656</v>
      </c>
      <c r="M26" s="443">
        <v>55</v>
      </c>
      <c r="N26" s="443">
        <v>197</v>
      </c>
      <c r="O26" s="443">
        <v>4005</v>
      </c>
      <c r="P26" s="443">
        <v>240</v>
      </c>
      <c r="Q26" s="443">
        <v>1122</v>
      </c>
      <c r="R26" s="443">
        <v>16578</v>
      </c>
      <c r="S26" s="444">
        <v>64</v>
      </c>
      <c r="T26" s="465">
        <v>9</v>
      </c>
    </row>
    <row r="27" spans="1:20" s="81" customFormat="1" ht="9.75" customHeight="1">
      <c r="A27" s="462">
        <v>10</v>
      </c>
      <c r="B27" s="463" t="s">
        <v>34</v>
      </c>
      <c r="C27" s="464"/>
      <c r="D27" s="444">
        <v>5843</v>
      </c>
      <c r="E27" s="499">
        <v>77</v>
      </c>
      <c r="F27" s="499">
        <v>2750</v>
      </c>
      <c r="G27" s="499">
        <v>10082144</v>
      </c>
      <c r="H27" s="500">
        <v>107.24000000000001</v>
      </c>
      <c r="I27" s="500">
        <v>479.6</v>
      </c>
      <c r="J27" s="500">
        <v>100</v>
      </c>
      <c r="K27" s="500">
        <v>97.1</v>
      </c>
      <c r="L27" s="444">
        <v>27391</v>
      </c>
      <c r="M27" s="443">
        <v>48</v>
      </c>
      <c r="N27" s="443">
        <v>386</v>
      </c>
      <c r="O27" s="443">
        <v>24210</v>
      </c>
      <c r="P27" s="443">
        <v>196</v>
      </c>
      <c r="Q27" s="443">
        <v>1090</v>
      </c>
      <c r="R27" s="443">
        <v>19557</v>
      </c>
      <c r="S27" s="444">
        <v>68</v>
      </c>
      <c r="T27" s="465">
        <v>10</v>
      </c>
    </row>
    <row r="28" spans="1:20" s="81" customFormat="1" ht="6.75" customHeight="1">
      <c r="A28" s="462"/>
      <c r="B28" s="466"/>
      <c r="C28" s="464"/>
      <c r="D28" s="444"/>
      <c r="E28" s="503"/>
      <c r="F28" s="503"/>
      <c r="G28" s="503"/>
      <c r="H28" s="500"/>
      <c r="I28" s="500"/>
      <c r="J28" s="500"/>
      <c r="K28" s="500"/>
      <c r="L28" s="385"/>
      <c r="M28" s="444"/>
      <c r="N28" s="444"/>
      <c r="O28" s="444"/>
      <c r="P28" s="444"/>
      <c r="Q28" s="444"/>
      <c r="R28" s="444"/>
      <c r="S28" s="385"/>
      <c r="T28" s="465"/>
    </row>
    <row r="29" spans="1:20" s="78" customFormat="1" ht="9.75" customHeight="1">
      <c r="A29" s="453"/>
      <c r="B29" s="454" t="s">
        <v>58</v>
      </c>
      <c r="C29" s="455"/>
      <c r="D29" s="385">
        <v>2016</v>
      </c>
      <c r="E29" s="495">
        <v>42</v>
      </c>
      <c r="F29" s="495">
        <v>2788</v>
      </c>
      <c r="G29" s="495">
        <v>9876095</v>
      </c>
      <c r="H29" s="494">
        <v>39.772000000000006</v>
      </c>
      <c r="I29" s="494">
        <v>133.8</v>
      </c>
      <c r="J29" s="494">
        <v>100</v>
      </c>
      <c r="K29" s="494">
        <v>97.2</v>
      </c>
      <c r="L29" s="385">
        <v>12619</v>
      </c>
      <c r="M29" s="385">
        <v>20</v>
      </c>
      <c r="N29" s="385">
        <v>89</v>
      </c>
      <c r="O29" s="385">
        <v>2117</v>
      </c>
      <c r="P29" s="385">
        <v>71</v>
      </c>
      <c r="Q29" s="385">
        <v>528</v>
      </c>
      <c r="R29" s="385">
        <v>8917</v>
      </c>
      <c r="S29" s="385">
        <v>26</v>
      </c>
      <c r="T29" s="457" t="s">
        <v>36</v>
      </c>
    </row>
    <row r="30" spans="1:20" s="81" customFormat="1" ht="9.75" customHeight="1">
      <c r="A30" s="462">
        <v>11</v>
      </c>
      <c r="B30" s="463" t="s">
        <v>37</v>
      </c>
      <c r="C30" s="464"/>
      <c r="D30" s="444">
        <v>2016</v>
      </c>
      <c r="E30" s="499">
        <v>42</v>
      </c>
      <c r="F30" s="499">
        <v>2788</v>
      </c>
      <c r="G30" s="499">
        <v>9876095</v>
      </c>
      <c r="H30" s="500">
        <v>39.772000000000006</v>
      </c>
      <c r="I30" s="500">
        <v>133.8</v>
      </c>
      <c r="J30" s="500">
        <v>100</v>
      </c>
      <c r="K30" s="500">
        <v>97.2</v>
      </c>
      <c r="L30" s="444">
        <v>12619</v>
      </c>
      <c r="M30" s="444">
        <v>20</v>
      </c>
      <c r="N30" s="444">
        <v>89</v>
      </c>
      <c r="O30" s="444">
        <v>2117</v>
      </c>
      <c r="P30" s="444">
        <v>71</v>
      </c>
      <c r="Q30" s="444">
        <v>528</v>
      </c>
      <c r="R30" s="444">
        <v>8917</v>
      </c>
      <c r="S30" s="444">
        <v>26</v>
      </c>
      <c r="T30" s="465">
        <v>11</v>
      </c>
    </row>
    <row r="31" spans="1:20" s="80" customFormat="1" ht="6.75" customHeight="1">
      <c r="A31" s="458"/>
      <c r="B31" s="467"/>
      <c r="C31" s="460"/>
      <c r="D31" s="441"/>
      <c r="E31" s="505"/>
      <c r="F31" s="505"/>
      <c r="G31" s="505"/>
      <c r="H31" s="498"/>
      <c r="I31" s="498"/>
      <c r="J31" s="498"/>
      <c r="K31" s="498"/>
      <c r="L31" s="385"/>
      <c r="M31" s="441"/>
      <c r="N31" s="441"/>
      <c r="O31" s="441"/>
      <c r="P31" s="441"/>
      <c r="Q31" s="441"/>
      <c r="R31" s="441"/>
      <c r="S31" s="441"/>
      <c r="T31" s="461"/>
    </row>
    <row r="32" spans="1:20" s="78" customFormat="1" ht="9.75" customHeight="1">
      <c r="A32" s="453"/>
      <c r="B32" s="454" t="s">
        <v>38</v>
      </c>
      <c r="C32" s="455"/>
      <c r="D32" s="385">
        <v>2022</v>
      </c>
      <c r="E32" s="495">
        <v>103</v>
      </c>
      <c r="F32" s="495">
        <v>5875</v>
      </c>
      <c r="G32" s="495">
        <v>16725670</v>
      </c>
      <c r="H32" s="494">
        <v>88.826</v>
      </c>
      <c r="I32" s="494">
        <v>498.2</v>
      </c>
      <c r="J32" s="494">
        <v>100</v>
      </c>
      <c r="K32" s="494">
        <v>96.2</v>
      </c>
      <c r="L32" s="385">
        <v>41936</v>
      </c>
      <c r="M32" s="385">
        <v>73</v>
      </c>
      <c r="N32" s="385">
        <v>518</v>
      </c>
      <c r="O32" s="385">
        <v>31531</v>
      </c>
      <c r="P32" s="385">
        <v>321</v>
      </c>
      <c r="Q32" s="385">
        <v>2262</v>
      </c>
      <c r="R32" s="385">
        <v>43069</v>
      </c>
      <c r="S32" s="385">
        <v>89</v>
      </c>
      <c r="T32" s="457" t="s">
        <v>39</v>
      </c>
    </row>
    <row r="33" spans="1:20" s="81" customFormat="1" ht="9.75" customHeight="1">
      <c r="A33" s="462">
        <v>12</v>
      </c>
      <c r="B33" s="463" t="s">
        <v>40</v>
      </c>
      <c r="C33" s="464"/>
      <c r="D33" s="444">
        <v>950</v>
      </c>
      <c r="E33" s="499">
        <v>26</v>
      </c>
      <c r="F33" s="499">
        <v>1931</v>
      </c>
      <c r="G33" s="499">
        <v>6238542</v>
      </c>
      <c r="H33" s="500">
        <v>21.006</v>
      </c>
      <c r="I33" s="500">
        <v>141.8</v>
      </c>
      <c r="J33" s="500">
        <v>100</v>
      </c>
      <c r="K33" s="500">
        <v>90.8</v>
      </c>
      <c r="L33" s="444">
        <v>12609</v>
      </c>
      <c r="M33" s="444">
        <v>30</v>
      </c>
      <c r="N33" s="444">
        <v>231</v>
      </c>
      <c r="O33" s="444">
        <v>16840</v>
      </c>
      <c r="P33" s="444">
        <v>118</v>
      </c>
      <c r="Q33" s="444">
        <v>630</v>
      </c>
      <c r="R33" s="444">
        <v>12959</v>
      </c>
      <c r="S33" s="444">
        <v>27</v>
      </c>
      <c r="T33" s="465">
        <v>12</v>
      </c>
    </row>
    <row r="34" spans="1:20" s="81" customFormat="1" ht="9.75" customHeight="1">
      <c r="A34" s="462">
        <v>13</v>
      </c>
      <c r="B34" s="463" t="s">
        <v>41</v>
      </c>
      <c r="C34" s="464"/>
      <c r="D34" s="444">
        <v>158</v>
      </c>
      <c r="E34" s="499">
        <v>30</v>
      </c>
      <c r="F34" s="499">
        <v>1594</v>
      </c>
      <c r="G34" s="499">
        <v>5578111</v>
      </c>
      <c r="H34" s="500">
        <v>15.91</v>
      </c>
      <c r="I34" s="500">
        <v>81.1</v>
      </c>
      <c r="J34" s="500">
        <v>100</v>
      </c>
      <c r="K34" s="500">
        <v>95.2</v>
      </c>
      <c r="L34" s="444">
        <v>7869</v>
      </c>
      <c r="M34" s="444">
        <v>8</v>
      </c>
      <c r="N34" s="444">
        <v>54</v>
      </c>
      <c r="O34" s="444">
        <v>2482</v>
      </c>
      <c r="P34" s="444">
        <v>60</v>
      </c>
      <c r="Q34" s="444">
        <v>541</v>
      </c>
      <c r="R34" s="444">
        <v>8322</v>
      </c>
      <c r="S34" s="444">
        <v>11</v>
      </c>
      <c r="T34" s="465">
        <v>13</v>
      </c>
    </row>
    <row r="35" spans="1:20" s="81" customFormat="1" ht="9.75" customHeight="1">
      <c r="A35" s="462">
        <v>14</v>
      </c>
      <c r="B35" s="463" t="s">
        <v>42</v>
      </c>
      <c r="C35" s="464"/>
      <c r="D35" s="444">
        <v>914</v>
      </c>
      <c r="E35" s="499">
        <v>47</v>
      </c>
      <c r="F35" s="499">
        <v>2350</v>
      </c>
      <c r="G35" s="499">
        <v>4909017</v>
      </c>
      <c r="H35" s="500">
        <v>51.91</v>
      </c>
      <c r="I35" s="500">
        <v>275.3</v>
      </c>
      <c r="J35" s="500">
        <v>100</v>
      </c>
      <c r="K35" s="500">
        <v>99.3</v>
      </c>
      <c r="L35" s="444">
        <v>21458</v>
      </c>
      <c r="M35" s="444">
        <v>35</v>
      </c>
      <c r="N35" s="444">
        <v>233</v>
      </c>
      <c r="O35" s="444">
        <v>12209</v>
      </c>
      <c r="P35" s="444">
        <v>143</v>
      </c>
      <c r="Q35" s="444">
        <v>1091</v>
      </c>
      <c r="R35" s="444">
        <v>21788</v>
      </c>
      <c r="S35" s="444">
        <v>51</v>
      </c>
      <c r="T35" s="465">
        <v>14</v>
      </c>
    </row>
    <row r="36" spans="1:20" s="80" customFormat="1" ht="6.75" customHeight="1">
      <c r="A36" s="458"/>
      <c r="B36" s="467"/>
      <c r="C36" s="460"/>
      <c r="D36" s="441"/>
      <c r="E36" s="505"/>
      <c r="F36" s="505"/>
      <c r="G36" s="505"/>
      <c r="H36" s="498"/>
      <c r="I36" s="498"/>
      <c r="J36" s="498"/>
      <c r="K36" s="498"/>
      <c r="L36" s="385"/>
      <c r="M36" s="441"/>
      <c r="N36" s="441"/>
      <c r="O36" s="441"/>
      <c r="P36" s="441"/>
      <c r="Q36" s="441"/>
      <c r="R36" s="441"/>
      <c r="S36" s="441"/>
      <c r="T36" s="461"/>
    </row>
    <row r="37" spans="1:20" s="78" customFormat="1" ht="9.75" customHeight="1">
      <c r="A37" s="453"/>
      <c r="B37" s="454" t="s">
        <v>43</v>
      </c>
      <c r="C37" s="455"/>
      <c r="D37" s="385">
        <v>1004</v>
      </c>
      <c r="E37" s="495">
        <v>4</v>
      </c>
      <c r="F37" s="495">
        <v>34</v>
      </c>
      <c r="G37" s="495">
        <v>6834</v>
      </c>
      <c r="H37" s="494">
        <v>26.459</v>
      </c>
      <c r="I37" s="494">
        <v>139.4</v>
      </c>
      <c r="J37" s="494">
        <v>100</v>
      </c>
      <c r="K37" s="506">
        <v>99.8</v>
      </c>
      <c r="L37" s="468">
        <v>5518</v>
      </c>
      <c r="M37" s="385">
        <v>9</v>
      </c>
      <c r="N37" s="385">
        <v>41</v>
      </c>
      <c r="O37" s="385">
        <v>1216</v>
      </c>
      <c r="P37" s="385">
        <v>40</v>
      </c>
      <c r="Q37" s="385">
        <v>149</v>
      </c>
      <c r="R37" s="385">
        <v>1561</v>
      </c>
      <c r="S37" s="385">
        <v>22</v>
      </c>
      <c r="T37" s="457" t="s">
        <v>44</v>
      </c>
    </row>
    <row r="38" spans="1:20" s="81" customFormat="1" ht="9.75" customHeight="1">
      <c r="A38" s="462">
        <v>15</v>
      </c>
      <c r="B38" s="463" t="s">
        <v>45</v>
      </c>
      <c r="C38" s="464"/>
      <c r="D38" s="444">
        <v>1004</v>
      </c>
      <c r="E38" s="499">
        <v>4</v>
      </c>
      <c r="F38" s="499">
        <v>34</v>
      </c>
      <c r="G38" s="499">
        <v>6834</v>
      </c>
      <c r="H38" s="500">
        <v>26.459</v>
      </c>
      <c r="I38" s="500">
        <v>139.4</v>
      </c>
      <c r="J38" s="494">
        <v>100</v>
      </c>
      <c r="K38" s="500">
        <v>99.8</v>
      </c>
      <c r="L38" s="444">
        <v>5518</v>
      </c>
      <c r="M38" s="444">
        <v>9</v>
      </c>
      <c r="N38" s="444">
        <v>41</v>
      </c>
      <c r="O38" s="444">
        <v>1216</v>
      </c>
      <c r="P38" s="444">
        <v>40</v>
      </c>
      <c r="Q38" s="444">
        <v>149</v>
      </c>
      <c r="R38" s="444">
        <v>1561</v>
      </c>
      <c r="S38" s="444">
        <v>22</v>
      </c>
      <c r="T38" s="465">
        <v>15</v>
      </c>
    </row>
    <row r="39" spans="1:20" s="80" customFormat="1" ht="6.75" customHeight="1">
      <c r="A39" s="458"/>
      <c r="B39" s="459"/>
      <c r="C39" s="460"/>
      <c r="D39" s="441"/>
      <c r="E39" s="507"/>
      <c r="F39" s="507"/>
      <c r="G39" s="507"/>
      <c r="H39" s="498"/>
      <c r="I39" s="498"/>
      <c r="J39" s="498"/>
      <c r="K39" s="498"/>
      <c r="L39" s="385"/>
      <c r="M39" s="441"/>
      <c r="N39" s="441"/>
      <c r="O39" s="441"/>
      <c r="P39" s="441"/>
      <c r="Q39" s="441"/>
      <c r="R39" s="441"/>
      <c r="S39" s="441"/>
      <c r="T39" s="461"/>
    </row>
    <row r="40" spans="1:20" s="78" customFormat="1" ht="9.75" customHeight="1">
      <c r="A40" s="453"/>
      <c r="B40" s="454" t="s">
        <v>46</v>
      </c>
      <c r="C40" s="455"/>
      <c r="D40" s="385">
        <v>3676</v>
      </c>
      <c r="E40" s="495">
        <v>113</v>
      </c>
      <c r="F40" s="495">
        <v>2318</v>
      </c>
      <c r="G40" s="495">
        <v>2964330</v>
      </c>
      <c r="H40" s="494">
        <v>57.848</v>
      </c>
      <c r="I40" s="494">
        <v>289.1</v>
      </c>
      <c r="J40" s="494">
        <v>100</v>
      </c>
      <c r="K40" s="494">
        <v>90.6</v>
      </c>
      <c r="L40" s="385">
        <v>16108</v>
      </c>
      <c r="M40" s="385">
        <v>114</v>
      </c>
      <c r="N40" s="385">
        <v>514</v>
      </c>
      <c r="O40" s="385">
        <v>10488</v>
      </c>
      <c r="P40" s="385">
        <v>269</v>
      </c>
      <c r="Q40" s="385">
        <v>1139</v>
      </c>
      <c r="R40" s="385">
        <v>14911</v>
      </c>
      <c r="S40" s="385">
        <v>44</v>
      </c>
      <c r="T40" s="457" t="s">
        <v>47</v>
      </c>
    </row>
    <row r="41" spans="1:20" s="81" customFormat="1" ht="9.75" customHeight="1">
      <c r="A41" s="462">
        <v>16</v>
      </c>
      <c r="B41" s="463" t="s">
        <v>48</v>
      </c>
      <c r="C41" s="464"/>
      <c r="D41" s="444">
        <v>3676</v>
      </c>
      <c r="E41" s="499">
        <v>113</v>
      </c>
      <c r="F41" s="499">
        <v>2318</v>
      </c>
      <c r="G41" s="499">
        <v>2964330</v>
      </c>
      <c r="H41" s="500">
        <v>57.848</v>
      </c>
      <c r="I41" s="500">
        <v>289.1</v>
      </c>
      <c r="J41" s="500">
        <v>100</v>
      </c>
      <c r="K41" s="500">
        <v>90.6</v>
      </c>
      <c r="L41" s="444">
        <v>16108</v>
      </c>
      <c r="M41" s="444">
        <v>114</v>
      </c>
      <c r="N41" s="444">
        <v>514</v>
      </c>
      <c r="O41" s="444">
        <v>10488</v>
      </c>
      <c r="P41" s="444">
        <v>269</v>
      </c>
      <c r="Q41" s="444">
        <v>1139</v>
      </c>
      <c r="R41" s="444">
        <v>14911</v>
      </c>
      <c r="S41" s="444">
        <v>44</v>
      </c>
      <c r="T41" s="465">
        <v>16</v>
      </c>
    </row>
    <row r="42" spans="1:20" s="80" customFormat="1" ht="6.75" customHeight="1">
      <c r="A42" s="458"/>
      <c r="B42" s="467"/>
      <c r="C42" s="460"/>
      <c r="D42" s="441"/>
      <c r="E42" s="505"/>
      <c r="F42" s="505"/>
      <c r="G42" s="505"/>
      <c r="H42" s="498"/>
      <c r="I42" s="498"/>
      <c r="J42" s="498"/>
      <c r="K42" s="498"/>
      <c r="L42" s="385"/>
      <c r="M42" s="441"/>
      <c r="N42" s="441"/>
      <c r="O42" s="385"/>
      <c r="P42" s="385"/>
      <c r="Q42" s="385"/>
      <c r="R42" s="385"/>
      <c r="S42" s="385"/>
      <c r="T42" s="461"/>
    </row>
    <row r="43" spans="1:20" s="78" customFormat="1" ht="9.75" customHeight="1">
      <c r="A43" s="453"/>
      <c r="B43" s="454" t="s">
        <v>49</v>
      </c>
      <c r="C43" s="455"/>
      <c r="D43" s="385">
        <v>1781</v>
      </c>
      <c r="E43" s="495">
        <v>33</v>
      </c>
      <c r="F43" s="495">
        <v>2471</v>
      </c>
      <c r="G43" s="495">
        <v>6975692</v>
      </c>
      <c r="H43" s="494">
        <v>79.407</v>
      </c>
      <c r="I43" s="494">
        <v>581.7</v>
      </c>
      <c r="J43" s="494">
        <v>100</v>
      </c>
      <c r="K43" s="494">
        <v>96.7</v>
      </c>
      <c r="L43" s="385">
        <v>35291</v>
      </c>
      <c r="M43" s="385">
        <v>72</v>
      </c>
      <c r="N43" s="385">
        <v>832</v>
      </c>
      <c r="O43" s="385">
        <v>36056</v>
      </c>
      <c r="P43" s="385">
        <v>333</v>
      </c>
      <c r="Q43" s="385">
        <v>1810</v>
      </c>
      <c r="R43" s="385">
        <v>27656</v>
      </c>
      <c r="S43" s="385">
        <v>114</v>
      </c>
      <c r="T43" s="457" t="s">
        <v>50</v>
      </c>
    </row>
    <row r="44" spans="1:20" s="81" customFormat="1" ht="9.75" customHeight="1">
      <c r="A44" s="462">
        <v>17</v>
      </c>
      <c r="B44" s="463" t="s">
        <v>51</v>
      </c>
      <c r="C44" s="464"/>
      <c r="D44" s="444">
        <v>336</v>
      </c>
      <c r="E44" s="503">
        <v>13</v>
      </c>
      <c r="F44" s="503">
        <v>976</v>
      </c>
      <c r="G44" s="503">
        <v>3985303</v>
      </c>
      <c r="H44" s="500">
        <v>5.219</v>
      </c>
      <c r="I44" s="500">
        <v>54.1</v>
      </c>
      <c r="J44" s="500">
        <v>100</v>
      </c>
      <c r="K44" s="500">
        <v>99.8</v>
      </c>
      <c r="L44" s="444">
        <v>5025</v>
      </c>
      <c r="M44" s="444">
        <v>13</v>
      </c>
      <c r="N44" s="444">
        <v>86</v>
      </c>
      <c r="O44" s="444">
        <v>9883</v>
      </c>
      <c r="P44" s="444">
        <v>50</v>
      </c>
      <c r="Q44" s="444">
        <v>175</v>
      </c>
      <c r="R44" s="444">
        <v>2601</v>
      </c>
      <c r="S44" s="444">
        <v>20</v>
      </c>
      <c r="T44" s="465">
        <v>17</v>
      </c>
    </row>
    <row r="45" spans="1:20" s="81" customFormat="1" ht="9.75" customHeight="1">
      <c r="A45" s="462">
        <v>18</v>
      </c>
      <c r="B45" s="463" t="s">
        <v>52</v>
      </c>
      <c r="C45" s="464"/>
      <c r="D45" s="444">
        <v>378</v>
      </c>
      <c r="E45" s="503">
        <v>7</v>
      </c>
      <c r="F45" s="503">
        <v>892</v>
      </c>
      <c r="G45" s="503">
        <v>2506813</v>
      </c>
      <c r="H45" s="500">
        <v>17.409</v>
      </c>
      <c r="I45" s="500">
        <v>95</v>
      </c>
      <c r="J45" s="500">
        <v>100</v>
      </c>
      <c r="K45" s="500">
        <v>99.3</v>
      </c>
      <c r="L45" s="444">
        <v>8005</v>
      </c>
      <c r="M45" s="444">
        <v>18</v>
      </c>
      <c r="N45" s="444">
        <v>180</v>
      </c>
      <c r="O45" s="444">
        <v>6227</v>
      </c>
      <c r="P45" s="444">
        <v>93</v>
      </c>
      <c r="Q45" s="444">
        <v>617</v>
      </c>
      <c r="R45" s="444">
        <v>7978</v>
      </c>
      <c r="S45" s="444">
        <v>28</v>
      </c>
      <c r="T45" s="465">
        <v>18</v>
      </c>
    </row>
    <row r="46" spans="1:20" s="81" customFormat="1" ht="9.75" customHeight="1">
      <c r="A46" s="462">
        <v>19</v>
      </c>
      <c r="B46" s="463" t="s">
        <v>53</v>
      </c>
      <c r="C46" s="464"/>
      <c r="D46" s="444">
        <v>1067</v>
      </c>
      <c r="E46" s="499">
        <v>13</v>
      </c>
      <c r="F46" s="499">
        <v>603</v>
      </c>
      <c r="G46" s="499">
        <v>483576</v>
      </c>
      <c r="H46" s="504">
        <v>56.778999999999996</v>
      </c>
      <c r="I46" s="500">
        <v>432.6</v>
      </c>
      <c r="J46" s="500">
        <v>100</v>
      </c>
      <c r="K46" s="500">
        <v>95.8</v>
      </c>
      <c r="L46" s="444">
        <v>22261</v>
      </c>
      <c r="M46" s="444">
        <v>41</v>
      </c>
      <c r="N46" s="444">
        <v>566</v>
      </c>
      <c r="O46" s="444">
        <v>19946</v>
      </c>
      <c r="P46" s="444">
        <v>190</v>
      </c>
      <c r="Q46" s="444">
        <v>1018</v>
      </c>
      <c r="R46" s="444">
        <v>17077</v>
      </c>
      <c r="S46" s="444">
        <v>66</v>
      </c>
      <c r="T46" s="465">
        <v>19</v>
      </c>
    </row>
    <row r="47" spans="1:20" s="80" customFormat="1" ht="6.75" customHeight="1">
      <c r="A47" s="458"/>
      <c r="B47" s="467"/>
      <c r="C47" s="460"/>
      <c r="D47" s="441"/>
      <c r="E47" s="505"/>
      <c r="F47" s="505"/>
      <c r="G47" s="505"/>
      <c r="H47" s="498"/>
      <c r="I47" s="498"/>
      <c r="J47" s="498"/>
      <c r="K47" s="498"/>
      <c r="L47" s="385"/>
      <c r="M47" s="441"/>
      <c r="N47" s="441"/>
      <c r="O47" s="441"/>
      <c r="P47" s="441"/>
      <c r="Q47" s="441"/>
      <c r="R47" s="441"/>
      <c r="S47" s="441"/>
      <c r="T47" s="461"/>
    </row>
    <row r="48" spans="1:20" s="78" customFormat="1" ht="9.75" customHeight="1">
      <c r="A48" s="469"/>
      <c r="B48" s="454" t="s">
        <v>54</v>
      </c>
      <c r="C48" s="455"/>
      <c r="D48" s="385">
        <v>4156</v>
      </c>
      <c r="E48" s="493">
        <v>11</v>
      </c>
      <c r="F48" s="493">
        <v>180</v>
      </c>
      <c r="G48" s="493">
        <v>198816</v>
      </c>
      <c r="H48" s="494">
        <v>26.948</v>
      </c>
      <c r="I48" s="494">
        <v>247.1</v>
      </c>
      <c r="J48" s="494">
        <v>100</v>
      </c>
      <c r="K48" s="494">
        <v>99.9</v>
      </c>
      <c r="L48" s="385">
        <v>7997</v>
      </c>
      <c r="M48" s="385">
        <v>15</v>
      </c>
      <c r="N48" s="385">
        <v>48</v>
      </c>
      <c r="O48" s="385">
        <v>1131</v>
      </c>
      <c r="P48" s="385">
        <v>63</v>
      </c>
      <c r="Q48" s="385">
        <v>274</v>
      </c>
      <c r="R48" s="385">
        <v>4661</v>
      </c>
      <c r="S48" s="385">
        <v>22</v>
      </c>
      <c r="T48" s="457" t="s">
        <v>55</v>
      </c>
    </row>
    <row r="49" spans="1:20" s="81" customFormat="1" ht="9.75" customHeight="1">
      <c r="A49" s="470">
        <v>20</v>
      </c>
      <c r="B49" s="463" t="s">
        <v>56</v>
      </c>
      <c r="C49" s="464"/>
      <c r="D49" s="508">
        <v>4156</v>
      </c>
      <c r="E49" s="503">
        <v>11</v>
      </c>
      <c r="F49" s="503">
        <v>180</v>
      </c>
      <c r="G49" s="503">
        <v>198816</v>
      </c>
      <c r="H49" s="500">
        <v>26.948</v>
      </c>
      <c r="I49" s="500">
        <v>247.1</v>
      </c>
      <c r="J49" s="500">
        <v>100</v>
      </c>
      <c r="K49" s="500">
        <v>99.9</v>
      </c>
      <c r="L49" s="444">
        <v>7997</v>
      </c>
      <c r="M49" s="445">
        <v>15</v>
      </c>
      <c r="N49" s="445">
        <v>48</v>
      </c>
      <c r="O49" s="445">
        <v>1131</v>
      </c>
      <c r="P49" s="445">
        <v>63</v>
      </c>
      <c r="Q49" s="445">
        <v>274</v>
      </c>
      <c r="R49" s="445">
        <v>4661</v>
      </c>
      <c r="S49" s="509">
        <v>22</v>
      </c>
      <c r="T49" s="465">
        <v>20</v>
      </c>
    </row>
    <row r="50" spans="1:20" s="80" customFormat="1" ht="6.75" customHeight="1" thickBot="1">
      <c r="A50" s="471"/>
      <c r="B50" s="472"/>
      <c r="C50" s="473"/>
      <c r="D50" s="510"/>
      <c r="E50" s="511"/>
      <c r="F50" s="511"/>
      <c r="G50" s="511"/>
      <c r="H50" s="474"/>
      <c r="I50" s="474"/>
      <c r="J50" s="474"/>
      <c r="K50" s="474"/>
      <c r="L50" s="475"/>
      <c r="M50" s="446"/>
      <c r="N50" s="446"/>
      <c r="O50" s="446"/>
      <c r="P50" s="446"/>
      <c r="Q50" s="446"/>
      <c r="R50" s="446"/>
      <c r="S50" s="512"/>
      <c r="T50" s="476"/>
    </row>
    <row r="51" spans="1:20" ht="9.75" customHeight="1">
      <c r="A51" s="5"/>
      <c r="B51" s="5"/>
      <c r="D51" s="477"/>
      <c r="L51" s="478"/>
      <c r="T51" s="479"/>
    </row>
    <row r="52" spans="1:20" ht="12">
      <c r="A52" s="5"/>
      <c r="B52" s="480"/>
      <c r="D52" s="477"/>
      <c r="L52" s="478"/>
      <c r="T52" s="479"/>
    </row>
    <row r="53" ht="12">
      <c r="T53" s="479"/>
    </row>
    <row r="54" ht="12">
      <c r="T54" s="479"/>
    </row>
    <row r="55" ht="12">
      <c r="T55" s="479"/>
    </row>
    <row r="56" ht="12">
      <c r="T56" s="479"/>
    </row>
    <row r="57" ht="12">
      <c r="T57" s="479"/>
    </row>
    <row r="58" ht="12">
      <c r="T58" s="479"/>
    </row>
    <row r="59" ht="12">
      <c r="T59" s="479"/>
    </row>
    <row r="60" ht="12">
      <c r="T60" s="479"/>
    </row>
    <row r="61" ht="12">
      <c r="T61" s="479"/>
    </row>
    <row r="62" ht="12">
      <c r="T62" s="479"/>
    </row>
    <row r="63" ht="12">
      <c r="T63" s="479"/>
    </row>
    <row r="64" ht="12">
      <c r="T64" s="479"/>
    </row>
    <row r="65" ht="12">
      <c r="T65" s="479"/>
    </row>
    <row r="66" ht="12">
      <c r="T66" s="479"/>
    </row>
    <row r="67" ht="12">
      <c r="T67" s="479"/>
    </row>
    <row r="68" ht="12">
      <c r="T68" s="479"/>
    </row>
    <row r="69" ht="12">
      <c r="T69" s="479"/>
    </row>
    <row r="70" ht="12">
      <c r="T70" s="479"/>
    </row>
    <row r="71" ht="12">
      <c r="T71" s="479"/>
    </row>
    <row r="72" ht="12">
      <c r="T72" s="479"/>
    </row>
    <row r="73" ht="12">
      <c r="T73" s="479"/>
    </row>
    <row r="74" ht="12">
      <c r="T74" s="479"/>
    </row>
    <row r="75" ht="12">
      <c r="T75" s="479"/>
    </row>
    <row r="76" ht="12">
      <c r="T76" s="479"/>
    </row>
    <row r="77" ht="12">
      <c r="T77" s="479"/>
    </row>
    <row r="78" ht="12">
      <c r="T78" s="479"/>
    </row>
    <row r="79" ht="12">
      <c r="T79" s="479"/>
    </row>
    <row r="80" ht="12">
      <c r="T80" s="479"/>
    </row>
    <row r="81" ht="12">
      <c r="T81" s="479"/>
    </row>
    <row r="82" ht="12">
      <c r="T82" s="479"/>
    </row>
    <row r="83" ht="12">
      <c r="T83" s="479"/>
    </row>
    <row r="84" ht="12">
      <c r="T84" s="479"/>
    </row>
    <row r="85" ht="12">
      <c r="T85" s="479"/>
    </row>
    <row r="86" ht="12">
      <c r="T86" s="479"/>
    </row>
    <row r="87" ht="12">
      <c r="T87" s="479"/>
    </row>
    <row r="88" ht="12">
      <c r="T88" s="479"/>
    </row>
    <row r="89" ht="12">
      <c r="T89" s="479"/>
    </row>
    <row r="90" ht="12">
      <c r="T90" s="479"/>
    </row>
    <row r="91" ht="12">
      <c r="T91" s="479"/>
    </row>
    <row r="92" ht="12">
      <c r="T92" s="479"/>
    </row>
    <row r="93" ht="12">
      <c r="T93" s="479"/>
    </row>
    <row r="94" ht="12">
      <c r="T94" s="479"/>
    </row>
    <row r="95" ht="12">
      <c r="T95" s="479"/>
    </row>
    <row r="96" ht="12">
      <c r="T96" s="479"/>
    </row>
    <row r="97" ht="12">
      <c r="T97" s="479"/>
    </row>
    <row r="98" ht="12">
      <c r="T98" s="479"/>
    </row>
    <row r="99" ht="12">
      <c r="T99" s="479"/>
    </row>
    <row r="100" ht="12">
      <c r="T100" s="479"/>
    </row>
    <row r="101" ht="12">
      <c r="T101" s="479"/>
    </row>
  </sheetData>
  <sheetProtection/>
  <mergeCells count="7">
    <mergeCell ref="L4:R4"/>
    <mergeCell ref="A7:J9"/>
    <mergeCell ref="L10:L12"/>
    <mergeCell ref="T10:T12"/>
    <mergeCell ref="M10:R10"/>
    <mergeCell ref="M11:O11"/>
    <mergeCell ref="P11:R11"/>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FF00"/>
  </sheetPr>
  <dimension ref="A1:S49"/>
  <sheetViews>
    <sheetView showGridLines="0" zoomScalePageLayoutView="0" workbookViewId="0" topLeftCell="A1">
      <selection activeCell="O41" sqref="O41"/>
    </sheetView>
  </sheetViews>
  <sheetFormatPr defaultColWidth="7.75390625" defaultRowHeight="7.5" customHeight="1"/>
  <cols>
    <col min="1" max="1" width="2.50390625" style="90" customWidth="1"/>
    <col min="2" max="2" width="9.375" style="90" customWidth="1"/>
    <col min="3" max="3" width="1.25" style="90" customWidth="1"/>
    <col min="4" max="8" width="14.00390625" style="90" customWidth="1"/>
    <col min="9" max="9" width="14.00390625" style="94" customWidth="1"/>
    <col min="10" max="14" width="14.875" style="90" customWidth="1"/>
    <col min="15" max="15" width="14.875" style="111" customWidth="1"/>
    <col min="16" max="16" width="7.625" style="111" customWidth="1"/>
    <col min="17" max="16384" width="7.75390625" style="90" customWidth="1"/>
  </cols>
  <sheetData>
    <row r="1" spans="5:10" ht="18.75" customHeight="1">
      <c r="E1" s="91"/>
      <c r="I1" s="92" t="s">
        <v>210</v>
      </c>
      <c r="J1" s="91" t="s">
        <v>0</v>
      </c>
    </row>
    <row r="2" spans="5:10" ht="17.25" customHeight="1">
      <c r="E2" s="91"/>
      <c r="I2" s="92"/>
      <c r="J2" s="91"/>
    </row>
    <row r="3" spans="1:10" s="129" customFormat="1" ht="9.75" customHeight="1">
      <c r="A3" s="129" t="s">
        <v>220</v>
      </c>
      <c r="I3" s="148"/>
      <c r="J3" s="129" t="s">
        <v>77</v>
      </c>
    </row>
    <row r="4" spans="1:10" s="129" customFormat="1" ht="9.75" customHeight="1">
      <c r="A4" s="129" t="s">
        <v>76</v>
      </c>
      <c r="I4" s="148"/>
      <c r="J4" s="129" t="s">
        <v>75</v>
      </c>
    </row>
    <row r="5" spans="1:10" s="129" customFormat="1" ht="9.75" customHeight="1">
      <c r="A5" s="129" t="s">
        <v>74</v>
      </c>
      <c r="I5" s="148"/>
      <c r="J5" s="129" t="s">
        <v>73</v>
      </c>
    </row>
    <row r="6" spans="1:10" s="129" customFormat="1" ht="9.75" customHeight="1">
      <c r="A6" s="129" t="s">
        <v>72</v>
      </c>
      <c r="I6" s="148"/>
      <c r="J6" s="129" t="s">
        <v>71</v>
      </c>
    </row>
    <row r="7" spans="1:10" s="129" customFormat="1" ht="10.5" customHeight="1" thickBot="1">
      <c r="A7" s="415" t="s">
        <v>267</v>
      </c>
      <c r="I7" s="148"/>
      <c r="J7" s="415" t="s">
        <v>264</v>
      </c>
    </row>
    <row r="8" spans="1:16" s="96" customFormat="1" ht="13.5" customHeight="1">
      <c r="A8" s="95"/>
      <c r="B8" s="95"/>
      <c r="C8" s="83"/>
      <c r="D8" s="295" t="s">
        <v>269</v>
      </c>
      <c r="E8" s="295"/>
      <c r="F8" s="295"/>
      <c r="G8" s="295"/>
      <c r="H8" s="295"/>
      <c r="I8" s="295"/>
      <c r="J8" s="296"/>
      <c r="K8" s="149" t="s">
        <v>213</v>
      </c>
      <c r="L8" s="149" t="s">
        <v>70</v>
      </c>
      <c r="M8" s="73" t="s">
        <v>276</v>
      </c>
      <c r="N8" s="74"/>
      <c r="O8" s="75"/>
      <c r="P8" s="602" t="s">
        <v>206</v>
      </c>
    </row>
    <row r="9" spans="1:16" s="96" customFormat="1" ht="13.5" customHeight="1">
      <c r="A9" s="97" t="s">
        <v>212</v>
      </c>
      <c r="B9" s="97"/>
      <c r="C9" s="77"/>
      <c r="D9" s="297" t="s">
        <v>69</v>
      </c>
      <c r="E9" s="298"/>
      <c r="F9" s="299"/>
      <c r="G9" s="298" t="s">
        <v>68</v>
      </c>
      <c r="H9" s="298"/>
      <c r="I9" s="299"/>
      <c r="J9" s="625" t="s">
        <v>67</v>
      </c>
      <c r="K9" s="150" t="s">
        <v>66</v>
      </c>
      <c r="L9" s="150" t="s">
        <v>66</v>
      </c>
      <c r="M9" s="84" t="s">
        <v>190</v>
      </c>
      <c r="N9" s="84" t="s">
        <v>65</v>
      </c>
      <c r="O9" s="84" t="s">
        <v>191</v>
      </c>
      <c r="P9" s="603"/>
    </row>
    <row r="10" spans="1:16" s="88" customFormat="1" ht="13.5" customHeight="1">
      <c r="A10" s="76"/>
      <c r="B10" s="76"/>
      <c r="C10" s="85"/>
      <c r="D10" s="300" t="s">
        <v>63</v>
      </c>
      <c r="E10" s="301" t="s">
        <v>218</v>
      </c>
      <c r="F10" s="301" t="s">
        <v>64</v>
      </c>
      <c r="G10" s="300" t="s">
        <v>63</v>
      </c>
      <c r="H10" s="301" t="s">
        <v>62</v>
      </c>
      <c r="I10" s="301" t="s">
        <v>219</v>
      </c>
      <c r="J10" s="626"/>
      <c r="K10" s="151" t="s">
        <v>273</v>
      </c>
      <c r="L10" s="152" t="s">
        <v>275</v>
      </c>
      <c r="M10" s="86" t="s">
        <v>61</v>
      </c>
      <c r="N10" s="86" t="s">
        <v>61</v>
      </c>
      <c r="O10" s="87" t="s">
        <v>60</v>
      </c>
      <c r="P10" s="604"/>
    </row>
    <row r="11" spans="2:16" s="98" customFormat="1" ht="9" customHeight="1">
      <c r="B11" s="99"/>
      <c r="C11" s="112"/>
      <c r="D11" s="130" t="s">
        <v>59</v>
      </c>
      <c r="E11" s="130" t="s">
        <v>59</v>
      </c>
      <c r="F11" s="130" t="s">
        <v>59</v>
      </c>
      <c r="G11" s="130" t="s">
        <v>59</v>
      </c>
      <c r="H11" s="130" t="s">
        <v>59</v>
      </c>
      <c r="I11" s="131" t="s">
        <v>59</v>
      </c>
      <c r="J11" s="302"/>
      <c r="K11" s="286" t="s">
        <v>18</v>
      </c>
      <c r="L11" s="286" t="s">
        <v>18</v>
      </c>
      <c r="M11" s="284" t="s">
        <v>17</v>
      </c>
      <c r="N11" s="284" t="s">
        <v>18</v>
      </c>
      <c r="O11" s="284"/>
      <c r="P11" s="100"/>
    </row>
    <row r="12" spans="2:16" s="101" customFormat="1" ht="15" customHeight="1">
      <c r="B12" s="102" t="s">
        <v>20</v>
      </c>
      <c r="C12" s="113"/>
      <c r="D12" s="303">
        <v>407110621</v>
      </c>
      <c r="E12" s="303">
        <v>152019101</v>
      </c>
      <c r="F12" s="303">
        <v>98312098</v>
      </c>
      <c r="G12" s="303">
        <v>394739430</v>
      </c>
      <c r="H12" s="303">
        <v>180458102</v>
      </c>
      <c r="I12" s="303">
        <v>54139690</v>
      </c>
      <c r="J12" s="304">
        <v>0.51</v>
      </c>
      <c r="K12" s="289">
        <v>206780</v>
      </c>
      <c r="L12" s="153">
        <v>144383</v>
      </c>
      <c r="M12" s="289">
        <v>6461</v>
      </c>
      <c r="N12" s="289">
        <v>7989</v>
      </c>
      <c r="O12" s="287">
        <v>9.6</v>
      </c>
      <c r="P12" s="103" t="s">
        <v>16</v>
      </c>
    </row>
    <row r="13" spans="2:16" s="101" customFormat="1" ht="15" customHeight="1">
      <c r="B13" s="102" t="s">
        <v>21</v>
      </c>
      <c r="C13" s="113"/>
      <c r="D13" s="303">
        <v>322508454</v>
      </c>
      <c r="E13" s="303">
        <v>118656344</v>
      </c>
      <c r="F13" s="303">
        <v>80897272</v>
      </c>
      <c r="G13" s="303">
        <v>312869731</v>
      </c>
      <c r="H13" s="303">
        <v>151830123</v>
      </c>
      <c r="I13" s="303">
        <v>44101873</v>
      </c>
      <c r="J13" s="304">
        <v>0.51</v>
      </c>
      <c r="K13" s="285">
        <v>160792</v>
      </c>
      <c r="L13" s="153">
        <v>120559</v>
      </c>
      <c r="M13" s="285">
        <v>5841</v>
      </c>
      <c r="N13" s="285">
        <v>7210</v>
      </c>
      <c r="O13" s="287">
        <v>10.5</v>
      </c>
      <c r="P13" s="103" t="s">
        <v>22</v>
      </c>
    </row>
    <row r="14" spans="2:16" s="101" customFormat="1" ht="15" customHeight="1">
      <c r="B14" s="102" t="s">
        <v>23</v>
      </c>
      <c r="C14" s="113"/>
      <c r="D14" s="303">
        <v>84602167</v>
      </c>
      <c r="E14" s="303">
        <v>33362757</v>
      </c>
      <c r="F14" s="303">
        <v>17414826</v>
      </c>
      <c r="G14" s="303">
        <v>81869699</v>
      </c>
      <c r="H14" s="303">
        <v>28627979</v>
      </c>
      <c r="I14" s="303">
        <v>10037817</v>
      </c>
      <c r="J14" s="304">
        <v>0.51</v>
      </c>
      <c r="K14" s="289">
        <v>36014</v>
      </c>
      <c r="L14" s="153">
        <v>23824</v>
      </c>
      <c r="M14" s="285">
        <v>620</v>
      </c>
      <c r="N14" s="289">
        <v>775</v>
      </c>
      <c r="O14" s="287">
        <v>5.4</v>
      </c>
      <c r="P14" s="103" t="s">
        <v>24</v>
      </c>
    </row>
    <row r="15" spans="2:16" s="129" customFormat="1" ht="3.75" customHeight="1">
      <c r="B15" s="104"/>
      <c r="C15" s="114"/>
      <c r="D15" s="513"/>
      <c r="E15" s="513"/>
      <c r="F15" s="513"/>
      <c r="G15" s="513"/>
      <c r="H15" s="513"/>
      <c r="I15" s="513"/>
      <c r="J15" s="514"/>
      <c r="K15" s="280"/>
      <c r="L15" s="154"/>
      <c r="M15" s="281"/>
      <c r="N15" s="280"/>
      <c r="O15" s="282"/>
      <c r="P15" s="106"/>
    </row>
    <row r="16" spans="1:18" s="129" customFormat="1" ht="15" customHeight="1">
      <c r="A16" s="129">
        <v>1</v>
      </c>
      <c r="B16" s="104" t="s">
        <v>25</v>
      </c>
      <c r="C16" s="114"/>
      <c r="D16" s="306">
        <v>94513049</v>
      </c>
      <c r="E16" s="307">
        <v>38666660</v>
      </c>
      <c r="F16" s="306">
        <v>29552293</v>
      </c>
      <c r="G16" s="306">
        <v>91807962</v>
      </c>
      <c r="H16" s="307">
        <v>48520379</v>
      </c>
      <c r="I16" s="308">
        <v>10845189</v>
      </c>
      <c r="J16" s="305">
        <v>0.64</v>
      </c>
      <c r="K16" s="291">
        <v>53065</v>
      </c>
      <c r="L16" s="155">
        <v>44613</v>
      </c>
      <c r="M16" s="123">
        <v>2418</v>
      </c>
      <c r="N16" s="123">
        <v>2949</v>
      </c>
      <c r="O16" s="116">
        <v>12.5</v>
      </c>
      <c r="P16" s="106">
        <v>1</v>
      </c>
      <c r="R16" s="105"/>
    </row>
    <row r="17" spans="1:18" s="129" customFormat="1" ht="15" customHeight="1">
      <c r="A17" s="129">
        <v>2</v>
      </c>
      <c r="B17" s="104" t="s">
        <v>26</v>
      </c>
      <c r="C17" s="114"/>
      <c r="D17" s="306">
        <v>71095597</v>
      </c>
      <c r="E17" s="307">
        <v>19486456</v>
      </c>
      <c r="F17" s="306">
        <v>12272398</v>
      </c>
      <c r="G17" s="306">
        <v>69695745</v>
      </c>
      <c r="H17" s="307">
        <v>33171683</v>
      </c>
      <c r="I17" s="307">
        <v>13719388</v>
      </c>
      <c r="J17" s="309">
        <v>0.42</v>
      </c>
      <c r="K17" s="290">
        <v>32776</v>
      </c>
      <c r="L17" s="155">
        <v>21566</v>
      </c>
      <c r="M17" s="123">
        <v>1503</v>
      </c>
      <c r="N17" s="123">
        <v>1846</v>
      </c>
      <c r="O17" s="116">
        <v>15.2</v>
      </c>
      <c r="P17" s="106">
        <v>2</v>
      </c>
      <c r="R17" s="105"/>
    </row>
    <row r="18" spans="1:18" s="129" customFormat="1" ht="15" customHeight="1">
      <c r="A18" s="129">
        <v>3</v>
      </c>
      <c r="B18" s="104" t="s">
        <v>27</v>
      </c>
      <c r="C18" s="114"/>
      <c r="D18" s="306">
        <v>23961764</v>
      </c>
      <c r="E18" s="307">
        <v>14592033</v>
      </c>
      <c r="F18" s="306">
        <v>12171337</v>
      </c>
      <c r="G18" s="306">
        <v>23135471</v>
      </c>
      <c r="H18" s="307">
        <v>11853347</v>
      </c>
      <c r="I18" s="308">
        <v>1524198</v>
      </c>
      <c r="J18" s="309">
        <v>0.93</v>
      </c>
      <c r="K18" s="291">
        <v>14119</v>
      </c>
      <c r="L18" s="155">
        <v>13319</v>
      </c>
      <c r="M18" s="123">
        <v>302</v>
      </c>
      <c r="N18" s="123">
        <v>369</v>
      </c>
      <c r="O18" s="116">
        <v>5</v>
      </c>
      <c r="P18" s="106">
        <v>3</v>
      </c>
      <c r="R18" s="105"/>
    </row>
    <row r="19" spans="1:19" s="129" customFormat="1" ht="15" customHeight="1">
      <c r="A19" s="129">
        <v>4</v>
      </c>
      <c r="B19" s="104" t="s">
        <v>28</v>
      </c>
      <c r="C19" s="114"/>
      <c r="D19" s="306">
        <v>11712033</v>
      </c>
      <c r="E19" s="307">
        <v>3694209</v>
      </c>
      <c r="F19" s="306">
        <v>1839627</v>
      </c>
      <c r="G19" s="306">
        <v>10748921</v>
      </c>
      <c r="H19" s="307">
        <v>5310669</v>
      </c>
      <c r="I19" s="308">
        <v>1120919</v>
      </c>
      <c r="J19" s="309">
        <v>0.36</v>
      </c>
      <c r="K19" s="291">
        <v>4866</v>
      </c>
      <c r="L19" s="155">
        <v>3017</v>
      </c>
      <c r="M19" s="123">
        <v>144</v>
      </c>
      <c r="N19" s="123">
        <v>192</v>
      </c>
      <c r="O19" s="116">
        <v>9.9</v>
      </c>
      <c r="P19" s="106">
        <v>4</v>
      </c>
      <c r="S19" s="105"/>
    </row>
    <row r="20" spans="1:16" s="129" customFormat="1" ht="15" customHeight="1">
      <c r="A20" s="129">
        <v>5</v>
      </c>
      <c r="B20" s="104" t="s">
        <v>29</v>
      </c>
      <c r="C20" s="114"/>
      <c r="D20" s="306">
        <v>26233634</v>
      </c>
      <c r="E20" s="307">
        <v>10359212</v>
      </c>
      <c r="F20" s="306">
        <v>6723707</v>
      </c>
      <c r="G20" s="306">
        <v>25739362</v>
      </c>
      <c r="H20" s="307">
        <v>11970368</v>
      </c>
      <c r="I20" s="308">
        <v>2470615</v>
      </c>
      <c r="J20" s="309">
        <v>0.59</v>
      </c>
      <c r="K20" s="291">
        <v>12993</v>
      </c>
      <c r="L20" s="155">
        <v>8264</v>
      </c>
      <c r="M20" s="123">
        <v>558</v>
      </c>
      <c r="N20" s="123">
        <v>757</v>
      </c>
      <c r="O20" s="116">
        <v>13.8</v>
      </c>
      <c r="P20" s="106">
        <v>5</v>
      </c>
    </row>
    <row r="21" spans="1:17" s="129" customFormat="1" ht="15" customHeight="1">
      <c r="A21" s="129">
        <v>6</v>
      </c>
      <c r="B21" s="104" t="s">
        <v>30</v>
      </c>
      <c r="C21" s="114"/>
      <c r="D21" s="306">
        <v>26431205</v>
      </c>
      <c r="E21" s="307">
        <v>9349395</v>
      </c>
      <c r="F21" s="306">
        <v>5348631</v>
      </c>
      <c r="G21" s="306">
        <v>25497128</v>
      </c>
      <c r="H21" s="307">
        <v>10812729</v>
      </c>
      <c r="I21" s="308">
        <v>4604795</v>
      </c>
      <c r="J21" s="309">
        <v>0.47</v>
      </c>
      <c r="K21" s="291">
        <v>11664</v>
      </c>
      <c r="L21" s="155">
        <v>7704</v>
      </c>
      <c r="M21" s="123">
        <v>229</v>
      </c>
      <c r="N21" s="123">
        <v>273</v>
      </c>
      <c r="O21" s="116">
        <v>5.6</v>
      </c>
      <c r="P21" s="106">
        <v>6</v>
      </c>
      <c r="Q21" s="105"/>
    </row>
    <row r="22" spans="1:16" s="129" customFormat="1" ht="15" customHeight="1">
      <c r="A22" s="129">
        <v>7</v>
      </c>
      <c r="B22" s="104" t="s">
        <v>31</v>
      </c>
      <c r="C22" s="114"/>
      <c r="D22" s="306">
        <v>14403779</v>
      </c>
      <c r="E22" s="307">
        <v>4899538</v>
      </c>
      <c r="F22" s="306">
        <v>2966758</v>
      </c>
      <c r="G22" s="306">
        <v>13829304</v>
      </c>
      <c r="H22" s="307">
        <v>6338681</v>
      </c>
      <c r="I22" s="308">
        <v>2060415</v>
      </c>
      <c r="J22" s="305">
        <v>0.44</v>
      </c>
      <c r="K22" s="291">
        <v>7742</v>
      </c>
      <c r="L22" s="155">
        <v>4901</v>
      </c>
      <c r="M22" s="123">
        <v>173</v>
      </c>
      <c r="N22" s="123">
        <v>207</v>
      </c>
      <c r="O22" s="116">
        <v>7</v>
      </c>
      <c r="P22" s="106">
        <v>7</v>
      </c>
    </row>
    <row r="23" spans="1:16" s="129" customFormat="1" ht="15" customHeight="1">
      <c r="A23" s="129">
        <v>8</v>
      </c>
      <c r="B23" s="104" t="s">
        <v>32</v>
      </c>
      <c r="C23" s="114"/>
      <c r="D23" s="306">
        <v>22742549</v>
      </c>
      <c r="E23" s="307">
        <v>7121824</v>
      </c>
      <c r="F23" s="306">
        <v>4135392</v>
      </c>
      <c r="G23" s="306">
        <v>22160294</v>
      </c>
      <c r="H23" s="307">
        <v>10245153</v>
      </c>
      <c r="I23" s="307">
        <v>3828314</v>
      </c>
      <c r="J23" s="309">
        <v>0.42</v>
      </c>
      <c r="K23" s="290">
        <v>9576</v>
      </c>
      <c r="L23" s="156">
        <v>7832</v>
      </c>
      <c r="M23" s="123">
        <v>185</v>
      </c>
      <c r="N23" s="123">
        <v>228</v>
      </c>
      <c r="O23" s="116">
        <v>5.2</v>
      </c>
      <c r="P23" s="106">
        <v>8</v>
      </c>
    </row>
    <row r="24" spans="1:16" s="129" customFormat="1" ht="15" customHeight="1">
      <c r="A24" s="129">
        <v>9</v>
      </c>
      <c r="B24" s="104" t="s">
        <v>33</v>
      </c>
      <c r="C24" s="114"/>
      <c r="D24" s="306">
        <v>16274273</v>
      </c>
      <c r="E24" s="307">
        <v>6003766</v>
      </c>
      <c r="F24" s="306">
        <v>2640762</v>
      </c>
      <c r="G24" s="306">
        <v>15745256</v>
      </c>
      <c r="H24" s="307">
        <v>6418067</v>
      </c>
      <c r="I24" s="307">
        <v>2135723</v>
      </c>
      <c r="J24" s="309">
        <v>0.39</v>
      </c>
      <c r="K24" s="290">
        <v>6817</v>
      </c>
      <c r="L24" s="157">
        <v>4229</v>
      </c>
      <c r="M24" s="123">
        <v>204</v>
      </c>
      <c r="N24" s="123">
        <v>232</v>
      </c>
      <c r="O24" s="116">
        <v>8.6</v>
      </c>
      <c r="P24" s="106">
        <v>9</v>
      </c>
    </row>
    <row r="25" spans="1:17" s="129" customFormat="1" ht="15" customHeight="1">
      <c r="A25" s="129">
        <v>10</v>
      </c>
      <c r="B25" s="104" t="s">
        <v>34</v>
      </c>
      <c r="C25" s="114"/>
      <c r="D25" s="306">
        <v>15140571</v>
      </c>
      <c r="E25" s="307">
        <v>4483251</v>
      </c>
      <c r="F25" s="306">
        <v>3246367</v>
      </c>
      <c r="G25" s="306">
        <v>14510288</v>
      </c>
      <c r="H25" s="307">
        <v>7189047</v>
      </c>
      <c r="I25" s="308">
        <v>1792317</v>
      </c>
      <c r="J25" s="309">
        <v>0.44</v>
      </c>
      <c r="K25" s="291">
        <v>7174</v>
      </c>
      <c r="L25" s="157">
        <v>5114</v>
      </c>
      <c r="M25" s="123">
        <v>125</v>
      </c>
      <c r="N25" s="123">
        <v>157</v>
      </c>
      <c r="O25" s="116">
        <v>5</v>
      </c>
      <c r="P25" s="106">
        <v>10</v>
      </c>
      <c r="Q25" s="105"/>
    </row>
    <row r="26" spans="2:16" s="129" customFormat="1" ht="7.5" customHeight="1">
      <c r="B26" s="104"/>
      <c r="C26" s="114"/>
      <c r="D26" s="515"/>
      <c r="E26" s="515"/>
      <c r="F26" s="515"/>
      <c r="G26" s="515"/>
      <c r="H26" s="515"/>
      <c r="I26" s="516"/>
      <c r="J26" s="517"/>
      <c r="K26" s="291"/>
      <c r="L26" s="282"/>
      <c r="M26" s="291"/>
      <c r="N26" s="291"/>
      <c r="O26" s="282"/>
      <c r="P26" s="106"/>
    </row>
    <row r="27" spans="2:16" s="101" customFormat="1" ht="15" customHeight="1">
      <c r="B27" s="102" t="s">
        <v>58</v>
      </c>
      <c r="C27" s="113"/>
      <c r="D27" s="310">
        <v>7717205</v>
      </c>
      <c r="E27" s="310">
        <v>3170920</v>
      </c>
      <c r="F27" s="310">
        <v>2047620</v>
      </c>
      <c r="G27" s="310">
        <v>7420850</v>
      </c>
      <c r="H27" s="310">
        <v>3123026</v>
      </c>
      <c r="I27" s="310">
        <v>1079306</v>
      </c>
      <c r="J27" s="311">
        <v>0.61</v>
      </c>
      <c r="K27" s="285">
        <v>3099</v>
      </c>
      <c r="L27" s="153">
        <v>2765</v>
      </c>
      <c r="M27" s="124">
        <v>69</v>
      </c>
      <c r="N27" s="124">
        <v>81</v>
      </c>
      <c r="O27" s="117">
        <v>4.9</v>
      </c>
      <c r="P27" s="103" t="s">
        <v>57</v>
      </c>
    </row>
    <row r="28" spans="1:16" s="129" customFormat="1" ht="15" customHeight="1">
      <c r="A28" s="129">
        <v>11</v>
      </c>
      <c r="B28" s="104" t="s">
        <v>37</v>
      </c>
      <c r="C28" s="114"/>
      <c r="D28" s="306">
        <v>7717205</v>
      </c>
      <c r="E28" s="307">
        <v>3170920</v>
      </c>
      <c r="F28" s="306">
        <v>2047620</v>
      </c>
      <c r="G28" s="306">
        <v>7420850</v>
      </c>
      <c r="H28" s="307">
        <v>3123026</v>
      </c>
      <c r="I28" s="308">
        <v>1079306</v>
      </c>
      <c r="J28" s="309">
        <v>0.61</v>
      </c>
      <c r="K28" s="291">
        <v>3099</v>
      </c>
      <c r="L28" s="157">
        <v>2765</v>
      </c>
      <c r="M28" s="125">
        <v>69</v>
      </c>
      <c r="N28" s="125">
        <v>81</v>
      </c>
      <c r="O28" s="118">
        <v>4.9</v>
      </c>
      <c r="P28" s="106">
        <v>11</v>
      </c>
    </row>
    <row r="29" spans="2:16" s="129" customFormat="1" ht="7.5" customHeight="1">
      <c r="B29" s="104"/>
      <c r="C29" s="114"/>
      <c r="D29" s="515"/>
      <c r="E29" s="515"/>
      <c r="F29" s="515"/>
      <c r="G29" s="515"/>
      <c r="H29" s="515"/>
      <c r="I29" s="516"/>
      <c r="J29" s="517"/>
      <c r="K29" s="291"/>
      <c r="L29" s="282"/>
      <c r="M29" s="291"/>
      <c r="N29" s="291"/>
      <c r="O29" s="282"/>
      <c r="P29" s="106"/>
    </row>
    <row r="30" spans="2:16" s="101" customFormat="1" ht="15" customHeight="1">
      <c r="B30" s="102" t="s">
        <v>38</v>
      </c>
      <c r="C30" s="113"/>
      <c r="D30" s="310">
        <v>29425483</v>
      </c>
      <c r="E30" s="310">
        <v>13257898</v>
      </c>
      <c r="F30" s="310">
        <v>6349674</v>
      </c>
      <c r="G30" s="310">
        <v>28657571</v>
      </c>
      <c r="H30" s="310">
        <v>9143974</v>
      </c>
      <c r="I30" s="310">
        <v>4029529</v>
      </c>
      <c r="J30" s="312">
        <v>0.59</v>
      </c>
      <c r="K30" s="285">
        <v>12088</v>
      </c>
      <c r="L30" s="153">
        <v>8710</v>
      </c>
      <c r="M30" s="124">
        <v>204</v>
      </c>
      <c r="N30" s="124">
        <v>262</v>
      </c>
      <c r="O30" s="117">
        <v>5</v>
      </c>
      <c r="P30" s="103" t="s">
        <v>39</v>
      </c>
    </row>
    <row r="31" spans="1:16" s="129" customFormat="1" ht="15" customHeight="1">
      <c r="A31" s="129">
        <v>12</v>
      </c>
      <c r="B31" s="104" t="s">
        <v>40</v>
      </c>
      <c r="C31" s="114"/>
      <c r="D31" s="306">
        <v>6644724</v>
      </c>
      <c r="E31" s="307">
        <v>3153242</v>
      </c>
      <c r="F31" s="306">
        <v>2413140</v>
      </c>
      <c r="G31" s="306">
        <v>6431902</v>
      </c>
      <c r="H31" s="307">
        <v>2669168</v>
      </c>
      <c r="I31" s="308">
        <v>1159448</v>
      </c>
      <c r="J31" s="309">
        <v>0.68</v>
      </c>
      <c r="K31" s="291">
        <v>3886</v>
      </c>
      <c r="L31" s="158">
        <v>3055</v>
      </c>
      <c r="M31" s="125">
        <v>44</v>
      </c>
      <c r="N31" s="125">
        <v>60</v>
      </c>
      <c r="O31" s="118">
        <v>3.5</v>
      </c>
      <c r="P31" s="106">
        <v>12</v>
      </c>
    </row>
    <row r="32" spans="1:16" s="129" customFormat="1" ht="15" customHeight="1">
      <c r="A32" s="129">
        <v>13</v>
      </c>
      <c r="B32" s="104" t="s">
        <v>41</v>
      </c>
      <c r="C32" s="114"/>
      <c r="D32" s="306">
        <v>7127620</v>
      </c>
      <c r="E32" s="307">
        <v>4745777</v>
      </c>
      <c r="F32" s="306">
        <v>1374892</v>
      </c>
      <c r="G32" s="306">
        <v>6982007</v>
      </c>
      <c r="H32" s="307">
        <v>1749323</v>
      </c>
      <c r="I32" s="308">
        <v>208095</v>
      </c>
      <c r="J32" s="309">
        <v>0.61</v>
      </c>
      <c r="K32" s="291">
        <v>1867</v>
      </c>
      <c r="L32" s="158">
        <v>1618</v>
      </c>
      <c r="M32" s="126">
        <v>36</v>
      </c>
      <c r="N32" s="126">
        <v>48</v>
      </c>
      <c r="O32" s="116">
        <v>5.1</v>
      </c>
      <c r="P32" s="106">
        <v>13</v>
      </c>
    </row>
    <row r="33" spans="1:16" s="129" customFormat="1" ht="15" customHeight="1">
      <c r="A33" s="129">
        <v>14</v>
      </c>
      <c r="B33" s="104" t="s">
        <v>42</v>
      </c>
      <c r="C33" s="114"/>
      <c r="D33" s="306">
        <v>15653139</v>
      </c>
      <c r="E33" s="307">
        <v>5358879</v>
      </c>
      <c r="F33" s="306">
        <v>2561642</v>
      </c>
      <c r="G33" s="306">
        <v>15243662</v>
      </c>
      <c r="H33" s="307">
        <v>4725483</v>
      </c>
      <c r="I33" s="308">
        <v>2661986</v>
      </c>
      <c r="J33" s="309">
        <v>0.47</v>
      </c>
      <c r="K33" s="291">
        <v>6335</v>
      </c>
      <c r="L33" s="156">
        <v>4037</v>
      </c>
      <c r="M33" s="126">
        <v>124</v>
      </c>
      <c r="N33" s="126">
        <v>154</v>
      </c>
      <c r="O33" s="116">
        <v>6.1</v>
      </c>
      <c r="P33" s="106">
        <v>14</v>
      </c>
    </row>
    <row r="34" spans="2:16" s="129" customFormat="1" ht="7.5" customHeight="1">
      <c r="B34" s="104"/>
      <c r="C34" s="114"/>
      <c r="D34" s="515"/>
      <c r="E34" s="515"/>
      <c r="F34" s="515"/>
      <c r="G34" s="515"/>
      <c r="H34" s="515"/>
      <c r="I34" s="516"/>
      <c r="J34" s="517"/>
      <c r="K34" s="291"/>
      <c r="L34" s="282"/>
      <c r="M34" s="291"/>
      <c r="N34" s="291"/>
      <c r="O34" s="282"/>
      <c r="P34" s="106"/>
    </row>
    <row r="35" spans="2:16" s="101" customFormat="1" ht="15" customHeight="1">
      <c r="B35" s="102" t="s">
        <v>43</v>
      </c>
      <c r="C35" s="113"/>
      <c r="D35" s="310">
        <v>7880594</v>
      </c>
      <c r="E35" s="310">
        <v>5139960</v>
      </c>
      <c r="F35" s="310">
        <v>2708684</v>
      </c>
      <c r="G35" s="310">
        <v>7643259</v>
      </c>
      <c r="H35" s="310">
        <v>1436951</v>
      </c>
      <c r="I35" s="310">
        <v>1312130</v>
      </c>
      <c r="J35" s="311">
        <v>1.05</v>
      </c>
      <c r="K35" s="285">
        <v>1936</v>
      </c>
      <c r="L35" s="153">
        <v>932</v>
      </c>
      <c r="M35" s="127">
        <v>25</v>
      </c>
      <c r="N35" s="127">
        <v>30</v>
      </c>
      <c r="O35" s="119">
        <v>5.2</v>
      </c>
      <c r="P35" s="103" t="s">
        <v>44</v>
      </c>
    </row>
    <row r="36" spans="1:16" s="129" customFormat="1" ht="15" customHeight="1">
      <c r="A36" s="129">
        <v>15</v>
      </c>
      <c r="B36" s="104" t="s">
        <v>45</v>
      </c>
      <c r="C36" s="114"/>
      <c r="D36" s="306">
        <v>7880594</v>
      </c>
      <c r="E36" s="307">
        <v>5139960</v>
      </c>
      <c r="F36" s="306">
        <v>2708684</v>
      </c>
      <c r="G36" s="306">
        <v>7643259</v>
      </c>
      <c r="H36" s="307">
        <v>1436951</v>
      </c>
      <c r="I36" s="308">
        <v>1312130</v>
      </c>
      <c r="J36" s="305">
        <v>1.05</v>
      </c>
      <c r="K36" s="291">
        <v>1936</v>
      </c>
      <c r="L36" s="158">
        <v>932</v>
      </c>
      <c r="M36" s="126">
        <v>25</v>
      </c>
      <c r="N36" s="126">
        <v>30</v>
      </c>
      <c r="O36" s="116">
        <v>5.2</v>
      </c>
      <c r="P36" s="106">
        <v>15</v>
      </c>
    </row>
    <row r="37" spans="2:16" s="129" customFormat="1" ht="7.5" customHeight="1">
      <c r="B37" s="104"/>
      <c r="C37" s="114"/>
      <c r="D37" s="515"/>
      <c r="E37" s="515"/>
      <c r="F37" s="515"/>
      <c r="G37" s="515"/>
      <c r="H37" s="515"/>
      <c r="I37" s="516"/>
      <c r="J37" s="514"/>
      <c r="K37" s="291"/>
      <c r="L37" s="282"/>
      <c r="M37" s="291"/>
      <c r="N37" s="291"/>
      <c r="O37" s="282"/>
      <c r="P37" s="106"/>
    </row>
    <row r="38" spans="2:16" s="101" customFormat="1" ht="15" customHeight="1">
      <c r="B38" s="102" t="s">
        <v>46</v>
      </c>
      <c r="C38" s="113"/>
      <c r="D38" s="310">
        <v>10302719</v>
      </c>
      <c r="E38" s="310">
        <v>3317425</v>
      </c>
      <c r="F38" s="310">
        <v>1746464</v>
      </c>
      <c r="G38" s="310">
        <v>9827659</v>
      </c>
      <c r="H38" s="310">
        <v>3857319</v>
      </c>
      <c r="I38" s="310">
        <v>811666</v>
      </c>
      <c r="J38" s="311">
        <v>0.37</v>
      </c>
      <c r="K38" s="285">
        <v>4964</v>
      </c>
      <c r="L38" s="153">
        <v>3037</v>
      </c>
      <c r="M38" s="127">
        <v>113</v>
      </c>
      <c r="N38" s="127">
        <v>148</v>
      </c>
      <c r="O38" s="119">
        <v>7.4</v>
      </c>
      <c r="P38" s="103" t="s">
        <v>47</v>
      </c>
    </row>
    <row r="39" spans="1:16" s="129" customFormat="1" ht="15" customHeight="1">
      <c r="A39" s="129">
        <v>16</v>
      </c>
      <c r="B39" s="104" t="s">
        <v>48</v>
      </c>
      <c r="C39" s="114"/>
      <c r="D39" s="306">
        <v>10302719</v>
      </c>
      <c r="E39" s="307">
        <v>3317425</v>
      </c>
      <c r="F39" s="306">
        <v>1746464</v>
      </c>
      <c r="G39" s="306">
        <v>9827659</v>
      </c>
      <c r="H39" s="307">
        <v>3857319</v>
      </c>
      <c r="I39" s="308">
        <v>811666</v>
      </c>
      <c r="J39" s="305">
        <v>0.37</v>
      </c>
      <c r="K39" s="291">
        <v>4964</v>
      </c>
      <c r="L39" s="158">
        <v>3037</v>
      </c>
      <c r="M39" s="126">
        <v>113</v>
      </c>
      <c r="N39" s="126">
        <v>148</v>
      </c>
      <c r="O39" s="116">
        <v>7.4</v>
      </c>
      <c r="P39" s="106">
        <v>16</v>
      </c>
    </row>
    <row r="40" spans="2:16" s="129" customFormat="1" ht="7.5" customHeight="1">
      <c r="B40" s="104"/>
      <c r="C40" s="114"/>
      <c r="D40" s="515"/>
      <c r="E40" s="515"/>
      <c r="F40" s="515"/>
      <c r="G40" s="515"/>
      <c r="H40" s="515"/>
      <c r="I40" s="516"/>
      <c r="J40" s="514"/>
      <c r="K40" s="291"/>
      <c r="L40" s="282"/>
      <c r="M40" s="291"/>
      <c r="N40" s="291"/>
      <c r="O40" s="288"/>
      <c r="P40" s="106"/>
    </row>
    <row r="41" spans="2:16" s="101" customFormat="1" ht="15" customHeight="1">
      <c r="B41" s="102" t="s">
        <v>49</v>
      </c>
      <c r="C41" s="113"/>
      <c r="D41" s="310">
        <v>23755754</v>
      </c>
      <c r="E41" s="310">
        <v>6888386</v>
      </c>
      <c r="F41" s="310">
        <v>3862391</v>
      </c>
      <c r="G41" s="310">
        <v>22928314</v>
      </c>
      <c r="H41" s="310">
        <v>9017004</v>
      </c>
      <c r="I41" s="310">
        <v>2297629</v>
      </c>
      <c r="J41" s="311">
        <v>0.35</v>
      </c>
      <c r="K41" s="285">
        <v>10816</v>
      </c>
      <c r="L41" s="153">
        <v>6724</v>
      </c>
      <c r="M41" s="127">
        <v>177</v>
      </c>
      <c r="N41" s="127">
        <v>218</v>
      </c>
      <c r="O41" s="119">
        <v>7.5</v>
      </c>
      <c r="P41" s="103" t="s">
        <v>50</v>
      </c>
    </row>
    <row r="42" spans="1:16" s="129" customFormat="1" ht="15" customHeight="1">
      <c r="A42" s="129">
        <v>17</v>
      </c>
      <c r="B42" s="104" t="s">
        <v>51</v>
      </c>
      <c r="C42" s="114"/>
      <c r="D42" s="306">
        <v>3676443</v>
      </c>
      <c r="E42" s="307">
        <v>1232192</v>
      </c>
      <c r="F42" s="306">
        <v>783370</v>
      </c>
      <c r="G42" s="306">
        <v>3553328</v>
      </c>
      <c r="H42" s="307">
        <v>1651166</v>
      </c>
      <c r="I42" s="308">
        <v>76249</v>
      </c>
      <c r="J42" s="305">
        <v>0.34</v>
      </c>
      <c r="K42" s="291">
        <v>1779</v>
      </c>
      <c r="L42" s="158">
        <v>997</v>
      </c>
      <c r="M42" s="126">
        <v>69</v>
      </c>
      <c r="N42" s="126">
        <v>93</v>
      </c>
      <c r="O42" s="116">
        <v>14</v>
      </c>
      <c r="P42" s="106">
        <v>17</v>
      </c>
    </row>
    <row r="43" spans="1:16" s="129" customFormat="1" ht="15" customHeight="1">
      <c r="A43" s="129">
        <v>18</v>
      </c>
      <c r="B43" s="104" t="s">
        <v>52</v>
      </c>
      <c r="C43" s="114"/>
      <c r="D43" s="306">
        <v>5342086</v>
      </c>
      <c r="E43" s="307">
        <v>1619906</v>
      </c>
      <c r="F43" s="306">
        <v>938532</v>
      </c>
      <c r="G43" s="306">
        <v>5020810</v>
      </c>
      <c r="H43" s="307">
        <v>1821832</v>
      </c>
      <c r="I43" s="308">
        <v>1029556</v>
      </c>
      <c r="J43" s="305">
        <v>0.36</v>
      </c>
      <c r="K43" s="291">
        <v>2113</v>
      </c>
      <c r="L43" s="158">
        <v>1520</v>
      </c>
      <c r="M43" s="126">
        <v>45</v>
      </c>
      <c r="N43" s="126">
        <v>52</v>
      </c>
      <c r="O43" s="116">
        <v>5.4</v>
      </c>
      <c r="P43" s="106">
        <v>18</v>
      </c>
    </row>
    <row r="44" spans="1:16" s="129" customFormat="1" ht="15" customHeight="1">
      <c r="A44" s="129">
        <v>19</v>
      </c>
      <c r="B44" s="104" t="s">
        <v>53</v>
      </c>
      <c r="C44" s="114"/>
      <c r="D44" s="306">
        <v>14737225</v>
      </c>
      <c r="E44" s="307">
        <v>4036288</v>
      </c>
      <c r="F44" s="306">
        <v>2140489</v>
      </c>
      <c r="G44" s="306">
        <v>14354176</v>
      </c>
      <c r="H44" s="307">
        <v>5544006</v>
      </c>
      <c r="I44" s="308">
        <v>1191824</v>
      </c>
      <c r="J44" s="305">
        <v>0.34</v>
      </c>
      <c r="K44" s="291">
        <v>6924</v>
      </c>
      <c r="L44" s="158">
        <v>4207</v>
      </c>
      <c r="M44" s="126">
        <v>63</v>
      </c>
      <c r="N44" s="126">
        <v>73</v>
      </c>
      <c r="O44" s="116">
        <v>3.1</v>
      </c>
      <c r="P44" s="106">
        <v>19</v>
      </c>
    </row>
    <row r="45" spans="2:16" s="129" customFormat="1" ht="7.5" customHeight="1">
      <c r="B45" s="104"/>
      <c r="C45" s="114"/>
      <c r="D45" s="515"/>
      <c r="E45" s="515"/>
      <c r="F45" s="515"/>
      <c r="G45" s="515"/>
      <c r="H45" s="515"/>
      <c r="I45" s="516"/>
      <c r="J45" s="514"/>
      <c r="K45" s="291"/>
      <c r="L45" s="282"/>
      <c r="M45" s="291"/>
      <c r="N45" s="291"/>
      <c r="O45" s="288"/>
      <c r="P45" s="106"/>
    </row>
    <row r="46" spans="2:16" s="101" customFormat="1" ht="15" customHeight="1">
      <c r="B46" s="102" t="s">
        <v>54</v>
      </c>
      <c r="C46" s="115"/>
      <c r="D46" s="310">
        <v>5520412</v>
      </c>
      <c r="E46" s="310">
        <v>1588168</v>
      </c>
      <c r="F46" s="313">
        <v>699993</v>
      </c>
      <c r="G46" s="310">
        <v>5392046</v>
      </c>
      <c r="H46" s="310">
        <v>2049705</v>
      </c>
      <c r="I46" s="310">
        <v>507557</v>
      </c>
      <c r="J46" s="311">
        <v>0.23</v>
      </c>
      <c r="K46" s="285">
        <v>3111</v>
      </c>
      <c r="L46" s="153">
        <v>1656</v>
      </c>
      <c r="M46" s="285">
        <v>33</v>
      </c>
      <c r="N46" s="285">
        <v>37</v>
      </c>
      <c r="O46" s="120">
        <v>4.3</v>
      </c>
      <c r="P46" s="103" t="s">
        <v>55</v>
      </c>
    </row>
    <row r="47" spans="1:16" s="129" customFormat="1" ht="15" customHeight="1" thickBot="1">
      <c r="A47" s="107">
        <v>20</v>
      </c>
      <c r="B47" s="108" t="s">
        <v>56</v>
      </c>
      <c r="C47" s="121"/>
      <c r="D47" s="314">
        <v>5520412</v>
      </c>
      <c r="E47" s="315">
        <v>1588168</v>
      </c>
      <c r="F47" s="316">
        <v>699993</v>
      </c>
      <c r="G47" s="317">
        <v>5392046</v>
      </c>
      <c r="H47" s="315">
        <v>2049705</v>
      </c>
      <c r="I47" s="315">
        <v>507557</v>
      </c>
      <c r="J47" s="318">
        <v>0.23</v>
      </c>
      <c r="K47" s="128">
        <v>3111</v>
      </c>
      <c r="L47" s="159">
        <v>1656</v>
      </c>
      <c r="M47" s="128">
        <v>33</v>
      </c>
      <c r="N47" s="128">
        <v>37</v>
      </c>
      <c r="O47" s="122">
        <v>4.3</v>
      </c>
      <c r="P47" s="109">
        <v>20</v>
      </c>
    </row>
    <row r="48" spans="4:15" s="129" customFormat="1" ht="10.5" customHeight="1">
      <c r="D48" s="282"/>
      <c r="E48" s="282"/>
      <c r="F48" s="282"/>
      <c r="G48" s="282"/>
      <c r="H48" s="282"/>
      <c r="I48" s="283"/>
      <c r="J48" s="282" t="s">
        <v>274</v>
      </c>
      <c r="K48" s="282"/>
      <c r="L48" s="282"/>
      <c r="M48" s="282"/>
      <c r="N48" s="282"/>
      <c r="O48" s="282"/>
    </row>
    <row r="49" spans="2:10" ht="10.5" customHeight="1">
      <c r="B49" s="82"/>
      <c r="J49" s="129"/>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2">
    <mergeCell ref="P8:P10"/>
    <mergeCell ref="J9:J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FF00"/>
  </sheetPr>
  <dimension ref="A1:Y50"/>
  <sheetViews>
    <sheetView showGridLines="0" zoomScalePageLayoutView="0" workbookViewId="0" topLeftCell="A1">
      <selection activeCell="J10" sqref="J10"/>
    </sheetView>
  </sheetViews>
  <sheetFormatPr defaultColWidth="8.00390625" defaultRowHeight="13.5"/>
  <cols>
    <col min="1" max="1" width="2.50390625" style="40" customWidth="1"/>
    <col min="2" max="2" width="9.375" style="40" customWidth="1"/>
    <col min="3" max="3" width="1.25" style="40" customWidth="1"/>
    <col min="4" max="10" width="10.50390625" style="40" customWidth="1"/>
    <col min="11" max="11" width="10.50390625" style="44" customWidth="1"/>
    <col min="12" max="12" width="10.50390625" style="160" customWidth="1"/>
    <col min="13" max="17" width="11.125" style="40" customWidth="1"/>
    <col min="18" max="18" width="11.125" style="41" customWidth="1"/>
    <col min="19" max="20" width="11.125" style="40" customWidth="1"/>
    <col min="21" max="21" width="7.625" style="43" customWidth="1"/>
    <col min="22" max="16384" width="8.00390625" style="40" customWidth="1"/>
  </cols>
  <sheetData>
    <row r="1" spans="1:13" ht="18.75" customHeight="1">
      <c r="A1" s="41"/>
      <c r="F1" s="46"/>
      <c r="K1" s="47" t="s">
        <v>211</v>
      </c>
      <c r="L1" s="161"/>
      <c r="M1" s="46" t="s">
        <v>0</v>
      </c>
    </row>
    <row r="2" spans="6:13" ht="17.25" customHeight="1">
      <c r="F2" s="46"/>
      <c r="K2" s="47"/>
      <c r="L2" s="161"/>
      <c r="M2" s="46"/>
    </row>
    <row r="3" spans="1:18" ht="12">
      <c r="A3" s="243" t="s">
        <v>351</v>
      </c>
      <c r="B3" s="242"/>
      <c r="C3" s="242"/>
      <c r="D3" s="242"/>
      <c r="E3" s="242"/>
      <c r="F3" s="242"/>
      <c r="G3" s="242"/>
      <c r="H3" s="242"/>
      <c r="I3" s="242"/>
      <c r="M3" s="42"/>
      <c r="R3" s="40"/>
    </row>
    <row r="4" spans="1:18" ht="12">
      <c r="A4" s="12" t="s">
        <v>126</v>
      </c>
      <c r="B4" s="1"/>
      <c r="C4" s="1"/>
      <c r="D4" s="1"/>
      <c r="E4" s="1"/>
      <c r="F4" s="1"/>
      <c r="G4" s="1"/>
      <c r="H4" s="1"/>
      <c r="I4" s="1"/>
      <c r="M4" s="42"/>
      <c r="R4" s="40"/>
    </row>
    <row r="5" spans="1:13" ht="12">
      <c r="A5" s="12" t="s">
        <v>235</v>
      </c>
      <c r="B5" s="1"/>
      <c r="C5" s="1"/>
      <c r="D5" s="1"/>
      <c r="E5" s="1"/>
      <c r="F5" s="1"/>
      <c r="G5" s="1"/>
      <c r="H5" s="1"/>
      <c r="I5" s="1"/>
      <c r="M5" s="42" t="s">
        <v>189</v>
      </c>
    </row>
    <row r="6" spans="1:13" ht="12">
      <c r="A6" s="243" t="s">
        <v>188</v>
      </c>
      <c r="B6" s="242"/>
      <c r="C6" s="242"/>
      <c r="D6" s="242"/>
      <c r="E6" s="242"/>
      <c r="F6" s="242"/>
      <c r="G6" s="242"/>
      <c r="H6" s="242"/>
      <c r="I6" s="242"/>
      <c r="M6" s="42" t="s">
        <v>187</v>
      </c>
    </row>
    <row r="7" spans="1:23" ht="12.75" customHeight="1" thickBot="1">
      <c r="A7" s="42" t="s">
        <v>266</v>
      </c>
      <c r="M7" s="42" t="s">
        <v>265</v>
      </c>
      <c r="R7" s="40"/>
      <c r="W7" s="41"/>
    </row>
    <row r="8" spans="1:23" s="42" customFormat="1" ht="40.5" customHeight="1">
      <c r="A8" s="48" t="s">
        <v>192</v>
      </c>
      <c r="B8" s="49"/>
      <c r="C8" s="50"/>
      <c r="D8" s="528" t="s">
        <v>347</v>
      </c>
      <c r="E8" s="528" t="s">
        <v>348</v>
      </c>
      <c r="F8" s="528" t="s">
        <v>349</v>
      </c>
      <c r="G8" s="528" t="s">
        <v>350</v>
      </c>
      <c r="H8" s="528" t="s">
        <v>370</v>
      </c>
      <c r="I8" s="528" t="s">
        <v>371</v>
      </c>
      <c r="J8" s="272" t="s">
        <v>372</v>
      </c>
      <c r="K8" s="528" t="s">
        <v>368</v>
      </c>
      <c r="L8" s="529" t="s">
        <v>353</v>
      </c>
      <c r="M8" s="530" t="s">
        <v>338</v>
      </c>
      <c r="N8" s="528" t="s">
        <v>339</v>
      </c>
      <c r="O8" s="272" t="s">
        <v>354</v>
      </c>
      <c r="P8" s="272" t="s">
        <v>355</v>
      </c>
      <c r="Q8" s="272" t="s">
        <v>340</v>
      </c>
      <c r="R8" s="272" t="s">
        <v>356</v>
      </c>
      <c r="S8" s="272" t="s">
        <v>234</v>
      </c>
      <c r="T8" s="272" t="s">
        <v>360</v>
      </c>
      <c r="U8" s="51" t="s">
        <v>193</v>
      </c>
      <c r="W8" s="52"/>
    </row>
    <row r="9" spans="2:23" s="53" customFormat="1" ht="9" customHeight="1">
      <c r="B9" s="54"/>
      <c r="C9" s="55"/>
      <c r="D9" s="130" t="s">
        <v>125</v>
      </c>
      <c r="E9" s="130" t="s">
        <v>125</v>
      </c>
      <c r="F9" s="130" t="s">
        <v>125</v>
      </c>
      <c r="G9" s="130" t="s">
        <v>124</v>
      </c>
      <c r="H9" s="130" t="s">
        <v>123</v>
      </c>
      <c r="I9" s="130" t="s">
        <v>123</v>
      </c>
      <c r="J9" s="130" t="s">
        <v>123</v>
      </c>
      <c r="K9" s="131" t="s">
        <v>122</v>
      </c>
      <c r="L9" s="286" t="s">
        <v>18</v>
      </c>
      <c r="M9" s="130" t="s">
        <v>18</v>
      </c>
      <c r="N9" s="130" t="s">
        <v>18</v>
      </c>
      <c r="O9" s="130" t="s">
        <v>18</v>
      </c>
      <c r="P9" s="130" t="s">
        <v>18</v>
      </c>
      <c r="Q9" s="130" t="s">
        <v>18</v>
      </c>
      <c r="R9" s="273" t="s">
        <v>121</v>
      </c>
      <c r="S9" s="279" t="s">
        <v>121</v>
      </c>
      <c r="T9" s="279" t="s">
        <v>121</v>
      </c>
      <c r="U9" s="56"/>
      <c r="W9" s="54"/>
    </row>
    <row r="10" spans="2:25" s="57" customFormat="1" ht="15" customHeight="1">
      <c r="B10" s="58" t="s">
        <v>20</v>
      </c>
      <c r="C10" s="59"/>
      <c r="D10" s="270">
        <v>107</v>
      </c>
      <c r="E10" s="270">
        <v>691</v>
      </c>
      <c r="F10" s="270">
        <v>421</v>
      </c>
      <c r="G10" s="270">
        <v>17404</v>
      </c>
      <c r="H10" s="270">
        <v>911</v>
      </c>
      <c r="I10" s="270">
        <v>1819</v>
      </c>
      <c r="J10" s="270">
        <v>741</v>
      </c>
      <c r="K10" s="531">
        <v>95.3</v>
      </c>
      <c r="L10" s="289">
        <v>18967</v>
      </c>
      <c r="M10" s="270">
        <v>4953</v>
      </c>
      <c r="N10" s="270">
        <v>7817</v>
      </c>
      <c r="O10" s="270" t="s">
        <v>352</v>
      </c>
      <c r="P10" s="270" t="s">
        <v>341</v>
      </c>
      <c r="Q10" s="270">
        <v>25091</v>
      </c>
      <c r="R10" s="270">
        <v>137</v>
      </c>
      <c r="S10" s="278">
        <v>765</v>
      </c>
      <c r="T10" s="278">
        <v>258</v>
      </c>
      <c r="U10" s="60" t="s">
        <v>16</v>
      </c>
      <c r="W10" s="61"/>
      <c r="X10" s="58"/>
      <c r="Y10" s="61"/>
    </row>
    <row r="11" spans="2:25" s="57" customFormat="1" ht="15" customHeight="1">
      <c r="B11" s="58" t="s">
        <v>21</v>
      </c>
      <c r="C11" s="59"/>
      <c r="D11" s="270">
        <v>88</v>
      </c>
      <c r="E11" s="270">
        <v>596</v>
      </c>
      <c r="F11" s="270">
        <v>358</v>
      </c>
      <c r="G11" s="270">
        <v>14060</v>
      </c>
      <c r="H11" s="270">
        <v>755</v>
      </c>
      <c r="I11" s="270">
        <v>1571</v>
      </c>
      <c r="J11" s="270">
        <v>615</v>
      </c>
      <c r="K11" s="531">
        <v>95.4</v>
      </c>
      <c r="L11" s="289">
        <v>15544</v>
      </c>
      <c r="M11" s="270">
        <v>4261</v>
      </c>
      <c r="N11" s="270">
        <v>6730</v>
      </c>
      <c r="O11" s="270" t="s">
        <v>342</v>
      </c>
      <c r="P11" s="270" t="s">
        <v>343</v>
      </c>
      <c r="Q11" s="270" t="s">
        <v>344</v>
      </c>
      <c r="R11" s="270">
        <v>120</v>
      </c>
      <c r="S11" s="270">
        <v>591</v>
      </c>
      <c r="T11" s="270">
        <v>226</v>
      </c>
      <c r="U11" s="60" t="s">
        <v>22</v>
      </c>
      <c r="W11" s="61"/>
      <c r="X11" s="58"/>
      <c r="Y11" s="61"/>
    </row>
    <row r="12" spans="2:25" s="57" customFormat="1" ht="15" customHeight="1">
      <c r="B12" s="58" t="s">
        <v>23</v>
      </c>
      <c r="C12" s="59"/>
      <c r="D12" s="270">
        <v>19</v>
      </c>
      <c r="E12" s="270">
        <v>95</v>
      </c>
      <c r="F12" s="270">
        <v>63</v>
      </c>
      <c r="G12" s="270">
        <v>3344</v>
      </c>
      <c r="H12" s="270">
        <v>156</v>
      </c>
      <c r="I12" s="270">
        <v>248</v>
      </c>
      <c r="J12" s="270">
        <v>126</v>
      </c>
      <c r="K12" s="531">
        <v>94.8</v>
      </c>
      <c r="L12" s="289">
        <v>3423</v>
      </c>
      <c r="M12" s="278">
        <v>692</v>
      </c>
      <c r="N12" s="278">
        <v>1087</v>
      </c>
      <c r="O12" s="270" t="s">
        <v>345</v>
      </c>
      <c r="P12" s="270" t="s">
        <v>346</v>
      </c>
      <c r="Q12" s="278">
        <v>3057</v>
      </c>
      <c r="R12" s="270">
        <v>17</v>
      </c>
      <c r="S12" s="270">
        <v>174</v>
      </c>
      <c r="T12" s="270">
        <v>32</v>
      </c>
      <c r="U12" s="60" t="s">
        <v>24</v>
      </c>
      <c r="W12" s="61"/>
      <c r="X12" s="58"/>
      <c r="Y12" s="61"/>
    </row>
    <row r="13" spans="2:25" s="62" customFormat="1" ht="15" customHeight="1">
      <c r="B13" s="63"/>
      <c r="C13" s="64"/>
      <c r="D13" s="265"/>
      <c r="E13" s="265"/>
      <c r="F13" s="265"/>
      <c r="G13" s="265"/>
      <c r="H13" s="5"/>
      <c r="I13" s="5"/>
      <c r="J13" s="5"/>
      <c r="K13" s="532"/>
      <c r="L13" s="533"/>
      <c r="M13" s="265"/>
      <c r="N13" s="265"/>
      <c r="O13" s="534"/>
      <c r="P13" s="534"/>
      <c r="Q13" s="534"/>
      <c r="R13" s="23"/>
      <c r="S13" s="265"/>
      <c r="T13" s="35"/>
      <c r="U13" s="65"/>
      <c r="W13" s="66"/>
      <c r="X13" s="63"/>
      <c r="Y13" s="66"/>
    </row>
    <row r="14" spans="1:25" s="62" customFormat="1" ht="15" customHeight="1">
      <c r="A14" s="62">
        <v>1</v>
      </c>
      <c r="B14" s="63" t="s">
        <v>25</v>
      </c>
      <c r="C14" s="64"/>
      <c r="D14" s="265">
        <v>29</v>
      </c>
      <c r="E14" s="265">
        <v>234</v>
      </c>
      <c r="F14" s="265">
        <v>136</v>
      </c>
      <c r="G14" s="265">
        <v>5062</v>
      </c>
      <c r="H14" s="275">
        <v>277</v>
      </c>
      <c r="I14" s="275">
        <v>594</v>
      </c>
      <c r="J14" s="275">
        <v>221</v>
      </c>
      <c r="K14" s="535">
        <v>95.8</v>
      </c>
      <c r="L14" s="290">
        <v>3856</v>
      </c>
      <c r="M14" s="536">
        <v>2174</v>
      </c>
      <c r="N14" s="536">
        <v>2668</v>
      </c>
      <c r="O14" s="537">
        <v>12969</v>
      </c>
      <c r="P14" s="538">
        <v>7219</v>
      </c>
      <c r="Q14" s="539">
        <v>9830</v>
      </c>
      <c r="R14" s="265">
        <v>32</v>
      </c>
      <c r="S14" s="265">
        <v>114</v>
      </c>
      <c r="T14" s="265">
        <v>69</v>
      </c>
      <c r="U14" s="65">
        <v>1</v>
      </c>
      <c r="W14" s="66"/>
      <c r="X14" s="63"/>
      <c r="Y14" s="66"/>
    </row>
    <row r="15" spans="1:25" s="62" customFormat="1" ht="15" customHeight="1">
      <c r="A15" s="62">
        <v>2</v>
      </c>
      <c r="B15" s="63" t="s">
        <v>26</v>
      </c>
      <c r="C15" s="64"/>
      <c r="D15" s="265">
        <v>18</v>
      </c>
      <c r="E15" s="265">
        <v>100</v>
      </c>
      <c r="F15" s="265">
        <v>58</v>
      </c>
      <c r="G15" s="265">
        <v>2429</v>
      </c>
      <c r="H15" s="275">
        <v>128</v>
      </c>
      <c r="I15" s="275">
        <v>262</v>
      </c>
      <c r="J15" s="275">
        <v>88</v>
      </c>
      <c r="K15" s="540">
        <v>89.3</v>
      </c>
      <c r="L15" s="541">
        <v>3154</v>
      </c>
      <c r="M15" s="536">
        <v>289</v>
      </c>
      <c r="N15" s="536">
        <v>1527</v>
      </c>
      <c r="O15" s="537">
        <v>6973</v>
      </c>
      <c r="P15" s="538">
        <v>3921</v>
      </c>
      <c r="Q15" s="539">
        <v>3497</v>
      </c>
      <c r="R15" s="265">
        <v>28</v>
      </c>
      <c r="S15" s="265">
        <v>171</v>
      </c>
      <c r="T15" s="265">
        <v>34</v>
      </c>
      <c r="U15" s="65">
        <v>2</v>
      </c>
      <c r="W15" s="66"/>
      <c r="X15" s="63"/>
      <c r="Y15" s="66"/>
    </row>
    <row r="16" spans="1:25" s="62" customFormat="1" ht="15" customHeight="1">
      <c r="A16" s="62">
        <v>3</v>
      </c>
      <c r="B16" s="63" t="s">
        <v>27</v>
      </c>
      <c r="C16" s="64"/>
      <c r="D16" s="265">
        <v>8</v>
      </c>
      <c r="E16" s="265">
        <v>73</v>
      </c>
      <c r="F16" s="265">
        <v>40</v>
      </c>
      <c r="G16" s="265">
        <v>1445</v>
      </c>
      <c r="H16" s="275">
        <v>50</v>
      </c>
      <c r="I16" s="275">
        <v>125</v>
      </c>
      <c r="J16" s="275">
        <v>57</v>
      </c>
      <c r="K16" s="540">
        <v>97.6</v>
      </c>
      <c r="L16" s="541">
        <v>1639</v>
      </c>
      <c r="M16" s="536">
        <v>1072</v>
      </c>
      <c r="N16" s="536">
        <v>211</v>
      </c>
      <c r="O16" s="537">
        <v>4930</v>
      </c>
      <c r="P16" s="538">
        <v>2457</v>
      </c>
      <c r="Q16" s="539">
        <v>2083</v>
      </c>
      <c r="R16" s="275">
        <v>8</v>
      </c>
      <c r="S16" s="265">
        <v>51</v>
      </c>
      <c r="T16" s="277">
        <v>25</v>
      </c>
      <c r="U16" s="65">
        <v>3</v>
      </c>
      <c r="W16" s="66"/>
      <c r="X16" s="63"/>
      <c r="Y16" s="66"/>
    </row>
    <row r="17" spans="1:25" s="62" customFormat="1" ht="15" customHeight="1">
      <c r="A17" s="62">
        <v>4</v>
      </c>
      <c r="B17" s="63" t="s">
        <v>28</v>
      </c>
      <c r="C17" s="64"/>
      <c r="D17" s="265">
        <v>3</v>
      </c>
      <c r="E17" s="265">
        <v>12</v>
      </c>
      <c r="F17" s="265">
        <v>9</v>
      </c>
      <c r="G17" s="265">
        <v>356</v>
      </c>
      <c r="H17" s="275">
        <v>25</v>
      </c>
      <c r="I17" s="275">
        <v>40</v>
      </c>
      <c r="J17" s="275">
        <v>16</v>
      </c>
      <c r="K17" s="540">
        <v>99.4</v>
      </c>
      <c r="L17" s="541">
        <v>551</v>
      </c>
      <c r="M17" s="542">
        <v>0</v>
      </c>
      <c r="N17" s="536">
        <v>254</v>
      </c>
      <c r="O17" s="543">
        <f>-(943)</f>
        <v>-943</v>
      </c>
      <c r="P17" s="543">
        <f>-(495)</f>
        <v>-495</v>
      </c>
      <c r="Q17" s="544">
        <v>435</v>
      </c>
      <c r="R17" s="275">
        <v>6</v>
      </c>
      <c r="S17" s="265">
        <v>13</v>
      </c>
      <c r="T17" s="277">
        <v>6</v>
      </c>
      <c r="U17" s="65">
        <v>4</v>
      </c>
      <c r="W17" s="66"/>
      <c r="X17" s="63"/>
      <c r="Y17" s="66"/>
    </row>
    <row r="18" spans="1:25" s="62" customFormat="1" ht="15" customHeight="1">
      <c r="A18" s="62">
        <v>5</v>
      </c>
      <c r="B18" s="63" t="s">
        <v>29</v>
      </c>
      <c r="C18" s="64"/>
      <c r="D18" s="265">
        <v>10</v>
      </c>
      <c r="E18" s="265">
        <v>40</v>
      </c>
      <c r="F18" s="265">
        <v>27</v>
      </c>
      <c r="G18" s="265">
        <v>1313</v>
      </c>
      <c r="H18" s="275">
        <v>66</v>
      </c>
      <c r="I18" s="275">
        <v>141</v>
      </c>
      <c r="J18" s="275">
        <v>62</v>
      </c>
      <c r="K18" s="540">
        <v>98.1</v>
      </c>
      <c r="L18" s="541">
        <v>1703</v>
      </c>
      <c r="M18" s="536">
        <v>165</v>
      </c>
      <c r="N18" s="536">
        <v>416</v>
      </c>
      <c r="O18" s="537">
        <v>3224</v>
      </c>
      <c r="P18" s="538">
        <v>1521</v>
      </c>
      <c r="Q18" s="539">
        <v>1799</v>
      </c>
      <c r="R18" s="275">
        <v>14</v>
      </c>
      <c r="S18" s="265">
        <v>52</v>
      </c>
      <c r="T18" s="277">
        <v>38</v>
      </c>
      <c r="U18" s="65">
        <v>5</v>
      </c>
      <c r="W18" s="66"/>
      <c r="X18" s="63"/>
      <c r="Y18" s="66"/>
    </row>
    <row r="19" spans="1:25" s="62" customFormat="1" ht="15" customHeight="1">
      <c r="A19" s="62">
        <v>6</v>
      </c>
      <c r="B19" s="63" t="s">
        <v>30</v>
      </c>
      <c r="C19" s="64"/>
      <c r="D19" s="265">
        <v>5</v>
      </c>
      <c r="E19" s="265">
        <v>45</v>
      </c>
      <c r="F19" s="265">
        <v>24</v>
      </c>
      <c r="G19" s="265">
        <v>843</v>
      </c>
      <c r="H19" s="275">
        <v>61</v>
      </c>
      <c r="I19" s="275">
        <v>129</v>
      </c>
      <c r="J19" s="275">
        <v>42</v>
      </c>
      <c r="K19" s="540">
        <v>100</v>
      </c>
      <c r="L19" s="541">
        <v>1355</v>
      </c>
      <c r="M19" s="536">
        <v>194</v>
      </c>
      <c r="N19" s="545">
        <v>312</v>
      </c>
      <c r="O19" s="537">
        <v>2818</v>
      </c>
      <c r="P19" s="538">
        <v>1615</v>
      </c>
      <c r="Q19" s="539">
        <v>748</v>
      </c>
      <c r="R19" s="265">
        <v>10</v>
      </c>
      <c r="S19" s="265">
        <v>60</v>
      </c>
      <c r="T19" s="277">
        <v>15</v>
      </c>
      <c r="U19" s="65">
        <v>6</v>
      </c>
      <c r="W19" s="66"/>
      <c r="X19" s="63"/>
      <c r="Y19" s="66"/>
    </row>
    <row r="20" spans="1:25" s="62" customFormat="1" ht="15" customHeight="1">
      <c r="A20" s="62">
        <v>7</v>
      </c>
      <c r="B20" s="63" t="s">
        <v>31</v>
      </c>
      <c r="C20" s="64"/>
      <c r="D20" s="265">
        <v>5</v>
      </c>
      <c r="E20" s="265">
        <v>18</v>
      </c>
      <c r="F20" s="265">
        <v>18</v>
      </c>
      <c r="G20" s="265">
        <v>387</v>
      </c>
      <c r="H20" s="275">
        <v>40</v>
      </c>
      <c r="I20" s="275">
        <v>83</v>
      </c>
      <c r="J20" s="275">
        <v>31</v>
      </c>
      <c r="K20" s="540">
        <v>94.2</v>
      </c>
      <c r="L20" s="541">
        <v>1133</v>
      </c>
      <c r="M20" s="536">
        <v>48</v>
      </c>
      <c r="N20" s="536">
        <v>77</v>
      </c>
      <c r="O20" s="537">
        <v>1641</v>
      </c>
      <c r="P20" s="538">
        <v>809</v>
      </c>
      <c r="Q20" s="539">
        <v>918</v>
      </c>
      <c r="R20" s="275">
        <v>7</v>
      </c>
      <c r="S20" s="265">
        <v>38</v>
      </c>
      <c r="T20" s="277">
        <v>7</v>
      </c>
      <c r="U20" s="65">
        <v>7</v>
      </c>
      <c r="W20" s="66"/>
      <c r="X20" s="63"/>
      <c r="Y20" s="66"/>
    </row>
    <row r="21" spans="1:25" s="62" customFormat="1" ht="15" customHeight="1">
      <c r="A21" s="62">
        <v>8</v>
      </c>
      <c r="B21" s="63" t="s">
        <v>32</v>
      </c>
      <c r="C21" s="64"/>
      <c r="D21" s="265">
        <v>3</v>
      </c>
      <c r="E21" s="265">
        <v>33</v>
      </c>
      <c r="F21" s="265">
        <v>20</v>
      </c>
      <c r="G21" s="265">
        <v>437</v>
      </c>
      <c r="H21" s="275">
        <v>43</v>
      </c>
      <c r="I21" s="275">
        <v>79</v>
      </c>
      <c r="J21" s="275">
        <v>40</v>
      </c>
      <c r="K21" s="540">
        <v>99.5</v>
      </c>
      <c r="L21" s="541">
        <v>825</v>
      </c>
      <c r="M21" s="536">
        <v>162</v>
      </c>
      <c r="N21" s="536">
        <v>626</v>
      </c>
      <c r="O21" s="537">
        <v>2639</v>
      </c>
      <c r="P21" s="538">
        <v>1310</v>
      </c>
      <c r="Q21" s="539">
        <v>1168</v>
      </c>
      <c r="R21" s="275">
        <v>8</v>
      </c>
      <c r="S21" s="265">
        <v>34</v>
      </c>
      <c r="T21" s="265">
        <v>13</v>
      </c>
      <c r="U21" s="65">
        <v>8</v>
      </c>
      <c r="W21" s="66"/>
      <c r="X21" s="63"/>
      <c r="Y21" s="66"/>
    </row>
    <row r="22" spans="1:25" s="62" customFormat="1" ht="15" customHeight="1">
      <c r="A22" s="62">
        <v>9</v>
      </c>
      <c r="B22" s="63" t="s">
        <v>79</v>
      </c>
      <c r="C22" s="64"/>
      <c r="D22" s="265">
        <v>4</v>
      </c>
      <c r="E22" s="265">
        <v>19</v>
      </c>
      <c r="F22" s="265">
        <v>12</v>
      </c>
      <c r="G22" s="265">
        <v>1455</v>
      </c>
      <c r="H22" s="275">
        <v>34</v>
      </c>
      <c r="I22" s="275">
        <v>68</v>
      </c>
      <c r="J22" s="275">
        <v>21</v>
      </c>
      <c r="K22" s="535">
        <v>95</v>
      </c>
      <c r="L22" s="290">
        <v>679</v>
      </c>
      <c r="M22" s="536">
        <v>157</v>
      </c>
      <c r="N22" s="536">
        <v>156</v>
      </c>
      <c r="O22" s="537">
        <v>1362</v>
      </c>
      <c r="P22" s="538">
        <v>682</v>
      </c>
      <c r="Q22" s="539">
        <v>663</v>
      </c>
      <c r="R22" s="265">
        <v>4</v>
      </c>
      <c r="S22" s="265">
        <v>32</v>
      </c>
      <c r="T22" s="265">
        <v>16</v>
      </c>
      <c r="U22" s="65">
        <v>9</v>
      </c>
      <c r="W22" s="66"/>
      <c r="X22" s="63"/>
      <c r="Y22" s="66"/>
    </row>
    <row r="23" spans="1:25" s="62" customFormat="1" ht="15" customHeight="1">
      <c r="A23" s="66">
        <v>10</v>
      </c>
      <c r="B23" s="63" t="s">
        <v>34</v>
      </c>
      <c r="C23" s="67"/>
      <c r="D23" s="265">
        <v>3</v>
      </c>
      <c r="E23" s="265">
        <v>22</v>
      </c>
      <c r="F23" s="265">
        <v>14</v>
      </c>
      <c r="G23" s="265">
        <v>333</v>
      </c>
      <c r="H23" s="23">
        <v>31</v>
      </c>
      <c r="I23" s="23">
        <v>49</v>
      </c>
      <c r="J23" s="23">
        <v>37</v>
      </c>
      <c r="K23" s="540">
        <v>92.7</v>
      </c>
      <c r="L23" s="541">
        <v>649</v>
      </c>
      <c r="M23" s="542">
        <v>0</v>
      </c>
      <c r="N23" s="536">
        <v>483</v>
      </c>
      <c r="O23" s="537">
        <v>1825</v>
      </c>
      <c r="P23" s="538">
        <v>852</v>
      </c>
      <c r="Q23" s="539">
        <v>893</v>
      </c>
      <c r="R23" s="265">
        <v>3</v>
      </c>
      <c r="S23" s="265">
        <v>26</v>
      </c>
      <c r="T23" s="23">
        <v>3</v>
      </c>
      <c r="U23" s="65">
        <v>10</v>
      </c>
      <c r="W23" s="66"/>
      <c r="X23" s="63"/>
      <c r="Y23" s="66"/>
    </row>
    <row r="24" spans="1:25" s="62" customFormat="1" ht="7.5" customHeight="1">
      <c r="A24" s="66"/>
      <c r="B24" s="63"/>
      <c r="C24" s="67"/>
      <c r="D24" s="265"/>
      <c r="E24" s="265"/>
      <c r="F24" s="265"/>
      <c r="G24" s="265"/>
      <c r="H24" s="23"/>
      <c r="I24" s="23"/>
      <c r="J24" s="23"/>
      <c r="K24" s="540"/>
      <c r="L24" s="541"/>
      <c r="M24" s="275"/>
      <c r="N24" s="275"/>
      <c r="O24" s="534"/>
      <c r="P24" s="546"/>
      <c r="Q24" s="534"/>
      <c r="R24" s="265"/>
      <c r="S24" s="265"/>
      <c r="T24" s="23"/>
      <c r="U24" s="65"/>
      <c r="W24" s="66"/>
      <c r="X24" s="63"/>
      <c r="Y24" s="66"/>
    </row>
    <row r="25" spans="2:25" s="57" customFormat="1" ht="15" customHeight="1">
      <c r="B25" s="58" t="s">
        <v>35</v>
      </c>
      <c r="C25" s="59"/>
      <c r="D25" s="270">
        <v>1</v>
      </c>
      <c r="E25" s="270">
        <v>11</v>
      </c>
      <c r="F25" s="270">
        <v>6</v>
      </c>
      <c r="G25" s="270">
        <v>596</v>
      </c>
      <c r="H25" s="271">
        <v>18</v>
      </c>
      <c r="I25" s="271">
        <v>24</v>
      </c>
      <c r="J25" s="271">
        <v>11</v>
      </c>
      <c r="K25" s="547">
        <v>88.8</v>
      </c>
      <c r="L25" s="548">
        <v>295</v>
      </c>
      <c r="M25" s="549">
        <v>165</v>
      </c>
      <c r="N25" s="549">
        <v>237</v>
      </c>
      <c r="O25" s="549">
        <v>1064</v>
      </c>
      <c r="P25" s="549">
        <v>438</v>
      </c>
      <c r="Q25" s="550">
        <v>0</v>
      </c>
      <c r="R25" s="270">
        <v>2</v>
      </c>
      <c r="S25" s="270">
        <v>14</v>
      </c>
      <c r="T25" s="276">
        <v>5</v>
      </c>
      <c r="U25" s="60" t="s">
        <v>57</v>
      </c>
      <c r="W25" s="61"/>
      <c r="X25" s="58"/>
      <c r="Y25" s="61"/>
    </row>
    <row r="26" spans="1:25" s="62" customFormat="1" ht="15" customHeight="1">
      <c r="A26" s="62">
        <v>11</v>
      </c>
      <c r="B26" s="63" t="s">
        <v>78</v>
      </c>
      <c r="C26" s="64"/>
      <c r="D26" s="265">
        <v>1</v>
      </c>
      <c r="E26" s="265">
        <v>11</v>
      </c>
      <c r="F26" s="265">
        <v>6</v>
      </c>
      <c r="G26" s="265">
        <v>596</v>
      </c>
      <c r="H26" s="275">
        <v>18</v>
      </c>
      <c r="I26" s="275">
        <v>24</v>
      </c>
      <c r="J26" s="275">
        <v>11</v>
      </c>
      <c r="K26" s="540">
        <v>88.8</v>
      </c>
      <c r="L26" s="541">
        <v>295</v>
      </c>
      <c r="M26" s="536">
        <v>165</v>
      </c>
      <c r="N26" s="536">
        <v>237</v>
      </c>
      <c r="O26" s="537">
        <v>1064</v>
      </c>
      <c r="P26" s="538">
        <v>438</v>
      </c>
      <c r="Q26" s="550">
        <v>0</v>
      </c>
      <c r="R26" s="265">
        <v>2</v>
      </c>
      <c r="S26" s="265">
        <v>14</v>
      </c>
      <c r="T26" s="277">
        <v>5</v>
      </c>
      <c r="U26" s="65">
        <v>11</v>
      </c>
      <c r="W26" s="66"/>
      <c r="X26" s="63"/>
      <c r="Y26" s="66"/>
    </row>
    <row r="27" spans="2:25" s="62" customFormat="1" ht="7.5" customHeight="1">
      <c r="B27" s="63"/>
      <c r="C27" s="64"/>
      <c r="D27" s="265"/>
      <c r="E27" s="265"/>
      <c r="F27" s="265"/>
      <c r="G27" s="265"/>
      <c r="H27" s="275"/>
      <c r="I27" s="275"/>
      <c r="J27" s="275"/>
      <c r="K27" s="540"/>
      <c r="L27" s="541"/>
      <c r="M27" s="275"/>
      <c r="N27" s="275"/>
      <c r="O27" s="534"/>
      <c r="P27" s="546"/>
      <c r="Q27" s="534"/>
      <c r="R27" s="265"/>
      <c r="S27" s="265"/>
      <c r="T27" s="277"/>
      <c r="U27" s="65"/>
      <c r="W27" s="66"/>
      <c r="X27" s="63"/>
      <c r="Y27" s="66"/>
    </row>
    <row r="28" spans="2:25" s="57" customFormat="1" ht="15" customHeight="1">
      <c r="B28" s="58" t="s">
        <v>38</v>
      </c>
      <c r="C28" s="59"/>
      <c r="D28" s="270">
        <v>6</v>
      </c>
      <c r="E28" s="270">
        <v>31</v>
      </c>
      <c r="F28" s="270">
        <v>25</v>
      </c>
      <c r="G28" s="270">
        <v>1234</v>
      </c>
      <c r="H28" s="271">
        <v>44</v>
      </c>
      <c r="I28" s="271">
        <v>78</v>
      </c>
      <c r="J28" s="271">
        <v>37</v>
      </c>
      <c r="K28" s="547">
        <v>89.8</v>
      </c>
      <c r="L28" s="548">
        <v>1134</v>
      </c>
      <c r="M28" s="549">
        <v>436</v>
      </c>
      <c r="N28" s="549">
        <v>271</v>
      </c>
      <c r="O28" s="549">
        <v>2670</v>
      </c>
      <c r="P28" s="549">
        <v>1403</v>
      </c>
      <c r="Q28" s="549">
        <v>874</v>
      </c>
      <c r="R28" s="270">
        <v>3</v>
      </c>
      <c r="S28" s="270">
        <v>44</v>
      </c>
      <c r="T28" s="276">
        <v>15</v>
      </c>
      <c r="U28" s="60" t="s">
        <v>39</v>
      </c>
      <c r="W28" s="61"/>
      <c r="X28" s="58"/>
      <c r="Y28" s="61"/>
    </row>
    <row r="29" spans="1:25" s="62" customFormat="1" ht="15" customHeight="1">
      <c r="A29" s="62">
        <v>12</v>
      </c>
      <c r="B29" s="63" t="s">
        <v>40</v>
      </c>
      <c r="C29" s="64"/>
      <c r="D29" s="265">
        <v>2</v>
      </c>
      <c r="E29" s="265">
        <v>10</v>
      </c>
      <c r="F29" s="265">
        <v>6</v>
      </c>
      <c r="G29" s="265">
        <v>267</v>
      </c>
      <c r="H29" s="275">
        <v>8</v>
      </c>
      <c r="I29" s="275">
        <v>22</v>
      </c>
      <c r="J29" s="275">
        <v>14</v>
      </c>
      <c r="K29" s="535">
        <v>87</v>
      </c>
      <c r="L29" s="290">
        <v>382</v>
      </c>
      <c r="M29" s="536">
        <v>224</v>
      </c>
      <c r="N29" s="542">
        <v>0</v>
      </c>
      <c r="O29" s="537">
        <v>845</v>
      </c>
      <c r="P29" s="538">
        <v>521</v>
      </c>
      <c r="Q29" s="539">
        <v>278</v>
      </c>
      <c r="R29" s="275">
        <v>1</v>
      </c>
      <c r="S29" s="265">
        <v>11</v>
      </c>
      <c r="T29" s="277">
        <v>10</v>
      </c>
      <c r="U29" s="65">
        <v>12</v>
      </c>
      <c r="W29" s="66"/>
      <c r="X29" s="63"/>
      <c r="Y29" s="66"/>
    </row>
    <row r="30" spans="1:25" s="62" customFormat="1" ht="15" customHeight="1">
      <c r="A30" s="62">
        <v>13</v>
      </c>
      <c r="B30" s="63" t="s">
        <v>41</v>
      </c>
      <c r="C30" s="64"/>
      <c r="D30" s="265">
        <v>1</v>
      </c>
      <c r="E30" s="265">
        <v>5</v>
      </c>
      <c r="F30" s="265">
        <v>5</v>
      </c>
      <c r="G30" s="265">
        <v>56</v>
      </c>
      <c r="H30" s="275">
        <v>7</v>
      </c>
      <c r="I30" s="275">
        <v>13</v>
      </c>
      <c r="J30" s="275">
        <v>8</v>
      </c>
      <c r="K30" s="535">
        <v>95.9</v>
      </c>
      <c r="L30" s="290">
        <v>122</v>
      </c>
      <c r="M30" s="542">
        <v>0</v>
      </c>
      <c r="N30" s="536">
        <v>271</v>
      </c>
      <c r="O30" s="537">
        <v>606</v>
      </c>
      <c r="P30" s="538">
        <v>267</v>
      </c>
      <c r="Q30" s="550">
        <v>0</v>
      </c>
      <c r="R30" s="275">
        <v>1</v>
      </c>
      <c r="S30" s="265">
        <v>8</v>
      </c>
      <c r="T30" s="277">
        <v>4</v>
      </c>
      <c r="U30" s="65">
        <v>13</v>
      </c>
      <c r="W30" s="66"/>
      <c r="X30" s="63"/>
      <c r="Y30" s="66"/>
    </row>
    <row r="31" spans="1:25" s="62" customFormat="1" ht="15" customHeight="1">
      <c r="A31" s="62">
        <v>14</v>
      </c>
      <c r="B31" s="63" t="s">
        <v>42</v>
      </c>
      <c r="C31" s="64"/>
      <c r="D31" s="265">
        <v>3</v>
      </c>
      <c r="E31" s="265">
        <v>16</v>
      </c>
      <c r="F31" s="265">
        <v>14</v>
      </c>
      <c r="G31" s="265">
        <v>911</v>
      </c>
      <c r="H31" s="275">
        <v>29</v>
      </c>
      <c r="I31" s="275">
        <v>43</v>
      </c>
      <c r="J31" s="275">
        <v>15</v>
      </c>
      <c r="K31" s="535">
        <v>89.5</v>
      </c>
      <c r="L31" s="290">
        <v>630</v>
      </c>
      <c r="M31" s="536">
        <v>212</v>
      </c>
      <c r="N31" s="542">
        <v>0</v>
      </c>
      <c r="O31" s="537">
        <v>1219</v>
      </c>
      <c r="P31" s="538">
        <v>615</v>
      </c>
      <c r="Q31" s="539">
        <v>596</v>
      </c>
      <c r="R31" s="275">
        <v>1</v>
      </c>
      <c r="S31" s="265">
        <v>25</v>
      </c>
      <c r="T31" s="277">
        <v>1</v>
      </c>
      <c r="U31" s="65">
        <v>14</v>
      </c>
      <c r="W31" s="66"/>
      <c r="X31" s="63"/>
      <c r="Y31" s="66"/>
    </row>
    <row r="32" spans="2:25" s="62" customFormat="1" ht="7.5" customHeight="1">
      <c r="B32" s="63"/>
      <c r="C32" s="64"/>
      <c r="D32" s="265"/>
      <c r="E32" s="265"/>
      <c r="F32" s="265"/>
      <c r="G32" s="265"/>
      <c r="H32" s="275"/>
      <c r="I32" s="275"/>
      <c r="J32" s="275"/>
      <c r="K32" s="535"/>
      <c r="L32" s="290"/>
      <c r="M32" s="275"/>
      <c r="N32" s="275"/>
      <c r="O32" s="534"/>
      <c r="P32" s="546"/>
      <c r="Q32" s="534"/>
      <c r="R32" s="275"/>
      <c r="S32" s="265"/>
      <c r="T32" s="277"/>
      <c r="U32" s="65"/>
      <c r="W32" s="66"/>
      <c r="X32" s="63"/>
      <c r="Y32" s="66"/>
    </row>
    <row r="33" spans="2:25" s="57" customFormat="1" ht="15" customHeight="1">
      <c r="B33" s="58" t="s">
        <v>43</v>
      </c>
      <c r="C33" s="59"/>
      <c r="D33" s="551" t="s">
        <v>198</v>
      </c>
      <c r="E33" s="270">
        <v>3</v>
      </c>
      <c r="F33" s="270">
        <v>2</v>
      </c>
      <c r="G33" s="270">
        <v>27</v>
      </c>
      <c r="H33" s="271">
        <v>7</v>
      </c>
      <c r="I33" s="271">
        <v>8</v>
      </c>
      <c r="J33" s="271">
        <v>3</v>
      </c>
      <c r="K33" s="531">
        <v>98.1</v>
      </c>
      <c r="L33" s="289">
        <v>234</v>
      </c>
      <c r="M33" s="552">
        <v>0</v>
      </c>
      <c r="N33" s="552">
        <v>0</v>
      </c>
      <c r="O33" s="543">
        <f>-(318)</f>
        <v>-318</v>
      </c>
      <c r="P33" s="543">
        <f>-(180)</f>
        <v>-180</v>
      </c>
      <c r="Q33" s="549">
        <v>217</v>
      </c>
      <c r="R33" s="270">
        <v>2</v>
      </c>
      <c r="S33" s="270">
        <v>23</v>
      </c>
      <c r="T33" s="270" t="s">
        <v>198</v>
      </c>
      <c r="U33" s="60" t="s">
        <v>44</v>
      </c>
      <c r="W33" s="61"/>
      <c r="X33" s="58"/>
      <c r="Y33" s="61"/>
    </row>
    <row r="34" spans="1:25" s="62" customFormat="1" ht="15" customHeight="1">
      <c r="A34" s="62">
        <v>15</v>
      </c>
      <c r="B34" s="63" t="s">
        <v>45</v>
      </c>
      <c r="C34" s="64"/>
      <c r="D34" s="265" t="s">
        <v>198</v>
      </c>
      <c r="E34" s="265">
        <v>3</v>
      </c>
      <c r="F34" s="265">
        <v>2</v>
      </c>
      <c r="G34" s="265">
        <v>27</v>
      </c>
      <c r="H34" s="275">
        <v>7</v>
      </c>
      <c r="I34" s="275">
        <v>8</v>
      </c>
      <c r="J34" s="275">
        <v>3</v>
      </c>
      <c r="K34" s="540">
        <v>98.1</v>
      </c>
      <c r="L34" s="541">
        <v>234</v>
      </c>
      <c r="M34" s="542">
        <v>0</v>
      </c>
      <c r="N34" s="542">
        <v>0</v>
      </c>
      <c r="O34" s="543">
        <f>-(318)</f>
        <v>-318</v>
      </c>
      <c r="P34" s="543">
        <f>-(180)</f>
        <v>-180</v>
      </c>
      <c r="Q34" s="539">
        <v>217</v>
      </c>
      <c r="R34" s="275">
        <v>2</v>
      </c>
      <c r="S34" s="265">
        <v>23</v>
      </c>
      <c r="T34" s="265" t="s">
        <v>198</v>
      </c>
      <c r="U34" s="65">
        <v>15</v>
      </c>
      <c r="W34" s="66"/>
      <c r="X34" s="63"/>
      <c r="Y34" s="66"/>
    </row>
    <row r="35" spans="2:25" s="62" customFormat="1" ht="7.5" customHeight="1">
      <c r="B35" s="63"/>
      <c r="C35" s="64"/>
      <c r="D35" s="265"/>
      <c r="E35" s="265"/>
      <c r="F35" s="265"/>
      <c r="G35" s="265"/>
      <c r="H35" s="275"/>
      <c r="I35" s="275"/>
      <c r="J35" s="275"/>
      <c r="K35" s="547"/>
      <c r="L35" s="548"/>
      <c r="M35" s="275"/>
      <c r="N35" s="275"/>
      <c r="O35" s="534"/>
      <c r="P35" s="546"/>
      <c r="Q35" s="534"/>
      <c r="R35" s="275"/>
      <c r="S35" s="265"/>
      <c r="T35" s="265"/>
      <c r="U35" s="65"/>
      <c r="W35" s="66"/>
      <c r="X35" s="63"/>
      <c r="Y35" s="66"/>
    </row>
    <row r="36" spans="2:25" s="57" customFormat="1" ht="15" customHeight="1">
      <c r="B36" s="58" t="s">
        <v>46</v>
      </c>
      <c r="C36" s="59"/>
      <c r="D36" s="270">
        <v>1</v>
      </c>
      <c r="E36" s="270">
        <v>20</v>
      </c>
      <c r="F36" s="270">
        <v>9</v>
      </c>
      <c r="G36" s="270">
        <v>237</v>
      </c>
      <c r="H36" s="271">
        <v>25</v>
      </c>
      <c r="I36" s="271">
        <v>42</v>
      </c>
      <c r="J36" s="271">
        <v>35</v>
      </c>
      <c r="K36" s="547">
        <v>99.4</v>
      </c>
      <c r="L36" s="548">
        <v>419</v>
      </c>
      <c r="M36" s="552">
        <v>0</v>
      </c>
      <c r="N36" s="549">
        <v>407</v>
      </c>
      <c r="O36" s="549">
        <v>1084</v>
      </c>
      <c r="P36" s="549">
        <v>554</v>
      </c>
      <c r="Q36" s="549">
        <v>629</v>
      </c>
      <c r="R36" s="270">
        <v>2</v>
      </c>
      <c r="S36" s="270">
        <v>23</v>
      </c>
      <c r="T36" s="270">
        <v>10</v>
      </c>
      <c r="U36" s="60" t="s">
        <v>47</v>
      </c>
      <c r="W36" s="61"/>
      <c r="X36" s="58"/>
      <c r="Y36" s="61"/>
    </row>
    <row r="37" spans="1:25" s="62" customFormat="1" ht="15" customHeight="1">
      <c r="A37" s="62">
        <v>16</v>
      </c>
      <c r="B37" s="63" t="s">
        <v>48</v>
      </c>
      <c r="C37" s="64"/>
      <c r="D37" s="265">
        <v>1</v>
      </c>
      <c r="E37" s="265">
        <v>20</v>
      </c>
      <c r="F37" s="265">
        <v>9</v>
      </c>
      <c r="G37" s="265">
        <v>237</v>
      </c>
      <c r="H37" s="275">
        <v>25</v>
      </c>
      <c r="I37" s="275">
        <v>42</v>
      </c>
      <c r="J37" s="275">
        <v>35</v>
      </c>
      <c r="K37" s="540">
        <v>99.4</v>
      </c>
      <c r="L37" s="541">
        <v>419</v>
      </c>
      <c r="M37" s="542">
        <v>0</v>
      </c>
      <c r="N37" s="536">
        <v>407</v>
      </c>
      <c r="O37" s="537">
        <v>1084</v>
      </c>
      <c r="P37" s="538">
        <v>554</v>
      </c>
      <c r="Q37" s="539">
        <v>629</v>
      </c>
      <c r="R37" s="265">
        <v>2</v>
      </c>
      <c r="S37" s="265">
        <v>23</v>
      </c>
      <c r="T37" s="265">
        <v>10</v>
      </c>
      <c r="U37" s="65">
        <v>16</v>
      </c>
      <c r="W37" s="66"/>
      <c r="X37" s="63"/>
      <c r="Y37" s="66"/>
    </row>
    <row r="38" spans="2:25" s="62" customFormat="1" ht="7.5" customHeight="1">
      <c r="B38" s="63"/>
      <c r="C38" s="64"/>
      <c r="D38" s="265"/>
      <c r="E38" s="265"/>
      <c r="F38" s="265"/>
      <c r="G38" s="265"/>
      <c r="H38" s="275"/>
      <c r="I38" s="275"/>
      <c r="J38" s="275"/>
      <c r="K38" s="540"/>
      <c r="L38" s="541"/>
      <c r="M38" s="275"/>
      <c r="N38" s="275"/>
      <c r="O38" s="534"/>
      <c r="P38" s="546"/>
      <c r="Q38" s="534"/>
      <c r="R38" s="265"/>
      <c r="S38" s="265"/>
      <c r="T38" s="265"/>
      <c r="U38" s="65"/>
      <c r="W38" s="66"/>
      <c r="X38" s="63"/>
      <c r="Y38" s="66"/>
    </row>
    <row r="39" spans="2:25" s="57" customFormat="1" ht="15" customHeight="1">
      <c r="B39" s="58" t="s">
        <v>49</v>
      </c>
      <c r="C39" s="59"/>
      <c r="D39" s="270">
        <v>10</v>
      </c>
      <c r="E39" s="270">
        <v>27</v>
      </c>
      <c r="F39" s="270">
        <v>18</v>
      </c>
      <c r="G39" s="270">
        <v>1171</v>
      </c>
      <c r="H39" s="271">
        <v>52</v>
      </c>
      <c r="I39" s="271">
        <v>77</v>
      </c>
      <c r="J39" s="271">
        <v>33</v>
      </c>
      <c r="K39" s="547">
        <v>99.8</v>
      </c>
      <c r="L39" s="548">
        <v>1144</v>
      </c>
      <c r="M39" s="549">
        <v>91</v>
      </c>
      <c r="N39" s="549">
        <v>121</v>
      </c>
      <c r="O39" s="549">
        <v>1799</v>
      </c>
      <c r="P39" s="549">
        <v>811</v>
      </c>
      <c r="Q39" s="549">
        <v>1153</v>
      </c>
      <c r="R39" s="270">
        <v>6</v>
      </c>
      <c r="S39" s="270">
        <v>48</v>
      </c>
      <c r="T39" s="270">
        <v>2</v>
      </c>
      <c r="U39" s="60" t="s">
        <v>50</v>
      </c>
      <c r="W39" s="61"/>
      <c r="X39" s="58"/>
      <c r="Y39" s="61"/>
    </row>
    <row r="40" spans="1:25" s="62" customFormat="1" ht="15" customHeight="1">
      <c r="A40" s="62">
        <v>17</v>
      </c>
      <c r="B40" s="63" t="s">
        <v>51</v>
      </c>
      <c r="C40" s="64"/>
      <c r="D40" s="265">
        <v>2</v>
      </c>
      <c r="E40" s="265">
        <v>4</v>
      </c>
      <c r="F40" s="265">
        <v>4</v>
      </c>
      <c r="G40" s="265">
        <v>210</v>
      </c>
      <c r="H40" s="275">
        <v>9</v>
      </c>
      <c r="I40" s="275">
        <v>16</v>
      </c>
      <c r="J40" s="275">
        <v>6</v>
      </c>
      <c r="K40" s="540">
        <v>99.8</v>
      </c>
      <c r="L40" s="541">
        <v>174</v>
      </c>
      <c r="M40" s="536">
        <v>10</v>
      </c>
      <c r="N40" s="542">
        <v>0</v>
      </c>
      <c r="O40" s="592">
        <f>-(276)</f>
        <v>-276</v>
      </c>
      <c r="P40" s="592">
        <f>-(168)</f>
        <v>-168</v>
      </c>
      <c r="Q40" s="539">
        <v>331</v>
      </c>
      <c r="R40" s="275">
        <v>1</v>
      </c>
      <c r="S40" s="265">
        <v>9</v>
      </c>
      <c r="T40" s="275" t="s">
        <v>198</v>
      </c>
      <c r="U40" s="65">
        <v>17</v>
      </c>
      <c r="W40" s="66"/>
      <c r="X40" s="63"/>
      <c r="Y40" s="66"/>
    </row>
    <row r="41" spans="1:25" s="62" customFormat="1" ht="15" customHeight="1">
      <c r="A41" s="62">
        <v>18</v>
      </c>
      <c r="B41" s="63" t="s">
        <v>52</v>
      </c>
      <c r="C41" s="64"/>
      <c r="D41" s="265">
        <v>3</v>
      </c>
      <c r="E41" s="265">
        <v>5</v>
      </c>
      <c r="F41" s="265">
        <v>6</v>
      </c>
      <c r="G41" s="265">
        <v>162</v>
      </c>
      <c r="H41" s="275">
        <v>10</v>
      </c>
      <c r="I41" s="275">
        <v>17</v>
      </c>
      <c r="J41" s="275">
        <v>9</v>
      </c>
      <c r="K41" s="540">
        <v>99.9</v>
      </c>
      <c r="L41" s="541">
        <v>267</v>
      </c>
      <c r="M41" s="536">
        <v>81</v>
      </c>
      <c r="N41" s="542">
        <v>0</v>
      </c>
      <c r="O41" s="537">
        <v>574</v>
      </c>
      <c r="P41" s="538">
        <v>216</v>
      </c>
      <c r="Q41" s="550">
        <v>0</v>
      </c>
      <c r="R41" s="275">
        <v>1</v>
      </c>
      <c r="S41" s="265">
        <v>13</v>
      </c>
      <c r="T41" s="275" t="s">
        <v>198</v>
      </c>
      <c r="U41" s="65">
        <v>18</v>
      </c>
      <c r="W41" s="66"/>
      <c r="X41" s="63"/>
      <c r="Y41" s="66"/>
    </row>
    <row r="42" spans="1:25" s="62" customFormat="1" ht="15" customHeight="1">
      <c r="A42" s="62">
        <v>19</v>
      </c>
      <c r="B42" s="63" t="s">
        <v>53</v>
      </c>
      <c r="C42" s="64"/>
      <c r="D42" s="265">
        <v>5</v>
      </c>
      <c r="E42" s="265">
        <v>18</v>
      </c>
      <c r="F42" s="265">
        <v>8</v>
      </c>
      <c r="G42" s="265">
        <v>799</v>
      </c>
      <c r="H42" s="275">
        <v>33</v>
      </c>
      <c r="I42" s="275">
        <v>44</v>
      </c>
      <c r="J42" s="275">
        <v>18</v>
      </c>
      <c r="K42" s="540">
        <v>99.8</v>
      </c>
      <c r="L42" s="541">
        <v>703</v>
      </c>
      <c r="M42" s="542">
        <v>0</v>
      </c>
      <c r="N42" s="536">
        <v>121</v>
      </c>
      <c r="O42" s="537">
        <v>1225</v>
      </c>
      <c r="P42" s="538">
        <v>595</v>
      </c>
      <c r="Q42" s="539">
        <v>822</v>
      </c>
      <c r="R42" s="275">
        <v>4</v>
      </c>
      <c r="S42" s="265">
        <v>26</v>
      </c>
      <c r="T42" s="277">
        <v>2</v>
      </c>
      <c r="U42" s="65">
        <v>19</v>
      </c>
      <c r="W42" s="66"/>
      <c r="X42" s="63"/>
      <c r="Y42" s="66"/>
    </row>
    <row r="43" spans="2:25" s="62" customFormat="1" ht="7.5" customHeight="1">
      <c r="B43" s="63"/>
      <c r="C43" s="64"/>
      <c r="D43" s="265"/>
      <c r="E43" s="265"/>
      <c r="F43" s="265"/>
      <c r="G43" s="265"/>
      <c r="H43" s="275"/>
      <c r="I43" s="275"/>
      <c r="J43" s="275"/>
      <c r="K43" s="540"/>
      <c r="L43" s="541"/>
      <c r="M43" s="275"/>
      <c r="N43" s="275"/>
      <c r="O43" s="265"/>
      <c r="P43" s="275"/>
      <c r="Q43" s="265"/>
      <c r="R43" s="275"/>
      <c r="S43" s="265"/>
      <c r="T43" s="277"/>
      <c r="U43" s="65"/>
      <c r="W43" s="66"/>
      <c r="X43" s="63"/>
      <c r="Y43" s="66"/>
    </row>
    <row r="44" spans="2:25" s="57" customFormat="1" ht="15" customHeight="1">
      <c r="B44" s="58" t="s">
        <v>54</v>
      </c>
      <c r="C44" s="68"/>
      <c r="D44" s="270">
        <v>1</v>
      </c>
      <c r="E44" s="270">
        <v>3</v>
      </c>
      <c r="F44" s="270">
        <v>3</v>
      </c>
      <c r="G44" s="270">
        <v>79</v>
      </c>
      <c r="H44" s="553">
        <v>10</v>
      </c>
      <c r="I44" s="553">
        <v>19</v>
      </c>
      <c r="J44" s="553">
        <v>7</v>
      </c>
      <c r="K44" s="547">
        <v>99</v>
      </c>
      <c r="L44" s="548">
        <v>197</v>
      </c>
      <c r="M44" s="554">
        <v>0</v>
      </c>
      <c r="N44" s="555">
        <v>51</v>
      </c>
      <c r="O44" s="555">
        <v>421</v>
      </c>
      <c r="P44" s="555">
        <v>258</v>
      </c>
      <c r="Q44" s="555">
        <v>184</v>
      </c>
      <c r="R44" s="270">
        <v>2</v>
      </c>
      <c r="S44" s="270">
        <v>22</v>
      </c>
      <c r="T44" s="271" t="s">
        <v>198</v>
      </c>
      <c r="U44" s="60" t="s">
        <v>55</v>
      </c>
      <c r="W44" s="61"/>
      <c r="X44" s="58"/>
      <c r="Y44" s="61"/>
    </row>
    <row r="45" spans="1:25" s="62" customFormat="1" ht="15" customHeight="1">
      <c r="A45" s="66">
        <v>20</v>
      </c>
      <c r="B45" s="63" t="s">
        <v>56</v>
      </c>
      <c r="C45" s="67"/>
      <c r="D45" s="265">
        <v>1</v>
      </c>
      <c r="E45" s="265">
        <v>3</v>
      </c>
      <c r="F45" s="265">
        <v>3</v>
      </c>
      <c r="G45" s="265">
        <v>79</v>
      </c>
      <c r="H45" s="23">
        <v>10</v>
      </c>
      <c r="I45" s="23">
        <v>19</v>
      </c>
      <c r="J45" s="23">
        <v>7</v>
      </c>
      <c r="K45" s="540">
        <v>99</v>
      </c>
      <c r="L45" s="541">
        <v>197</v>
      </c>
      <c r="M45" s="556">
        <v>0</v>
      </c>
      <c r="N45" s="536">
        <v>51</v>
      </c>
      <c r="O45" s="537">
        <v>421</v>
      </c>
      <c r="P45" s="538">
        <v>258</v>
      </c>
      <c r="Q45" s="539">
        <v>184</v>
      </c>
      <c r="R45" s="23">
        <v>2</v>
      </c>
      <c r="S45" s="292">
        <v>22</v>
      </c>
      <c r="T45" s="275" t="s">
        <v>198</v>
      </c>
      <c r="U45" s="65">
        <v>20</v>
      </c>
      <c r="W45" s="66"/>
      <c r="X45" s="63"/>
      <c r="Y45" s="66"/>
    </row>
    <row r="46" spans="1:25" s="53" customFormat="1" ht="15" customHeight="1" thickBot="1">
      <c r="A46" s="45"/>
      <c r="B46" s="69"/>
      <c r="C46" s="45"/>
      <c r="D46" s="557"/>
      <c r="E46" s="294"/>
      <c r="F46" s="294"/>
      <c r="G46" s="294"/>
      <c r="H46" s="293"/>
      <c r="I46" s="293"/>
      <c r="J46" s="293"/>
      <c r="K46" s="558"/>
      <c r="L46" s="559"/>
      <c r="M46" s="274"/>
      <c r="N46" s="274"/>
      <c r="O46" s="274"/>
      <c r="P46" s="560"/>
      <c r="Q46" s="274"/>
      <c r="R46" s="293"/>
      <c r="S46" s="294"/>
      <c r="T46" s="274"/>
      <c r="U46" s="70"/>
      <c r="W46" s="54"/>
      <c r="X46" s="71"/>
      <c r="Y46" s="54"/>
    </row>
    <row r="47" spans="11:23" s="62" customFormat="1" ht="11.25" customHeight="1">
      <c r="K47" s="66"/>
      <c r="L47" s="162"/>
      <c r="M47" s="409" t="s">
        <v>357</v>
      </c>
      <c r="N47" s="409"/>
      <c r="O47" s="409"/>
      <c r="P47" s="409"/>
      <c r="R47" s="66"/>
      <c r="W47" s="66"/>
    </row>
    <row r="48" spans="2:23" s="62" customFormat="1" ht="9.75" customHeight="1">
      <c r="B48" s="72"/>
      <c r="K48" s="66"/>
      <c r="L48" s="162"/>
      <c r="M48" s="409" t="s">
        <v>358</v>
      </c>
      <c r="N48" s="398"/>
      <c r="O48" s="398"/>
      <c r="P48" s="398"/>
      <c r="R48" s="66"/>
      <c r="W48" s="66"/>
    </row>
    <row r="49" spans="13:23" ht="12">
      <c r="M49" s="409" t="s">
        <v>359</v>
      </c>
      <c r="W49" s="44"/>
    </row>
    <row r="50" spans="13:23" ht="12">
      <c r="M50" s="409"/>
      <c r="N50" s="409"/>
      <c r="O50" s="409"/>
      <c r="P50" s="409"/>
      <c r="W50" s="44"/>
    </row>
  </sheetData>
  <sheetProtection/>
  <conditionalFormatting sqref="M14:M23">
    <cfRule type="expression" priority="37" dxfId="33" stopIfTrue="1">
      <formula>FIND("=",shiki(M14))&gt;0</formula>
    </cfRule>
  </conditionalFormatting>
  <conditionalFormatting sqref="M26">
    <cfRule type="expression" priority="36" dxfId="33" stopIfTrue="1">
      <formula>FIND("=",shiki(M26))&gt;0</formula>
    </cfRule>
  </conditionalFormatting>
  <conditionalFormatting sqref="M29 M31">
    <cfRule type="expression" priority="35" dxfId="33" stopIfTrue="1">
      <formula>FIND("=",shiki(M29))&gt;0</formula>
    </cfRule>
  </conditionalFormatting>
  <conditionalFormatting sqref="M34">
    <cfRule type="expression" priority="34" dxfId="33" stopIfTrue="1">
      <formula>FIND("=",shiki(M34))&gt;0</formula>
    </cfRule>
  </conditionalFormatting>
  <conditionalFormatting sqref="M37">
    <cfRule type="expression" priority="33" dxfId="33" stopIfTrue="1">
      <formula>FIND("=",shiki(M37))&gt;0</formula>
    </cfRule>
  </conditionalFormatting>
  <conditionalFormatting sqref="M40:M42">
    <cfRule type="expression" priority="32" dxfId="33" stopIfTrue="1">
      <formula>FIND("=",shiki(M40))&gt;0</formula>
    </cfRule>
  </conditionalFormatting>
  <conditionalFormatting sqref="M25:P25">
    <cfRule type="expression" priority="31" dxfId="33" stopIfTrue="1">
      <formula>FIND("=",shiki(M25))&gt;0</formula>
    </cfRule>
  </conditionalFormatting>
  <conditionalFormatting sqref="M28:Q28">
    <cfRule type="expression" priority="30" dxfId="33" stopIfTrue="1">
      <formula>FIND("=",shiki(M28))&gt;0</formula>
    </cfRule>
  </conditionalFormatting>
  <conditionalFormatting sqref="M33:N33 Q33">
    <cfRule type="expression" priority="29" dxfId="33" stopIfTrue="1">
      <formula>FIND("=",shiki(M33))&gt;0</formula>
    </cfRule>
  </conditionalFormatting>
  <conditionalFormatting sqref="M36:Q36">
    <cfRule type="expression" priority="28" dxfId="33" stopIfTrue="1">
      <formula>FIND("=",shiki(M36))&gt;0</formula>
    </cfRule>
  </conditionalFormatting>
  <conditionalFormatting sqref="M39:Q39">
    <cfRule type="expression" priority="27" dxfId="33" stopIfTrue="1">
      <formula>FIND("=",shiki(M39))&gt;0</formula>
    </cfRule>
  </conditionalFormatting>
  <conditionalFormatting sqref="N14:N23">
    <cfRule type="expression" priority="26" dxfId="33" stopIfTrue="1">
      <formula>FIND("=",shiki(N14))&gt;0</formula>
    </cfRule>
  </conditionalFormatting>
  <conditionalFormatting sqref="N26">
    <cfRule type="expression" priority="25" dxfId="33" stopIfTrue="1">
      <formula>FIND("=",shiki(N26))&gt;0</formula>
    </cfRule>
  </conditionalFormatting>
  <conditionalFormatting sqref="N29">
    <cfRule type="expression" priority="24" dxfId="33" stopIfTrue="1">
      <formula>FIND("=",shiki(N29))&gt;0</formula>
    </cfRule>
  </conditionalFormatting>
  <conditionalFormatting sqref="N31">
    <cfRule type="expression" priority="23" dxfId="33" stopIfTrue="1">
      <formula>FIND("=",shiki(N31))&gt;0</formula>
    </cfRule>
  </conditionalFormatting>
  <conditionalFormatting sqref="N30">
    <cfRule type="expression" priority="22" dxfId="33" stopIfTrue="1">
      <formula>FIND("=",shiki(N30))&gt;0</formula>
    </cfRule>
  </conditionalFormatting>
  <conditionalFormatting sqref="N34">
    <cfRule type="expression" priority="21" dxfId="33" stopIfTrue="1">
      <formula>FIND("=",shiki(N34))&gt;0</formula>
    </cfRule>
  </conditionalFormatting>
  <conditionalFormatting sqref="N37">
    <cfRule type="expression" priority="20" dxfId="33" stopIfTrue="1">
      <formula>FIND("=",shiki(N37))&gt;0</formula>
    </cfRule>
  </conditionalFormatting>
  <conditionalFormatting sqref="N40:N42">
    <cfRule type="expression" priority="19" dxfId="33" stopIfTrue="1">
      <formula>FIND("=",shiki(N40))&gt;0</formula>
    </cfRule>
  </conditionalFormatting>
  <conditionalFormatting sqref="N45">
    <cfRule type="expression" priority="18" dxfId="33" stopIfTrue="1">
      <formula>FIND("=",shiki(N45))&gt;0</formula>
    </cfRule>
  </conditionalFormatting>
  <conditionalFormatting sqref="O14:O16 O18:O23">
    <cfRule type="expression" priority="17" dxfId="33" stopIfTrue="1">
      <formula>FIND("=",shiki(O14))&gt;0</formula>
    </cfRule>
  </conditionalFormatting>
  <conditionalFormatting sqref="O26">
    <cfRule type="expression" priority="16" dxfId="33" stopIfTrue="1">
      <formula>FIND("=",shiki(O26))&gt;0</formula>
    </cfRule>
  </conditionalFormatting>
  <conditionalFormatting sqref="O29:O31">
    <cfRule type="expression" priority="15" dxfId="33" stopIfTrue="1">
      <formula>FIND("=",shiki(O29))&gt;0</formula>
    </cfRule>
  </conditionalFormatting>
  <conditionalFormatting sqref="O37">
    <cfRule type="expression" priority="14" dxfId="33" stopIfTrue="1">
      <formula>FIND("=",shiki(O37))&gt;0</formula>
    </cfRule>
  </conditionalFormatting>
  <conditionalFormatting sqref="O41:O42">
    <cfRule type="expression" priority="13" dxfId="33" stopIfTrue="1">
      <formula>FIND("=",shiki(O41))&gt;0</formula>
    </cfRule>
  </conditionalFormatting>
  <conditionalFormatting sqref="O45">
    <cfRule type="expression" priority="12" dxfId="33" stopIfTrue="1">
      <formula>FIND("=",shiki(O45))&gt;0</formula>
    </cfRule>
  </conditionalFormatting>
  <conditionalFormatting sqref="P14:P16 P18:P23">
    <cfRule type="expression" priority="11" dxfId="33" stopIfTrue="1">
      <formula>FIND("=",shiki(P14))&gt;0</formula>
    </cfRule>
  </conditionalFormatting>
  <conditionalFormatting sqref="P26">
    <cfRule type="expression" priority="10" dxfId="33" stopIfTrue="1">
      <formula>FIND("=",shiki(P26))&gt;0</formula>
    </cfRule>
  </conditionalFormatting>
  <conditionalFormatting sqref="P29:P31">
    <cfRule type="expression" priority="9" dxfId="33" stopIfTrue="1">
      <formula>FIND("=",shiki(P29))&gt;0</formula>
    </cfRule>
  </conditionalFormatting>
  <conditionalFormatting sqref="P37">
    <cfRule type="expression" priority="8" dxfId="33" stopIfTrue="1">
      <formula>FIND("=",shiki(P37))&gt;0</formula>
    </cfRule>
  </conditionalFormatting>
  <conditionalFormatting sqref="P41:P42">
    <cfRule type="expression" priority="7" dxfId="33" stopIfTrue="1">
      <formula>FIND("=",shiki(P41))&gt;0</formula>
    </cfRule>
  </conditionalFormatting>
  <conditionalFormatting sqref="P45">
    <cfRule type="expression" priority="6" dxfId="33" stopIfTrue="1">
      <formula>FIND("=",shiki(P45))&gt;0</formula>
    </cfRule>
  </conditionalFormatting>
  <conditionalFormatting sqref="M30">
    <cfRule type="expression" priority="5" dxfId="33" stopIfTrue="1">
      <formula>FIND("=",shiki(M30))&gt;0</formula>
    </cfRule>
  </conditionalFormatting>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FF00"/>
  </sheetPr>
  <dimension ref="A1:Q50"/>
  <sheetViews>
    <sheetView showGridLines="0" zoomScalePageLayoutView="0" workbookViewId="0" topLeftCell="A1">
      <selection activeCell="D10" sqref="D10"/>
    </sheetView>
  </sheetViews>
  <sheetFormatPr defaultColWidth="8.00390625" defaultRowHeight="13.5"/>
  <cols>
    <col min="1" max="1" width="2.50390625" style="213" customWidth="1"/>
    <col min="2" max="2" width="9.375" style="213" customWidth="1"/>
    <col min="3" max="3" width="1.25" style="213" customWidth="1"/>
    <col min="4" max="9" width="11.75390625" style="213" customWidth="1"/>
    <col min="10" max="10" width="9.875" style="213" customWidth="1"/>
    <col min="11" max="11" width="5.625" style="213" customWidth="1"/>
    <col min="12" max="16384" width="8.00390625" style="213" customWidth="1"/>
  </cols>
  <sheetData>
    <row r="1" spans="1:11" s="259" customFormat="1" ht="18.75" customHeight="1">
      <c r="A1" s="258" t="s">
        <v>244</v>
      </c>
      <c r="B1" s="258"/>
      <c r="C1" s="258"/>
      <c r="D1" s="258"/>
      <c r="E1" s="258"/>
      <c r="F1" s="258"/>
      <c r="G1" s="258"/>
      <c r="H1" s="258"/>
      <c r="I1" s="258"/>
      <c r="J1" s="258"/>
      <c r="K1" s="258"/>
    </row>
    <row r="2" spans="1:11" s="259" customFormat="1" ht="16.5" customHeight="1">
      <c r="A2" s="258"/>
      <c r="B2" s="258"/>
      <c r="C2" s="258"/>
      <c r="D2" s="258"/>
      <c r="E2" s="258"/>
      <c r="F2" s="258"/>
      <c r="G2" s="258"/>
      <c r="H2" s="258"/>
      <c r="I2" s="258"/>
      <c r="J2" s="258"/>
      <c r="K2" s="258"/>
    </row>
    <row r="3" s="257" customFormat="1" ht="10.5" customHeight="1">
      <c r="A3" s="257" t="s">
        <v>237</v>
      </c>
    </row>
    <row r="4" s="257" customFormat="1" ht="10.5" customHeight="1">
      <c r="A4" s="257" t="s">
        <v>238</v>
      </c>
    </row>
    <row r="5" s="257" customFormat="1" ht="10.5" customHeight="1">
      <c r="A5" s="257" t="s">
        <v>83</v>
      </c>
    </row>
    <row r="6" s="257" customFormat="1" ht="10.5" customHeight="1">
      <c r="A6" s="257" t="s">
        <v>280</v>
      </c>
    </row>
    <row r="7" s="257" customFormat="1" ht="11.25" customHeight="1" thickBot="1">
      <c r="A7" s="257" t="s">
        <v>82</v>
      </c>
    </row>
    <row r="8" spans="1:11" s="260" customFormat="1" ht="40.5" customHeight="1">
      <c r="A8" s="174"/>
      <c r="B8" s="175" t="s">
        <v>81</v>
      </c>
      <c r="C8" s="176"/>
      <c r="D8" s="266" t="s">
        <v>373</v>
      </c>
      <c r="E8" s="266" t="s">
        <v>270</v>
      </c>
      <c r="F8" s="266" t="s">
        <v>271</v>
      </c>
      <c r="G8" s="215" t="s">
        <v>277</v>
      </c>
      <c r="H8" s="215" t="s">
        <v>278</v>
      </c>
      <c r="I8" s="267" t="s">
        <v>279</v>
      </c>
      <c r="J8" s="177" t="s">
        <v>281</v>
      </c>
      <c r="K8" s="178"/>
    </row>
    <row r="9" spans="1:11" s="181" customFormat="1" ht="9" customHeight="1">
      <c r="A9" s="168"/>
      <c r="B9" s="169"/>
      <c r="C9" s="179"/>
      <c r="D9" s="268" t="s">
        <v>18</v>
      </c>
      <c r="E9" s="268" t="s">
        <v>18</v>
      </c>
      <c r="F9" s="268" t="s">
        <v>18</v>
      </c>
      <c r="G9" s="180"/>
      <c r="H9" s="180"/>
      <c r="I9" s="263" t="s">
        <v>80</v>
      </c>
      <c r="K9" s="180" t="s">
        <v>80</v>
      </c>
    </row>
    <row r="10" spans="1:12" s="186" customFormat="1" ht="15" customHeight="1">
      <c r="A10" s="170"/>
      <c r="B10" s="182" t="s">
        <v>20</v>
      </c>
      <c r="C10" s="183"/>
      <c r="D10" s="269">
        <v>348</v>
      </c>
      <c r="E10" s="269">
        <f>E11+E12</f>
        <v>7352</v>
      </c>
      <c r="F10" s="269">
        <v>688951</v>
      </c>
      <c r="G10" s="208">
        <v>5074</v>
      </c>
      <c r="H10" s="208">
        <v>2606</v>
      </c>
      <c r="I10" s="269">
        <v>258</v>
      </c>
      <c r="J10" s="184">
        <v>7685</v>
      </c>
      <c r="K10" s="187">
        <v>98</v>
      </c>
      <c r="L10" s="185"/>
    </row>
    <row r="11" spans="1:12" s="186" customFormat="1" ht="15" customHeight="1">
      <c r="A11" s="170"/>
      <c r="B11" s="182" t="s">
        <v>21</v>
      </c>
      <c r="C11" s="183"/>
      <c r="D11" s="270">
        <v>224</v>
      </c>
      <c r="E11" s="270">
        <f>SUM(E14:E23)</f>
        <v>5821</v>
      </c>
      <c r="F11" s="270">
        <v>568501</v>
      </c>
      <c r="G11" s="245">
        <v>4384</v>
      </c>
      <c r="H11" s="245">
        <v>2296</v>
      </c>
      <c r="I11" s="270">
        <v>208</v>
      </c>
      <c r="J11" s="184">
        <v>6525</v>
      </c>
      <c r="K11" s="187">
        <v>78</v>
      </c>
      <c r="L11" s="185"/>
    </row>
    <row r="12" spans="1:17" s="186" customFormat="1" ht="15" customHeight="1">
      <c r="A12" s="170"/>
      <c r="B12" s="182" t="s">
        <v>23</v>
      </c>
      <c r="C12" s="183"/>
      <c r="D12" s="270">
        <v>124</v>
      </c>
      <c r="E12" s="270">
        <f>E26+E29+E34+E37+E40+E45</f>
        <v>1531</v>
      </c>
      <c r="F12" s="270">
        <v>120450</v>
      </c>
      <c r="G12" s="245">
        <v>690</v>
      </c>
      <c r="H12" s="245">
        <v>310</v>
      </c>
      <c r="I12" s="270">
        <v>50</v>
      </c>
      <c r="J12" s="184">
        <v>1160</v>
      </c>
      <c r="K12" s="187">
        <v>20</v>
      </c>
      <c r="L12" s="185"/>
      <c r="P12" s="164"/>
      <c r="Q12" s="164"/>
    </row>
    <row r="13" spans="1:17" s="257" customFormat="1" ht="15" customHeight="1">
      <c r="A13" s="244"/>
      <c r="B13" s="172"/>
      <c r="C13" s="188"/>
      <c r="D13" s="264"/>
      <c r="E13" s="264"/>
      <c r="F13" s="264"/>
      <c r="G13" s="216"/>
      <c r="H13" s="216"/>
      <c r="I13" s="264"/>
      <c r="P13" s="163"/>
      <c r="Q13" s="163"/>
    </row>
    <row r="14" spans="1:17" s="257" customFormat="1" ht="15" customHeight="1">
      <c r="A14" s="166">
        <v>1</v>
      </c>
      <c r="B14" s="189" t="s">
        <v>25</v>
      </c>
      <c r="C14" s="190"/>
      <c r="D14" s="265">
        <v>36</v>
      </c>
      <c r="E14" s="265">
        <v>1775</v>
      </c>
      <c r="F14" s="265">
        <v>193511</v>
      </c>
      <c r="G14" s="246">
        <v>1851</v>
      </c>
      <c r="H14" s="246">
        <v>857</v>
      </c>
      <c r="I14" s="265">
        <v>65</v>
      </c>
      <c r="J14" s="191">
        <v>2722</v>
      </c>
      <c r="K14" s="192">
        <v>9</v>
      </c>
      <c r="Q14" s="163"/>
    </row>
    <row r="15" spans="1:11" s="257" customFormat="1" ht="15" customHeight="1">
      <c r="A15" s="166">
        <v>2</v>
      </c>
      <c r="B15" s="189" t="s">
        <v>26</v>
      </c>
      <c r="C15" s="190"/>
      <c r="D15" s="264">
        <v>30</v>
      </c>
      <c r="E15" s="264">
        <v>1346</v>
      </c>
      <c r="F15" s="264">
        <v>102533</v>
      </c>
      <c r="G15" s="246">
        <v>848</v>
      </c>
      <c r="H15" s="246">
        <v>428</v>
      </c>
      <c r="I15" s="265">
        <v>38</v>
      </c>
      <c r="J15" s="191">
        <v>880</v>
      </c>
      <c r="K15" s="192">
        <v>2</v>
      </c>
    </row>
    <row r="16" spans="1:11" s="257" customFormat="1" ht="15" customHeight="1">
      <c r="A16" s="166">
        <v>3</v>
      </c>
      <c r="B16" s="189" t="s">
        <v>27</v>
      </c>
      <c r="C16" s="190"/>
      <c r="D16" s="264">
        <v>22</v>
      </c>
      <c r="E16" s="264">
        <v>433</v>
      </c>
      <c r="F16" s="264">
        <v>57910</v>
      </c>
      <c r="G16" s="204">
        <v>527</v>
      </c>
      <c r="H16" s="204">
        <v>329</v>
      </c>
      <c r="I16" s="264">
        <v>20</v>
      </c>
      <c r="J16" s="193">
        <v>754</v>
      </c>
      <c r="K16" s="192">
        <v>36</v>
      </c>
    </row>
    <row r="17" spans="1:11" s="257" customFormat="1" ht="15" customHeight="1">
      <c r="A17" s="166">
        <v>4</v>
      </c>
      <c r="B17" s="189" t="s">
        <v>28</v>
      </c>
      <c r="C17" s="190"/>
      <c r="D17" s="264">
        <v>16</v>
      </c>
      <c r="E17" s="264">
        <v>290</v>
      </c>
      <c r="F17" s="264">
        <v>16720</v>
      </c>
      <c r="G17" s="204">
        <v>62</v>
      </c>
      <c r="H17" s="204">
        <v>31</v>
      </c>
      <c r="I17" s="264">
        <v>8</v>
      </c>
      <c r="J17" s="193">
        <v>113</v>
      </c>
      <c r="K17" s="192">
        <v>6</v>
      </c>
    </row>
    <row r="18" spans="1:11" s="257" customFormat="1" ht="15" customHeight="1">
      <c r="A18" s="166">
        <v>5</v>
      </c>
      <c r="B18" s="189" t="s">
        <v>29</v>
      </c>
      <c r="C18" s="190"/>
      <c r="D18" s="264">
        <v>24</v>
      </c>
      <c r="E18" s="264">
        <v>461</v>
      </c>
      <c r="F18" s="264">
        <v>45607</v>
      </c>
      <c r="G18" s="204">
        <v>307</v>
      </c>
      <c r="H18" s="204">
        <v>183</v>
      </c>
      <c r="I18" s="264">
        <v>15</v>
      </c>
      <c r="J18" s="193">
        <v>440</v>
      </c>
      <c r="K18" s="192"/>
    </row>
    <row r="19" spans="1:11" s="257" customFormat="1" ht="15" customHeight="1">
      <c r="A19" s="166">
        <v>6</v>
      </c>
      <c r="B19" s="189" t="s">
        <v>30</v>
      </c>
      <c r="C19" s="190"/>
      <c r="D19" s="264">
        <v>20</v>
      </c>
      <c r="E19" s="264">
        <v>354</v>
      </c>
      <c r="F19" s="264">
        <v>40898</v>
      </c>
      <c r="G19" s="204">
        <v>187</v>
      </c>
      <c r="H19" s="204">
        <v>115</v>
      </c>
      <c r="I19" s="264">
        <v>17</v>
      </c>
      <c r="J19" s="193">
        <v>439</v>
      </c>
      <c r="K19" s="192">
        <v>16</v>
      </c>
    </row>
    <row r="20" spans="1:11" s="257" customFormat="1" ht="15" customHeight="1">
      <c r="A20" s="166">
        <v>7</v>
      </c>
      <c r="B20" s="189" t="s">
        <v>31</v>
      </c>
      <c r="C20" s="190"/>
      <c r="D20" s="264">
        <v>16</v>
      </c>
      <c r="E20" s="264">
        <v>235</v>
      </c>
      <c r="F20" s="264">
        <v>24777</v>
      </c>
      <c r="G20" s="204">
        <v>142</v>
      </c>
      <c r="H20" s="204">
        <v>80</v>
      </c>
      <c r="I20" s="264">
        <v>10</v>
      </c>
      <c r="J20" s="193">
        <v>186</v>
      </c>
      <c r="K20" s="192"/>
    </row>
    <row r="21" spans="1:11" s="257" customFormat="1" ht="15" customHeight="1">
      <c r="A21" s="166">
        <v>8</v>
      </c>
      <c r="B21" s="189" t="s">
        <v>32</v>
      </c>
      <c r="C21" s="190"/>
      <c r="D21" s="264">
        <v>22</v>
      </c>
      <c r="E21" s="264">
        <v>459</v>
      </c>
      <c r="F21" s="264">
        <v>37393</v>
      </c>
      <c r="G21" s="246">
        <v>186</v>
      </c>
      <c r="H21" s="246">
        <v>112</v>
      </c>
      <c r="I21" s="265">
        <v>14</v>
      </c>
      <c r="J21" s="191">
        <v>426</v>
      </c>
      <c r="K21" s="192">
        <v>1</v>
      </c>
    </row>
    <row r="22" spans="1:11" s="257" customFormat="1" ht="15" customHeight="1">
      <c r="A22" s="166">
        <v>9</v>
      </c>
      <c r="B22" s="189" t="s">
        <v>79</v>
      </c>
      <c r="C22" s="190"/>
      <c r="D22" s="265">
        <v>18</v>
      </c>
      <c r="E22" s="265">
        <v>196</v>
      </c>
      <c r="F22" s="265">
        <v>22504</v>
      </c>
      <c r="G22" s="204">
        <v>100</v>
      </c>
      <c r="H22" s="204">
        <v>58</v>
      </c>
      <c r="I22" s="264">
        <v>9</v>
      </c>
      <c r="J22" s="191">
        <v>157</v>
      </c>
      <c r="K22" s="192">
        <v>2</v>
      </c>
    </row>
    <row r="23" spans="1:11" s="257" customFormat="1" ht="15" customHeight="1">
      <c r="A23" s="167">
        <v>10</v>
      </c>
      <c r="B23" s="189" t="s">
        <v>34</v>
      </c>
      <c r="C23" s="194"/>
      <c r="D23" s="264">
        <v>20</v>
      </c>
      <c r="E23" s="264">
        <v>272</v>
      </c>
      <c r="F23" s="264">
        <v>26648</v>
      </c>
      <c r="G23" s="204">
        <v>174</v>
      </c>
      <c r="H23" s="204">
        <v>103</v>
      </c>
      <c r="I23" s="264">
        <v>12</v>
      </c>
      <c r="J23" s="191">
        <v>408</v>
      </c>
      <c r="K23" s="192">
        <v>6</v>
      </c>
    </row>
    <row r="24" spans="1:11" s="257" customFormat="1" ht="6.75" customHeight="1">
      <c r="A24" s="173"/>
      <c r="B24" s="172"/>
      <c r="C24" s="195"/>
      <c r="D24" s="264"/>
      <c r="E24" s="264"/>
      <c r="F24" s="264"/>
      <c r="G24" s="204"/>
      <c r="H24" s="204"/>
      <c r="I24" s="264"/>
      <c r="J24" s="196"/>
      <c r="K24" s="192"/>
    </row>
    <row r="25" spans="1:11" s="257" customFormat="1" ht="6.75" customHeight="1">
      <c r="A25" s="244"/>
      <c r="B25" s="172"/>
      <c r="C25" s="188"/>
      <c r="D25" s="264"/>
      <c r="E25" s="264"/>
      <c r="F25" s="264"/>
      <c r="G25" s="204"/>
      <c r="H25" s="204"/>
      <c r="I25" s="264"/>
      <c r="J25" s="197"/>
      <c r="K25" s="198"/>
    </row>
    <row r="26" spans="1:12" s="186" customFormat="1" ht="15" customHeight="1">
      <c r="A26" s="199"/>
      <c r="B26" s="182" t="s">
        <v>195</v>
      </c>
      <c r="C26" s="183"/>
      <c r="D26" s="270">
        <v>12</v>
      </c>
      <c r="E26" s="270">
        <f>E27</f>
        <v>142</v>
      </c>
      <c r="F26" s="270">
        <v>13064</v>
      </c>
      <c r="G26" s="245">
        <v>95</v>
      </c>
      <c r="H26" s="245">
        <v>38</v>
      </c>
      <c r="I26" s="270">
        <v>4</v>
      </c>
      <c r="J26" s="200">
        <v>217</v>
      </c>
      <c r="K26" s="187">
        <v>5</v>
      </c>
      <c r="L26" s="185"/>
    </row>
    <row r="27" spans="1:11" s="257" customFormat="1" ht="15" customHeight="1">
      <c r="A27" s="166">
        <v>11</v>
      </c>
      <c r="B27" s="189" t="s">
        <v>78</v>
      </c>
      <c r="C27" s="190"/>
      <c r="D27" s="265">
        <v>12</v>
      </c>
      <c r="E27" s="265">
        <v>142</v>
      </c>
      <c r="F27" s="265">
        <v>13064</v>
      </c>
      <c r="G27" s="246">
        <v>95</v>
      </c>
      <c r="H27" s="246">
        <v>38</v>
      </c>
      <c r="I27" s="265">
        <v>4</v>
      </c>
      <c r="J27" s="191">
        <v>217</v>
      </c>
      <c r="K27" s="192">
        <v>5</v>
      </c>
    </row>
    <row r="28" spans="1:11" s="257" customFormat="1" ht="6.75" customHeight="1">
      <c r="A28" s="244"/>
      <c r="B28" s="172"/>
      <c r="C28" s="188"/>
      <c r="D28" s="265"/>
      <c r="E28" s="265"/>
      <c r="F28" s="265"/>
      <c r="G28" s="246"/>
      <c r="H28" s="246"/>
      <c r="I28" s="265"/>
      <c r="J28" s="201"/>
      <c r="K28" s="202"/>
    </row>
    <row r="29" spans="1:12" s="186" customFormat="1" ht="15" customHeight="1">
      <c r="A29" s="199"/>
      <c r="B29" s="182" t="s">
        <v>38</v>
      </c>
      <c r="C29" s="183"/>
      <c r="D29" s="269">
        <v>39</v>
      </c>
      <c r="E29" s="269">
        <f>SUM(E30:E32)</f>
        <v>448</v>
      </c>
      <c r="F29" s="269">
        <v>44072</v>
      </c>
      <c r="G29" s="245">
        <v>336</v>
      </c>
      <c r="H29" s="245">
        <v>134</v>
      </c>
      <c r="I29" s="270">
        <v>17</v>
      </c>
      <c r="J29" s="200">
        <v>430</v>
      </c>
      <c r="K29" s="218">
        <v>15</v>
      </c>
      <c r="L29" s="185"/>
    </row>
    <row r="30" spans="1:12" s="257" customFormat="1" ht="15" customHeight="1">
      <c r="A30" s="166">
        <v>12</v>
      </c>
      <c r="B30" s="189" t="s">
        <v>40</v>
      </c>
      <c r="C30" s="190"/>
      <c r="D30" s="264">
        <v>13</v>
      </c>
      <c r="E30" s="264">
        <v>148</v>
      </c>
      <c r="F30" s="264">
        <v>14656</v>
      </c>
      <c r="G30" s="204">
        <v>109</v>
      </c>
      <c r="H30" s="204">
        <v>38</v>
      </c>
      <c r="I30" s="264">
        <v>7</v>
      </c>
      <c r="J30" s="193">
        <v>105</v>
      </c>
      <c r="K30" s="192">
        <v>12</v>
      </c>
      <c r="L30" s="261"/>
    </row>
    <row r="31" spans="1:12" s="257" customFormat="1" ht="15" customHeight="1">
      <c r="A31" s="166">
        <v>13</v>
      </c>
      <c r="B31" s="189" t="s">
        <v>41</v>
      </c>
      <c r="C31" s="190"/>
      <c r="D31" s="264">
        <v>10</v>
      </c>
      <c r="E31" s="264">
        <v>81</v>
      </c>
      <c r="F31" s="264">
        <v>7776</v>
      </c>
      <c r="G31" s="204">
        <v>78</v>
      </c>
      <c r="H31" s="204">
        <v>37</v>
      </c>
      <c r="I31" s="264" t="s">
        <v>282</v>
      </c>
      <c r="J31" s="191">
        <v>100</v>
      </c>
      <c r="K31" s="192">
        <v>1</v>
      </c>
      <c r="L31" s="261"/>
    </row>
    <row r="32" spans="1:12" s="257" customFormat="1" ht="15" customHeight="1">
      <c r="A32" s="166">
        <v>14</v>
      </c>
      <c r="B32" s="189" t="s">
        <v>42</v>
      </c>
      <c r="C32" s="190"/>
      <c r="D32" s="264">
        <v>16</v>
      </c>
      <c r="E32" s="264">
        <v>219</v>
      </c>
      <c r="F32" s="264">
        <v>21640</v>
      </c>
      <c r="G32" s="246">
        <v>149</v>
      </c>
      <c r="H32" s="246">
        <v>59</v>
      </c>
      <c r="I32" s="265">
        <v>10</v>
      </c>
      <c r="J32" s="193">
        <v>225</v>
      </c>
      <c r="K32" s="165">
        <v>2</v>
      </c>
      <c r="L32" s="261"/>
    </row>
    <row r="33" spans="1:11" s="257" customFormat="1" ht="6.75" customHeight="1">
      <c r="A33" s="244"/>
      <c r="B33" s="172"/>
      <c r="C33" s="188"/>
      <c r="D33" s="264"/>
      <c r="E33" s="264"/>
      <c r="F33" s="264"/>
      <c r="G33" s="246"/>
      <c r="H33" s="246"/>
      <c r="I33" s="265"/>
      <c r="J33" s="197"/>
      <c r="K33" s="198"/>
    </row>
    <row r="34" spans="1:12" s="186" customFormat="1" ht="15" customHeight="1">
      <c r="A34" s="199"/>
      <c r="B34" s="182" t="s">
        <v>43</v>
      </c>
      <c r="C34" s="183"/>
      <c r="D34" s="269">
        <v>10</v>
      </c>
      <c r="E34" s="269">
        <f>E35</f>
        <v>134</v>
      </c>
      <c r="F34" s="269">
        <v>4856</v>
      </c>
      <c r="G34" s="208">
        <v>24</v>
      </c>
      <c r="H34" s="208">
        <v>19</v>
      </c>
      <c r="I34" s="270">
        <v>2</v>
      </c>
      <c r="J34" s="200">
        <v>13</v>
      </c>
      <c r="K34" s="187"/>
      <c r="L34" s="185"/>
    </row>
    <row r="35" spans="1:12" s="257" customFormat="1" ht="15" customHeight="1">
      <c r="A35" s="166">
        <v>15</v>
      </c>
      <c r="B35" s="189" t="s">
        <v>45</v>
      </c>
      <c r="C35" s="190"/>
      <c r="D35" s="264">
        <v>10</v>
      </c>
      <c r="E35" s="264">
        <v>134</v>
      </c>
      <c r="F35" s="264">
        <v>4856</v>
      </c>
      <c r="G35" s="204">
        <v>24</v>
      </c>
      <c r="H35" s="204">
        <v>19</v>
      </c>
      <c r="I35" s="264">
        <v>2</v>
      </c>
      <c r="J35" s="191">
        <v>13</v>
      </c>
      <c r="K35" s="192"/>
      <c r="L35" s="261"/>
    </row>
    <row r="36" spans="1:11" s="257" customFormat="1" ht="6.75" customHeight="1">
      <c r="A36" s="244"/>
      <c r="B36" s="172"/>
      <c r="C36" s="188"/>
      <c r="D36" s="264"/>
      <c r="E36" s="264"/>
      <c r="F36" s="264"/>
      <c r="G36" s="204"/>
      <c r="H36" s="204"/>
      <c r="I36" s="264"/>
      <c r="J36" s="201"/>
      <c r="K36" s="202"/>
    </row>
    <row r="37" spans="1:12" s="186" customFormat="1" ht="15" customHeight="1">
      <c r="A37" s="199"/>
      <c r="B37" s="182" t="s">
        <v>46</v>
      </c>
      <c r="C37" s="183"/>
      <c r="D37" s="269">
        <v>16</v>
      </c>
      <c r="E37" s="269">
        <f>E38</f>
        <v>185</v>
      </c>
      <c r="F37" s="269">
        <v>16943</v>
      </c>
      <c r="G37" s="208">
        <v>57</v>
      </c>
      <c r="H37" s="208">
        <v>28</v>
      </c>
      <c r="I37" s="269">
        <v>8</v>
      </c>
      <c r="J37" s="200">
        <v>106</v>
      </c>
      <c r="K37" s="187"/>
      <c r="L37" s="185"/>
    </row>
    <row r="38" spans="1:12" s="257" customFormat="1" ht="15" customHeight="1">
      <c r="A38" s="166">
        <v>16</v>
      </c>
      <c r="B38" s="189" t="s">
        <v>48</v>
      </c>
      <c r="C38" s="190"/>
      <c r="D38" s="264">
        <v>16</v>
      </c>
      <c r="E38" s="264">
        <v>185</v>
      </c>
      <c r="F38" s="264">
        <v>16943</v>
      </c>
      <c r="G38" s="204">
        <v>57</v>
      </c>
      <c r="H38" s="204">
        <v>28</v>
      </c>
      <c r="I38" s="264">
        <v>8</v>
      </c>
      <c r="J38" s="193">
        <v>106</v>
      </c>
      <c r="K38" s="192"/>
      <c r="L38" s="261"/>
    </row>
    <row r="39" spans="1:11" s="257" customFormat="1" ht="6.75" customHeight="1">
      <c r="A39" s="244"/>
      <c r="B39" s="172"/>
      <c r="C39" s="188"/>
      <c r="D39" s="264"/>
      <c r="E39" s="264"/>
      <c r="F39" s="264"/>
      <c r="G39" s="204"/>
      <c r="H39" s="204"/>
      <c r="I39" s="264"/>
      <c r="J39" s="197"/>
      <c r="K39" s="198"/>
    </row>
    <row r="40" spans="1:12" s="186" customFormat="1" ht="15" customHeight="1">
      <c r="A40" s="199"/>
      <c r="B40" s="182" t="s">
        <v>49</v>
      </c>
      <c r="C40" s="183"/>
      <c r="D40" s="269">
        <v>36</v>
      </c>
      <c r="E40" s="269">
        <f>SUM(E41:E43)</f>
        <v>460</v>
      </c>
      <c r="F40" s="269">
        <v>33796</v>
      </c>
      <c r="G40" s="245">
        <v>149</v>
      </c>
      <c r="H40" s="245">
        <v>73</v>
      </c>
      <c r="I40" s="270">
        <v>13</v>
      </c>
      <c r="J40" s="184">
        <v>367</v>
      </c>
      <c r="K40" s="187"/>
      <c r="L40" s="219"/>
    </row>
    <row r="41" spans="1:12" s="257" customFormat="1" ht="15" customHeight="1">
      <c r="A41" s="166">
        <v>17</v>
      </c>
      <c r="B41" s="189" t="s">
        <v>51</v>
      </c>
      <c r="C41" s="190"/>
      <c r="D41" s="264">
        <v>10</v>
      </c>
      <c r="E41" s="264">
        <v>95</v>
      </c>
      <c r="F41" s="264">
        <v>5791</v>
      </c>
      <c r="G41" s="204">
        <v>18</v>
      </c>
      <c r="H41" s="204">
        <v>4</v>
      </c>
      <c r="I41" s="265" t="s">
        <v>283</v>
      </c>
      <c r="J41" s="204">
        <v>68</v>
      </c>
      <c r="K41" s="204"/>
      <c r="L41" s="205"/>
    </row>
    <row r="42" spans="1:12" s="257" customFormat="1" ht="15" customHeight="1">
      <c r="A42" s="166">
        <v>18</v>
      </c>
      <c r="B42" s="189" t="s">
        <v>52</v>
      </c>
      <c r="C42" s="190"/>
      <c r="D42" s="264">
        <v>10</v>
      </c>
      <c r="E42" s="264">
        <v>97</v>
      </c>
      <c r="F42" s="264">
        <v>7956</v>
      </c>
      <c r="G42" s="204">
        <v>48</v>
      </c>
      <c r="H42" s="204">
        <v>26</v>
      </c>
      <c r="I42" s="265">
        <v>4</v>
      </c>
      <c r="J42" s="204">
        <v>107</v>
      </c>
      <c r="K42" s="204"/>
      <c r="L42" s="205"/>
    </row>
    <row r="43" spans="1:12" s="257" customFormat="1" ht="15" customHeight="1">
      <c r="A43" s="166">
        <v>19</v>
      </c>
      <c r="B43" s="189" t="s">
        <v>53</v>
      </c>
      <c r="C43" s="190"/>
      <c r="D43" s="264">
        <v>16</v>
      </c>
      <c r="E43" s="264">
        <v>268</v>
      </c>
      <c r="F43" s="264">
        <v>20049</v>
      </c>
      <c r="G43" s="204">
        <v>83</v>
      </c>
      <c r="H43" s="204">
        <v>43</v>
      </c>
      <c r="I43" s="264">
        <v>9</v>
      </c>
      <c r="J43" s="247">
        <v>192</v>
      </c>
      <c r="K43" s="247"/>
      <c r="L43" s="205"/>
    </row>
    <row r="44" spans="1:12" s="257" customFormat="1" ht="6.75" customHeight="1">
      <c r="A44" s="244"/>
      <c r="B44" s="172"/>
      <c r="C44" s="188"/>
      <c r="D44" s="264"/>
      <c r="E44" s="264"/>
      <c r="F44" s="264"/>
      <c r="G44" s="204"/>
      <c r="H44" s="204"/>
      <c r="I44" s="264"/>
      <c r="J44" s="247"/>
      <c r="K44" s="247"/>
      <c r="L44" s="206"/>
    </row>
    <row r="45" spans="1:12" s="186" customFormat="1" ht="15" customHeight="1">
      <c r="A45" s="199"/>
      <c r="B45" s="182" t="s">
        <v>54</v>
      </c>
      <c r="C45" s="207"/>
      <c r="D45" s="269">
        <v>11</v>
      </c>
      <c r="E45" s="269">
        <f>E46</f>
        <v>162</v>
      </c>
      <c r="F45" s="269">
        <v>7719</v>
      </c>
      <c r="G45" s="208">
        <v>29</v>
      </c>
      <c r="H45" s="208">
        <v>18</v>
      </c>
      <c r="I45" s="269">
        <v>6</v>
      </c>
      <c r="J45" s="208">
        <v>27</v>
      </c>
      <c r="K45" s="208"/>
      <c r="L45" s="219"/>
    </row>
    <row r="46" spans="1:12" s="257" customFormat="1" ht="15" customHeight="1">
      <c r="A46" s="167">
        <v>20</v>
      </c>
      <c r="B46" s="189" t="s">
        <v>56</v>
      </c>
      <c r="C46" s="194"/>
      <c r="D46" s="264">
        <v>11</v>
      </c>
      <c r="E46" s="264">
        <v>162</v>
      </c>
      <c r="F46" s="264">
        <v>7719</v>
      </c>
      <c r="G46" s="204">
        <v>29</v>
      </c>
      <c r="H46" s="204">
        <v>18</v>
      </c>
      <c r="I46" s="264">
        <v>6</v>
      </c>
      <c r="J46" s="204">
        <v>27</v>
      </c>
      <c r="K46" s="204"/>
      <c r="L46" s="205"/>
    </row>
    <row r="47" spans="1:11" ht="15" customHeight="1" thickBot="1">
      <c r="A47" s="209"/>
      <c r="B47" s="210"/>
      <c r="C47" s="211"/>
      <c r="D47" s="518"/>
      <c r="E47" s="518"/>
      <c r="F47" s="518"/>
      <c r="G47" s="262"/>
      <c r="H47" s="217"/>
      <c r="I47" s="518"/>
      <c r="J47" s="212"/>
      <c r="K47" s="212"/>
    </row>
    <row r="48" spans="1:11" ht="10.5" customHeight="1">
      <c r="A48" s="171"/>
      <c r="B48" s="171"/>
      <c r="D48" s="519"/>
      <c r="E48" s="519"/>
      <c r="F48" s="520"/>
      <c r="G48" s="205"/>
      <c r="H48" s="214"/>
      <c r="I48" s="214"/>
      <c r="K48" s="214"/>
    </row>
    <row r="49" ht="12">
      <c r="G49" s="203"/>
    </row>
    <row r="50" ht="12">
      <c r="G50" s="203"/>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P43"/>
  <sheetViews>
    <sheetView showGridLines="0" tabSelected="1" zoomScale="120" zoomScaleNormal="120" zoomScalePageLayoutView="0" workbookViewId="0" topLeftCell="A1">
      <selection activeCell="S29" sqref="S29"/>
    </sheetView>
  </sheetViews>
  <sheetFormatPr defaultColWidth="8.00390625" defaultRowHeight="13.5"/>
  <cols>
    <col min="1" max="1" width="9.75390625" style="227" customWidth="1"/>
    <col min="2" max="2" width="8.50390625" style="227" customWidth="1"/>
    <col min="3" max="11" width="6.50390625" style="227" customWidth="1"/>
    <col min="12" max="12" width="6.50390625" style="239" customWidth="1"/>
    <col min="13" max="16384" width="8.00390625" style="227" customWidth="1"/>
  </cols>
  <sheetData>
    <row r="1" spans="1:12" s="222" customFormat="1" ht="24" customHeight="1">
      <c r="A1" s="220" t="s">
        <v>231</v>
      </c>
      <c r="B1" s="220"/>
      <c r="C1" s="220"/>
      <c r="D1" s="220"/>
      <c r="E1" s="220"/>
      <c r="F1" s="220"/>
      <c r="G1" s="220"/>
      <c r="H1" s="220"/>
      <c r="I1" s="220"/>
      <c r="J1" s="220"/>
      <c r="K1" s="220"/>
      <c r="L1" s="221"/>
    </row>
    <row r="2" spans="1:12" s="222" customFormat="1" ht="12" customHeight="1">
      <c r="A2" s="220"/>
      <c r="B2" s="220"/>
      <c r="C2" s="220"/>
      <c r="D2" s="220"/>
      <c r="E2" s="220"/>
      <c r="F2" s="220"/>
      <c r="G2" s="220"/>
      <c r="H2" s="220"/>
      <c r="I2" s="220"/>
      <c r="J2" s="220"/>
      <c r="K2" s="220"/>
      <c r="L2" s="221"/>
    </row>
    <row r="3" spans="1:12" s="222" customFormat="1" ht="10.5" customHeight="1">
      <c r="A3" s="220"/>
      <c r="B3" s="220"/>
      <c r="C3" s="220"/>
      <c r="D3" s="220"/>
      <c r="E3" s="220"/>
      <c r="F3" s="220"/>
      <c r="G3" s="220"/>
      <c r="H3" s="220"/>
      <c r="I3" s="220"/>
      <c r="J3" s="220"/>
      <c r="K3" s="220"/>
      <c r="L3" s="223" t="s">
        <v>120</v>
      </c>
    </row>
    <row r="4" spans="1:12" ht="14.25" customHeight="1" thickBot="1">
      <c r="A4" s="224" t="s">
        <v>367</v>
      </c>
      <c r="B4" s="225"/>
      <c r="C4" s="226"/>
      <c r="D4" s="226"/>
      <c r="E4" s="226"/>
      <c r="F4" s="226"/>
      <c r="G4" s="226"/>
      <c r="H4" s="226"/>
      <c r="I4" s="226"/>
      <c r="J4" s="226"/>
      <c r="L4" s="228" t="s">
        <v>119</v>
      </c>
    </row>
    <row r="5" spans="1:13" s="230" customFormat="1" ht="38.25" customHeight="1">
      <c r="A5" s="229" t="s">
        <v>118</v>
      </c>
      <c r="B5" s="591" t="s">
        <v>117</v>
      </c>
      <c r="C5" s="590" t="s">
        <v>116</v>
      </c>
      <c r="D5" s="590" t="s">
        <v>202</v>
      </c>
      <c r="E5" s="590" t="s">
        <v>115</v>
      </c>
      <c r="F5" s="589" t="s">
        <v>199</v>
      </c>
      <c r="G5" s="589" t="s">
        <v>200</v>
      </c>
      <c r="H5" s="590" t="s">
        <v>184</v>
      </c>
      <c r="I5" s="589" t="s">
        <v>214</v>
      </c>
      <c r="J5" s="589" t="s">
        <v>215</v>
      </c>
      <c r="K5" s="589" t="s">
        <v>216</v>
      </c>
      <c r="L5" s="588" t="s">
        <v>203</v>
      </c>
      <c r="M5" s="562"/>
    </row>
    <row r="6" spans="1:13" s="232" customFormat="1" ht="15" customHeight="1">
      <c r="A6" s="231"/>
      <c r="B6" s="587" t="s">
        <v>114</v>
      </c>
      <c r="C6" s="586" t="s">
        <v>114</v>
      </c>
      <c r="D6" s="586" t="s">
        <v>221</v>
      </c>
      <c r="E6" s="586" t="s">
        <v>113</v>
      </c>
      <c r="F6" s="585" t="s">
        <v>201</v>
      </c>
      <c r="G6" s="585" t="s">
        <v>113</v>
      </c>
      <c r="H6" s="586" t="s">
        <v>185</v>
      </c>
      <c r="I6" s="585" t="s">
        <v>112</v>
      </c>
      <c r="J6" s="585" t="s">
        <v>111</v>
      </c>
      <c r="K6" s="587"/>
      <c r="L6" s="586" t="s">
        <v>110</v>
      </c>
      <c r="M6" s="563"/>
    </row>
    <row r="7" spans="1:13" s="232" customFormat="1" ht="9" customHeight="1">
      <c r="A7" s="233"/>
      <c r="B7" s="587"/>
      <c r="C7" s="586"/>
      <c r="D7" s="586"/>
      <c r="E7" s="586"/>
      <c r="F7" s="585"/>
      <c r="G7" s="585"/>
      <c r="H7" s="586"/>
      <c r="I7" s="585"/>
      <c r="J7" s="585"/>
      <c r="K7" s="587"/>
      <c r="L7" s="586"/>
      <c r="M7" s="563"/>
    </row>
    <row r="8" spans="1:13" ht="16.5" customHeight="1">
      <c r="A8" s="234" t="s">
        <v>25</v>
      </c>
      <c r="B8" s="584" t="s">
        <v>186</v>
      </c>
      <c r="C8" s="583" t="s">
        <v>100</v>
      </c>
      <c r="D8" s="583" t="s">
        <v>100</v>
      </c>
      <c r="E8" s="583" t="s">
        <v>100</v>
      </c>
      <c r="F8" s="583" t="s">
        <v>100</v>
      </c>
      <c r="G8" s="582" t="s">
        <v>100</v>
      </c>
      <c r="H8" s="582" t="s">
        <v>100</v>
      </c>
      <c r="I8" s="581" t="s">
        <v>98</v>
      </c>
      <c r="J8" s="581" t="s">
        <v>98</v>
      </c>
      <c r="K8" s="582" t="s">
        <v>104</v>
      </c>
      <c r="L8" s="581" t="s">
        <v>98</v>
      </c>
      <c r="M8" s="564"/>
    </row>
    <row r="9" spans="1:13" ht="16.5" customHeight="1">
      <c r="A9" s="234" t="s">
        <v>26</v>
      </c>
      <c r="B9" s="580" t="s">
        <v>109</v>
      </c>
      <c r="C9" s="583" t="s">
        <v>100</v>
      </c>
      <c r="D9" s="583" t="s">
        <v>100</v>
      </c>
      <c r="E9" s="583" t="s">
        <v>100</v>
      </c>
      <c r="F9" s="583" t="s">
        <v>100</v>
      </c>
      <c r="G9" s="582" t="s">
        <v>100</v>
      </c>
      <c r="H9" s="582" t="s">
        <v>100</v>
      </c>
      <c r="I9" s="582" t="s">
        <v>100</v>
      </c>
      <c r="J9" s="582" t="s">
        <v>100</v>
      </c>
      <c r="K9" s="582" t="s">
        <v>102</v>
      </c>
      <c r="L9" s="579" t="s">
        <v>240</v>
      </c>
      <c r="M9" s="561"/>
    </row>
    <row r="10" spans="1:13" ht="16.5" customHeight="1">
      <c r="A10" s="234" t="s">
        <v>27</v>
      </c>
      <c r="B10" s="580">
        <v>28</v>
      </c>
      <c r="C10" s="583" t="s">
        <v>100</v>
      </c>
      <c r="D10" s="581" t="s">
        <v>98</v>
      </c>
      <c r="E10" s="581" t="s">
        <v>98</v>
      </c>
      <c r="F10" s="581" t="s">
        <v>98</v>
      </c>
      <c r="G10" s="582" t="s">
        <v>99</v>
      </c>
      <c r="H10" s="582" t="s">
        <v>99</v>
      </c>
      <c r="I10" s="581" t="s">
        <v>98</v>
      </c>
      <c r="J10" s="581" t="s">
        <v>98</v>
      </c>
      <c r="K10" s="581" t="s">
        <v>98</v>
      </c>
      <c r="L10" s="581" t="s">
        <v>98</v>
      </c>
      <c r="M10" s="561"/>
    </row>
    <row r="11" spans="1:13" ht="16.5" customHeight="1">
      <c r="A11" s="234" t="s">
        <v>28</v>
      </c>
      <c r="B11" s="580" t="s">
        <v>108</v>
      </c>
      <c r="C11" s="583" t="s">
        <v>100</v>
      </c>
      <c r="D11" s="581" t="s">
        <v>98</v>
      </c>
      <c r="E11" s="581" t="s">
        <v>98</v>
      </c>
      <c r="F11" s="582" t="s">
        <v>99</v>
      </c>
      <c r="G11" s="581" t="s">
        <v>98</v>
      </c>
      <c r="H11" s="582" t="s">
        <v>100</v>
      </c>
      <c r="I11" s="581" t="s">
        <v>98</v>
      </c>
      <c r="J11" s="581" t="s">
        <v>98</v>
      </c>
      <c r="K11" s="582" t="s">
        <v>104</v>
      </c>
      <c r="L11" s="581" t="s">
        <v>98</v>
      </c>
      <c r="M11" s="561"/>
    </row>
    <row r="12" spans="1:13" ht="16.5" customHeight="1">
      <c r="A12" s="234" t="s">
        <v>29</v>
      </c>
      <c r="B12" s="580" t="s">
        <v>361</v>
      </c>
      <c r="C12" s="583" t="s">
        <v>100</v>
      </c>
      <c r="D12" s="581" t="s">
        <v>98</v>
      </c>
      <c r="E12" s="579" t="s">
        <v>99</v>
      </c>
      <c r="F12" s="581" t="s">
        <v>98</v>
      </c>
      <c r="G12" s="581" t="s">
        <v>98</v>
      </c>
      <c r="H12" s="582" t="s">
        <v>100</v>
      </c>
      <c r="I12" s="581" t="s">
        <v>98</v>
      </c>
      <c r="J12" s="582" t="s">
        <v>99</v>
      </c>
      <c r="K12" s="581" t="s">
        <v>98</v>
      </c>
      <c r="L12" s="581" t="s">
        <v>98</v>
      </c>
      <c r="M12" s="561"/>
    </row>
    <row r="13" spans="1:13" ht="16.5" customHeight="1">
      <c r="A13" s="234" t="s">
        <v>107</v>
      </c>
      <c r="B13" s="580" t="s">
        <v>362</v>
      </c>
      <c r="C13" s="583" t="s">
        <v>100</v>
      </c>
      <c r="D13" s="581" t="s">
        <v>98</v>
      </c>
      <c r="E13" s="579" t="s">
        <v>100</v>
      </c>
      <c r="F13" s="579" t="s">
        <v>100</v>
      </c>
      <c r="G13" s="579" t="s">
        <v>100</v>
      </c>
      <c r="H13" s="582" t="s">
        <v>100</v>
      </c>
      <c r="I13" s="581" t="s">
        <v>98</v>
      </c>
      <c r="J13" s="581" t="s">
        <v>98</v>
      </c>
      <c r="K13" s="581" t="s">
        <v>98</v>
      </c>
      <c r="L13" s="581" t="s">
        <v>98</v>
      </c>
      <c r="M13" s="561"/>
    </row>
    <row r="14" spans="1:13" ht="16.5" customHeight="1">
      <c r="A14" s="234" t="s">
        <v>31</v>
      </c>
      <c r="B14" s="580">
        <v>56</v>
      </c>
      <c r="C14" s="583" t="s">
        <v>100</v>
      </c>
      <c r="D14" s="581" t="s">
        <v>98</v>
      </c>
      <c r="E14" s="579" t="s">
        <v>99</v>
      </c>
      <c r="F14" s="581" t="s">
        <v>98</v>
      </c>
      <c r="G14" s="582" t="s">
        <v>99</v>
      </c>
      <c r="H14" s="582" t="s">
        <v>100</v>
      </c>
      <c r="I14" s="581" t="s">
        <v>98</v>
      </c>
      <c r="J14" s="581" t="s">
        <v>98</v>
      </c>
      <c r="K14" s="581" t="s">
        <v>98</v>
      </c>
      <c r="L14" s="581" t="s">
        <v>98</v>
      </c>
      <c r="M14" s="561"/>
    </row>
    <row r="15" spans="1:13" ht="16.5" customHeight="1">
      <c r="A15" s="234" t="s">
        <v>106</v>
      </c>
      <c r="B15" s="580">
        <v>47</v>
      </c>
      <c r="C15" s="583" t="s">
        <v>100</v>
      </c>
      <c r="D15" s="581" t="s">
        <v>98</v>
      </c>
      <c r="E15" s="583" t="s">
        <v>100</v>
      </c>
      <c r="F15" s="581" t="s">
        <v>98</v>
      </c>
      <c r="G15" s="581" t="s">
        <v>98</v>
      </c>
      <c r="H15" s="582" t="s">
        <v>99</v>
      </c>
      <c r="I15" s="581" t="s">
        <v>98</v>
      </c>
      <c r="J15" s="581" t="s">
        <v>98</v>
      </c>
      <c r="K15" s="582" t="s">
        <v>104</v>
      </c>
      <c r="L15" s="581" t="s">
        <v>98</v>
      </c>
      <c r="M15" s="561"/>
    </row>
    <row r="16" spans="1:13" ht="16.5" customHeight="1">
      <c r="A16" s="234" t="s">
        <v>79</v>
      </c>
      <c r="B16" s="580">
        <v>49</v>
      </c>
      <c r="C16" s="583" t="s">
        <v>100</v>
      </c>
      <c r="D16" s="581" t="s">
        <v>98</v>
      </c>
      <c r="E16" s="583" t="s">
        <v>100</v>
      </c>
      <c r="F16" s="581" t="s">
        <v>98</v>
      </c>
      <c r="G16" s="582" t="s">
        <v>100</v>
      </c>
      <c r="H16" s="582" t="s">
        <v>100</v>
      </c>
      <c r="I16" s="581" t="s">
        <v>98</v>
      </c>
      <c r="J16" s="581" t="s">
        <v>98</v>
      </c>
      <c r="K16" s="582" t="s">
        <v>98</v>
      </c>
      <c r="L16" s="581" t="s">
        <v>98</v>
      </c>
      <c r="M16" s="561"/>
    </row>
    <row r="17" spans="1:13" ht="16.5" customHeight="1">
      <c r="A17" s="234" t="s">
        <v>105</v>
      </c>
      <c r="B17" s="580" t="s">
        <v>363</v>
      </c>
      <c r="C17" s="583" t="s">
        <v>100</v>
      </c>
      <c r="D17" s="583" t="s">
        <v>100</v>
      </c>
      <c r="E17" s="583" t="s">
        <v>100</v>
      </c>
      <c r="F17" s="583" t="s">
        <v>100</v>
      </c>
      <c r="G17" s="582" t="s">
        <v>100</v>
      </c>
      <c r="H17" s="582" t="s">
        <v>100</v>
      </c>
      <c r="I17" s="581" t="s">
        <v>98</v>
      </c>
      <c r="J17" s="581" t="s">
        <v>98</v>
      </c>
      <c r="K17" s="582" t="s">
        <v>104</v>
      </c>
      <c r="L17" s="581" t="s">
        <v>98</v>
      </c>
      <c r="M17" s="561"/>
    </row>
    <row r="18" spans="1:13" ht="16.5" customHeight="1">
      <c r="A18" s="234" t="s">
        <v>78</v>
      </c>
      <c r="B18" s="580" t="s">
        <v>364</v>
      </c>
      <c r="C18" s="583" t="s">
        <v>100</v>
      </c>
      <c r="D18" s="581" t="s">
        <v>98</v>
      </c>
      <c r="E18" s="581" t="s">
        <v>98</v>
      </c>
      <c r="F18" s="581" t="s">
        <v>98</v>
      </c>
      <c r="G18" s="582" t="s">
        <v>100</v>
      </c>
      <c r="H18" s="582" t="s">
        <v>100</v>
      </c>
      <c r="I18" s="581" t="s">
        <v>98</v>
      </c>
      <c r="J18" s="581" t="s">
        <v>98</v>
      </c>
      <c r="K18" s="581" t="s">
        <v>98</v>
      </c>
      <c r="L18" s="581" t="s">
        <v>98</v>
      </c>
      <c r="M18" s="561"/>
    </row>
    <row r="19" spans="1:13" ht="16.5" customHeight="1">
      <c r="A19" s="234" t="s">
        <v>40</v>
      </c>
      <c r="B19" s="580" t="s">
        <v>99</v>
      </c>
      <c r="C19" s="583" t="s">
        <v>100</v>
      </c>
      <c r="D19" s="581" t="s">
        <v>98</v>
      </c>
      <c r="E19" s="581" t="s">
        <v>98</v>
      </c>
      <c r="F19" s="581" t="s">
        <v>98</v>
      </c>
      <c r="G19" s="582" t="s">
        <v>99</v>
      </c>
      <c r="H19" s="582" t="s">
        <v>99</v>
      </c>
      <c r="I19" s="581" t="s">
        <v>98</v>
      </c>
      <c r="J19" s="581" t="s">
        <v>98</v>
      </c>
      <c r="K19" s="581" t="s">
        <v>98</v>
      </c>
      <c r="L19" s="581" t="s">
        <v>98</v>
      </c>
      <c r="M19" s="561"/>
    </row>
    <row r="20" spans="1:13" ht="16.5" customHeight="1">
      <c r="A20" s="234" t="s">
        <v>41</v>
      </c>
      <c r="B20" s="580">
        <v>47</v>
      </c>
      <c r="C20" s="583" t="s">
        <v>100</v>
      </c>
      <c r="D20" s="581" t="s">
        <v>98</v>
      </c>
      <c r="E20" s="581" t="s">
        <v>98</v>
      </c>
      <c r="F20" s="581" t="s">
        <v>98</v>
      </c>
      <c r="G20" s="582" t="s">
        <v>99</v>
      </c>
      <c r="H20" s="582" t="s">
        <v>100</v>
      </c>
      <c r="I20" s="581" t="s">
        <v>98</v>
      </c>
      <c r="J20" s="581" t="s">
        <v>98</v>
      </c>
      <c r="K20" s="581" t="s">
        <v>98</v>
      </c>
      <c r="L20" s="581" t="s">
        <v>98</v>
      </c>
      <c r="M20" s="561"/>
    </row>
    <row r="21" spans="1:13" ht="16.5" customHeight="1">
      <c r="A21" s="234" t="s">
        <v>42</v>
      </c>
      <c r="B21" s="580" t="s">
        <v>103</v>
      </c>
      <c r="C21" s="583" t="s">
        <v>100</v>
      </c>
      <c r="D21" s="581" t="s">
        <v>98</v>
      </c>
      <c r="E21" s="581" t="s">
        <v>98</v>
      </c>
      <c r="F21" s="581" t="s">
        <v>98</v>
      </c>
      <c r="G21" s="582" t="s">
        <v>99</v>
      </c>
      <c r="H21" s="582" t="s">
        <v>100</v>
      </c>
      <c r="I21" s="581" t="s">
        <v>98</v>
      </c>
      <c r="J21" s="581" t="s">
        <v>98</v>
      </c>
      <c r="K21" s="581" t="s">
        <v>98</v>
      </c>
      <c r="L21" s="581" t="s">
        <v>98</v>
      </c>
      <c r="M21" s="561"/>
    </row>
    <row r="22" spans="1:13" ht="16.5" customHeight="1">
      <c r="A22" s="234" t="s">
        <v>45</v>
      </c>
      <c r="B22" s="580" t="s">
        <v>99</v>
      </c>
      <c r="C22" s="583" t="s">
        <v>100</v>
      </c>
      <c r="D22" s="581" t="s">
        <v>98</v>
      </c>
      <c r="E22" s="583" t="s">
        <v>99</v>
      </c>
      <c r="F22" s="581" t="s">
        <v>98</v>
      </c>
      <c r="G22" s="581" t="s">
        <v>98</v>
      </c>
      <c r="H22" s="581" t="s">
        <v>98</v>
      </c>
      <c r="I22" s="581" t="s">
        <v>98</v>
      </c>
      <c r="J22" s="582" t="s">
        <v>99</v>
      </c>
      <c r="K22" s="582" t="s">
        <v>102</v>
      </c>
      <c r="L22" s="579" t="s">
        <v>241</v>
      </c>
      <c r="M22" s="561"/>
    </row>
    <row r="23" spans="1:13" ht="16.5" customHeight="1">
      <c r="A23" s="234" t="s">
        <v>101</v>
      </c>
      <c r="B23" s="580">
        <v>63</v>
      </c>
      <c r="C23" s="583" t="s">
        <v>100</v>
      </c>
      <c r="D23" s="581" t="s">
        <v>98</v>
      </c>
      <c r="E23" s="578" t="s">
        <v>100</v>
      </c>
      <c r="F23" s="581" t="s">
        <v>98</v>
      </c>
      <c r="G23" s="582" t="s">
        <v>99</v>
      </c>
      <c r="H23" s="577" t="s">
        <v>99</v>
      </c>
      <c r="I23" s="581" t="s">
        <v>98</v>
      </c>
      <c r="J23" s="581" t="s">
        <v>98</v>
      </c>
      <c r="K23" s="581" t="s">
        <v>98</v>
      </c>
      <c r="L23" s="581" t="s">
        <v>98</v>
      </c>
      <c r="M23" s="561"/>
    </row>
    <row r="24" spans="1:13" ht="16.5" customHeight="1">
      <c r="A24" s="234" t="s">
        <v>51</v>
      </c>
      <c r="B24" s="580" t="s">
        <v>99</v>
      </c>
      <c r="C24" s="583" t="s">
        <v>100</v>
      </c>
      <c r="D24" s="581" t="s">
        <v>98</v>
      </c>
      <c r="E24" s="581" t="s">
        <v>98</v>
      </c>
      <c r="F24" s="582" t="s">
        <v>99</v>
      </c>
      <c r="G24" s="581" t="s">
        <v>98</v>
      </c>
      <c r="H24" s="581" t="s">
        <v>98</v>
      </c>
      <c r="I24" s="581" t="s">
        <v>98</v>
      </c>
      <c r="J24" s="581" t="s">
        <v>98</v>
      </c>
      <c r="K24" s="581" t="s">
        <v>98</v>
      </c>
      <c r="L24" s="581" t="s">
        <v>98</v>
      </c>
      <c r="M24" s="561"/>
    </row>
    <row r="25" spans="1:13" ht="16.5" customHeight="1">
      <c r="A25" s="234" t="s">
        <v>52</v>
      </c>
      <c r="B25" s="580">
        <v>47</v>
      </c>
      <c r="C25" s="583" t="s">
        <v>100</v>
      </c>
      <c r="D25" s="581" t="s">
        <v>98</v>
      </c>
      <c r="E25" s="581" t="s">
        <v>98</v>
      </c>
      <c r="F25" s="582" t="s">
        <v>99</v>
      </c>
      <c r="G25" s="581" t="s">
        <v>98</v>
      </c>
      <c r="H25" s="581" t="s">
        <v>98</v>
      </c>
      <c r="I25" s="581" t="s">
        <v>98</v>
      </c>
      <c r="J25" s="581" t="s">
        <v>98</v>
      </c>
      <c r="K25" s="581" t="s">
        <v>98</v>
      </c>
      <c r="L25" s="581" t="s">
        <v>98</v>
      </c>
      <c r="M25" s="561"/>
    </row>
    <row r="26" spans="1:13" ht="16.5" customHeight="1">
      <c r="A26" s="234" t="s">
        <v>53</v>
      </c>
      <c r="B26" s="580" t="s">
        <v>99</v>
      </c>
      <c r="C26" s="583" t="s">
        <v>100</v>
      </c>
      <c r="D26" s="581" t="s">
        <v>98</v>
      </c>
      <c r="E26" s="583" t="s">
        <v>100</v>
      </c>
      <c r="F26" s="579" t="s">
        <v>99</v>
      </c>
      <c r="G26" s="581" t="s">
        <v>98</v>
      </c>
      <c r="H26" s="582" t="s">
        <v>100</v>
      </c>
      <c r="I26" s="581" t="s">
        <v>98</v>
      </c>
      <c r="J26" s="581" t="s">
        <v>98</v>
      </c>
      <c r="K26" s="581" t="s">
        <v>98</v>
      </c>
      <c r="L26" s="581" t="s">
        <v>98</v>
      </c>
      <c r="M26" s="561"/>
    </row>
    <row r="27" spans="1:13" ht="16.5" customHeight="1">
      <c r="A27" s="234" t="s">
        <v>56</v>
      </c>
      <c r="B27" s="580" t="s">
        <v>99</v>
      </c>
      <c r="C27" s="583" t="s">
        <v>100</v>
      </c>
      <c r="D27" s="581" t="s">
        <v>98</v>
      </c>
      <c r="E27" s="583" t="s">
        <v>99</v>
      </c>
      <c r="F27" s="579" t="s">
        <v>99</v>
      </c>
      <c r="G27" s="581" t="s">
        <v>98</v>
      </c>
      <c r="H27" s="576" t="s">
        <v>98</v>
      </c>
      <c r="I27" s="576" t="s">
        <v>98</v>
      </c>
      <c r="J27" s="576" t="s">
        <v>98</v>
      </c>
      <c r="K27" s="581" t="s">
        <v>98</v>
      </c>
      <c r="L27" s="581" t="s">
        <v>98</v>
      </c>
      <c r="M27" s="561"/>
    </row>
    <row r="28" spans="1:13" ht="3.75" customHeight="1">
      <c r="A28" s="234"/>
      <c r="B28" s="580"/>
      <c r="C28" s="583"/>
      <c r="D28" s="581"/>
      <c r="E28" s="583"/>
      <c r="F28" s="576"/>
      <c r="G28" s="576"/>
      <c r="H28" s="576"/>
      <c r="I28" s="576"/>
      <c r="J28" s="576"/>
      <c r="K28" s="581"/>
      <c r="L28" s="581"/>
      <c r="M28" s="561"/>
    </row>
    <row r="29" spans="1:13" s="236" customFormat="1" ht="30" customHeight="1" thickBot="1">
      <c r="A29" s="235" t="s">
        <v>97</v>
      </c>
      <c r="B29" s="575" t="s">
        <v>96</v>
      </c>
      <c r="C29" s="574" t="s">
        <v>95</v>
      </c>
      <c r="D29" s="573" t="s">
        <v>222</v>
      </c>
      <c r="E29" s="573" t="s">
        <v>222</v>
      </c>
      <c r="F29" s="572" t="s">
        <v>243</v>
      </c>
      <c r="G29" s="572" t="s">
        <v>243</v>
      </c>
      <c r="H29" s="572" t="s">
        <v>239</v>
      </c>
      <c r="I29" s="572" t="s">
        <v>243</v>
      </c>
      <c r="J29" s="572" t="s">
        <v>243</v>
      </c>
      <c r="K29" s="572" t="s">
        <v>243</v>
      </c>
      <c r="L29" s="571" t="s">
        <v>242</v>
      </c>
      <c r="M29" s="565"/>
    </row>
    <row r="30" spans="1:13" s="236" customFormat="1" ht="3.75" customHeight="1">
      <c r="A30" s="237"/>
      <c r="B30" s="566"/>
      <c r="C30" s="567"/>
      <c r="D30" s="568"/>
      <c r="E30" s="568"/>
      <c r="F30" s="569"/>
      <c r="G30" s="569"/>
      <c r="H30" s="569"/>
      <c r="I30" s="569"/>
      <c r="J30" s="569"/>
      <c r="K30" s="569"/>
      <c r="L30" s="568"/>
      <c r="M30" s="565"/>
    </row>
    <row r="31" spans="1:16" s="238" customFormat="1" ht="11.25" customHeight="1">
      <c r="A31" s="256" t="s">
        <v>94</v>
      </c>
      <c r="B31" s="255"/>
      <c r="C31" s="255"/>
      <c r="D31" s="255" t="s">
        <v>365</v>
      </c>
      <c r="E31" s="255"/>
      <c r="F31" s="255"/>
      <c r="G31" s="255"/>
      <c r="H31" s="255"/>
      <c r="I31" s="255"/>
      <c r="J31" s="255"/>
      <c r="K31" s="255"/>
      <c r="L31" s="254"/>
      <c r="M31" s="570"/>
      <c r="N31" s="248"/>
      <c r="O31" s="248"/>
      <c r="P31" s="248"/>
    </row>
    <row r="32" spans="1:13" s="248" customFormat="1" ht="11.25" customHeight="1">
      <c r="A32" s="255"/>
      <c r="B32" s="255"/>
      <c r="C32" s="255" t="s">
        <v>236</v>
      </c>
      <c r="D32" s="255" t="s">
        <v>366</v>
      </c>
      <c r="E32" s="255"/>
      <c r="F32" s="255"/>
      <c r="G32" s="255"/>
      <c r="H32" s="255"/>
      <c r="I32" s="255"/>
      <c r="J32" s="255"/>
      <c r="K32" s="255"/>
      <c r="L32" s="255"/>
      <c r="M32" s="570"/>
    </row>
    <row r="33" spans="1:13" s="238" customFormat="1" ht="11.25" customHeight="1">
      <c r="A33" s="256" t="s">
        <v>204</v>
      </c>
      <c r="B33" s="255"/>
      <c r="C33" s="255"/>
      <c r="D33" s="256" t="s">
        <v>93</v>
      </c>
      <c r="E33" s="255"/>
      <c r="F33" s="255"/>
      <c r="G33" s="255"/>
      <c r="H33" s="255"/>
      <c r="I33" s="255"/>
      <c r="J33" s="255"/>
      <c r="K33" s="255"/>
      <c r="L33" s="254"/>
      <c r="M33" s="570"/>
    </row>
    <row r="34" spans="1:13" s="238" customFormat="1" ht="11.25" customHeight="1">
      <c r="A34" s="256" t="s">
        <v>223</v>
      </c>
      <c r="B34" s="255"/>
      <c r="C34" s="255"/>
      <c r="D34" s="256" t="s">
        <v>92</v>
      </c>
      <c r="E34" s="255"/>
      <c r="F34" s="255"/>
      <c r="G34" s="255"/>
      <c r="H34" s="255"/>
      <c r="I34" s="255"/>
      <c r="J34" s="255"/>
      <c r="K34" s="255"/>
      <c r="L34" s="254"/>
      <c r="M34" s="570"/>
    </row>
    <row r="35" spans="1:13" s="238" customFormat="1" ht="11.25" customHeight="1">
      <c r="A35" s="256" t="s">
        <v>91</v>
      </c>
      <c r="B35" s="255"/>
      <c r="C35" s="255"/>
      <c r="D35" s="255" t="s">
        <v>183</v>
      </c>
      <c r="E35" s="255"/>
      <c r="F35" s="255"/>
      <c r="G35" s="255"/>
      <c r="H35" s="255"/>
      <c r="I35" s="255"/>
      <c r="J35" s="255"/>
      <c r="K35" s="255"/>
      <c r="L35" s="254"/>
      <c r="M35" s="570"/>
    </row>
    <row r="36" spans="1:12" s="241" customFormat="1" ht="11.25" customHeight="1">
      <c r="A36" s="253" t="s">
        <v>224</v>
      </c>
      <c r="B36" s="252"/>
      <c r="C36" s="252"/>
      <c r="D36" s="253" t="s">
        <v>90</v>
      </c>
      <c r="E36" s="252"/>
      <c r="F36" s="252"/>
      <c r="G36" s="252"/>
      <c r="H36" s="252"/>
      <c r="I36" s="252"/>
      <c r="J36" s="252"/>
      <c r="K36" s="252"/>
      <c r="L36" s="251"/>
    </row>
    <row r="37" spans="1:12" s="241" customFormat="1" ht="11.25" customHeight="1">
      <c r="A37" s="253" t="s">
        <v>225</v>
      </c>
      <c r="B37" s="252"/>
      <c r="C37" s="252"/>
      <c r="D37" s="253" t="s">
        <v>89</v>
      </c>
      <c r="E37" s="252"/>
      <c r="F37" s="252"/>
      <c r="G37" s="252"/>
      <c r="H37" s="252"/>
      <c r="I37" s="252"/>
      <c r="J37" s="252"/>
      <c r="K37" s="252"/>
      <c r="L37" s="251"/>
    </row>
    <row r="38" spans="1:12" s="238" customFormat="1" ht="11.25" customHeight="1">
      <c r="A38" s="256" t="s">
        <v>229</v>
      </c>
      <c r="B38" s="255"/>
      <c r="C38" s="255"/>
      <c r="D38" s="256" t="s">
        <v>88</v>
      </c>
      <c r="E38" s="255"/>
      <c r="F38" s="255"/>
      <c r="G38" s="255"/>
      <c r="H38" s="255"/>
      <c r="I38" s="255"/>
      <c r="J38" s="255"/>
      <c r="K38" s="255"/>
      <c r="L38" s="254"/>
    </row>
    <row r="39" spans="1:12" s="241" customFormat="1" ht="11.25" customHeight="1">
      <c r="A39" s="253" t="s">
        <v>226</v>
      </c>
      <c r="B39" s="252"/>
      <c r="C39" s="252"/>
      <c r="D39" s="253" t="s">
        <v>87</v>
      </c>
      <c r="E39" s="252"/>
      <c r="F39" s="252"/>
      <c r="G39" s="252"/>
      <c r="H39" s="252"/>
      <c r="I39" s="252"/>
      <c r="J39" s="252"/>
      <c r="K39" s="252"/>
      <c r="L39" s="251"/>
    </row>
    <row r="40" spans="1:12" s="241" customFormat="1" ht="11.25" customHeight="1">
      <c r="A40" s="253" t="s">
        <v>227</v>
      </c>
      <c r="B40" s="252"/>
      <c r="C40" s="252"/>
      <c r="D40" s="253" t="s">
        <v>86</v>
      </c>
      <c r="E40" s="252"/>
      <c r="F40" s="252"/>
      <c r="G40" s="252"/>
      <c r="H40" s="252"/>
      <c r="I40" s="252"/>
      <c r="J40" s="252"/>
      <c r="K40" s="252"/>
      <c r="L40" s="251"/>
    </row>
    <row r="41" spans="1:12" s="238" customFormat="1" ht="11.25" customHeight="1">
      <c r="A41" s="253" t="s">
        <v>228</v>
      </c>
      <c r="B41" s="252"/>
      <c r="C41" s="255"/>
      <c r="D41" s="253" t="s">
        <v>230</v>
      </c>
      <c r="E41" s="252"/>
      <c r="F41" s="252"/>
      <c r="G41" s="252"/>
      <c r="H41" s="252"/>
      <c r="I41" s="252"/>
      <c r="J41" s="252"/>
      <c r="K41" s="250"/>
      <c r="L41" s="255"/>
    </row>
    <row r="42" spans="1:12" s="238" customFormat="1" ht="11.25" customHeight="1">
      <c r="A42" s="253" t="s">
        <v>85</v>
      </c>
      <c r="B42" s="252"/>
      <c r="C42" s="255"/>
      <c r="D42" s="253" t="s">
        <v>84</v>
      </c>
      <c r="E42" s="252"/>
      <c r="F42" s="252"/>
      <c r="G42" s="252"/>
      <c r="H42" s="252"/>
      <c r="I42" s="252"/>
      <c r="J42" s="252"/>
      <c r="K42" s="255"/>
      <c r="L42" s="249"/>
    </row>
    <row r="43" spans="1:10" s="238" customFormat="1" ht="10.5" customHeight="1">
      <c r="A43" s="240"/>
      <c r="B43" s="241"/>
      <c r="C43" s="241"/>
      <c r="D43" s="241"/>
      <c r="E43" s="241"/>
      <c r="F43" s="241"/>
      <c r="G43" s="241"/>
      <c r="H43" s="241"/>
      <c r="I43" s="241"/>
      <c r="J43" s="241"/>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2018-11-16T01:14:29Z</cp:lastPrinted>
  <dcterms:created xsi:type="dcterms:W3CDTF">2012-01-12T13:34:52Z</dcterms:created>
  <dcterms:modified xsi:type="dcterms:W3CDTF">2018-11-16T08:28:47Z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