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800" windowHeight="9720" tabRatio="770" firstSheet="3" activeTab="20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3">'12-3 '!$A$1:$I$44</definedName>
    <definedName name="_xlnm.Print_Area" localSheetId="8">'12-7'!$A$1:$H$141</definedName>
    <definedName name="_xlnm.Print_Area" localSheetId="9">'12-8 '!#REF!</definedName>
    <definedName name="_xlnm.Print_Area" localSheetId="10">'12-9.10.11.12 '!#REF!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<sst xmlns="http://schemas.openxmlformats.org/spreadsheetml/2006/main" count="2076" uniqueCount="812">
  <si>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</si>
  <si>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</si>
  <si>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</si>
  <si>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</si>
  <si>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</si>
  <si>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</si>
  <si>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</si>
  <si>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</si>
  <si>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</si>
  <si>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</si>
  <si>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</si>
  <si>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</si>
  <si>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</si>
  <si>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</si>
  <si>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</si>
  <si>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</si>
  <si>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</si>
  <si>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</si>
  <si>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</si>
  <si>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</si>
  <si>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</si>
  <si>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</si>
  <si>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</si>
  <si>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</si>
  <si>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</si>
  <si>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</si>
  <si>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</si>
  <si>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</si>
  <si>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</si>
  <si>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</si>
  <si>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</si>
  <si>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</si>
  <si>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</si>
  <si>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</si>
  <si>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</si>
  <si>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</si>
  <si>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</si>
  <si>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</si>
  <si>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</si>
  <si>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</si>
  <si>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</si>
  <si>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</si>
  <si>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</si>
  <si>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</si>
  <si>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</si>
  <si>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</si>
  <si>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</si>
  <si>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</si>
  <si>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</si>
  <si>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</si>
  <si>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</si>
  <si>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</si>
  <si>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</si>
  <si>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</si>
  <si>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</si>
  <si>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</si>
  <si>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</si>
  <si>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</si>
  <si>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</si>
  <si>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</si>
  <si>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</si>
  <si>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</si>
  <si>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</si>
  <si>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</si>
  <si>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</si>
  <si>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</si>
  <si>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</si>
  <si>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</si>
  <si>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</si>
  <si>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</si>
  <si>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</si>
  <si>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</si>
  <si>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</si>
  <si>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</si>
  <si>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</si>
  <si>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</si>
  <si>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</si>
  <si>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</si>
  <si>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</si>
  <si>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</si>
  <si>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</si>
  <si>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</si>
  <si>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</si>
  <si>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</si>
  <si>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</si>
  <si>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</si>
  <si>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</si>
  <si>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</si>
  <si>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</si>
  <si>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</si>
  <si>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</si>
  <si>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</si>
  <si>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</si>
  <si>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</si>
  <si>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</si>
  <si>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</si>
  <si>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</si>
  <si>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</si>
  <si>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</si>
  <si>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</si>
  <si>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</si>
  <si>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</si>
  <si>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</si>
  <si>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</si>
  <si>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</si>
  <si>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</si>
  <si>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</si>
  <si>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</si>
  <si>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</si>
  <si>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</si>
  <si>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</si>
  <si>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</si>
  <si>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</si>
  <si>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</si>
  <si>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</si>
  <si>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</si>
  <si>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</si>
  <si>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</si>
  <si>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</si>
  <si>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</si>
  <si>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</si>
  <si>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</si>
  <si>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</si>
  <si>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</si>
  <si>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</si>
  <si>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</si>
  <si>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</si>
  <si>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</si>
  <si>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</si>
  <si>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</si>
  <si>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</si>
  <si>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</si>
  <si>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</si>
  <si>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</si>
  <si>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</si>
  <si>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</si>
  <si>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</si>
  <si>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</si>
  <si>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</si>
  <si>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</si>
  <si>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</si>
  <si>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</si>
  <si>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</si>
  <si>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</si>
  <si>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</si>
  <si>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</si>
  <si>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</si>
  <si>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</si>
  <si>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</si>
  <si>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</si>
  <si>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</si>
  <si>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</si>
  <si>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</si>
  <si>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</si>
  <si>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</si>
  <si>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</si>
  <si>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</si>
  <si>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</si>
  <si>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</si>
  <si>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</si>
  <si>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</si>
  <si>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</si>
  <si>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</si>
  <si>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</si>
  <si>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</si>
  <si>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</si>
  <si>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</si>
  <si>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</si>
  <si>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</si>
  <si>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</si>
  <si>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</si>
  <si>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</si>
  <si>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</si>
  <si>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普　　通</t>
  </si>
  <si>
    <t>年　賀</t>
  </si>
  <si>
    <t>選　挙</t>
  </si>
  <si>
    <t>小　計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</si>
  <si>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</si>
  <si>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</si>
  <si>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</si>
  <si>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</si>
  <si>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</si>
  <si>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</si>
  <si>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</si>
  <si>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</si>
  <si>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</si>
  <si>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</si>
  <si>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</si>
  <si>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</si>
  <si>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</si>
  <si>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</si>
  <si>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4)その他…特殊軽四輪車及び軽三輪車の計である。</t>
  </si>
  <si>
    <t>3) 小型二輪車とは、排気量250ccを超える二輪車のことである。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</si>
  <si>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</si>
  <si>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</si>
  <si>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</si>
  <si>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</si>
  <si>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</si>
  <si>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</si>
  <si>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</si>
  <si>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</si>
  <si>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</si>
  <si>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</si>
  <si>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</si>
  <si>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</si>
  <si>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</si>
  <si>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</si>
  <si>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</si>
  <si>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</si>
  <si>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</si>
  <si>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</si>
  <si>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</si>
  <si>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</si>
  <si>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</si>
  <si>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</si>
  <si>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</si>
  <si>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</si>
  <si>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</si>
  <si>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</si>
  <si>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</si>
  <si>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</si>
  <si>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</si>
  <si>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</si>
  <si>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</si>
  <si>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</si>
  <si>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</si>
  <si>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</si>
  <si>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</si>
  <si>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</si>
  <si>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</si>
  <si>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</si>
  <si>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</si>
  <si>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</si>
  <si>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</si>
  <si>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</si>
  <si>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</si>
  <si>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</si>
  <si>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</si>
  <si>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</si>
  <si>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</si>
  <si>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</si>
  <si>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</si>
  <si>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</si>
  <si>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</si>
  <si>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</si>
  <si>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</si>
  <si>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</si>
  <si>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</si>
  <si>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</si>
  <si>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</si>
  <si>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</si>
  <si>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</si>
  <si>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</si>
  <si>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</si>
  <si>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</si>
  <si>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</si>
  <si>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</si>
  <si>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</si>
  <si>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</si>
  <si>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</si>
  <si>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</si>
  <si>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</si>
  <si>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</si>
  <si>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</si>
  <si>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</si>
  <si>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</si>
  <si>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</si>
  <si>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</si>
  <si>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</si>
  <si>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</si>
  <si>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</si>
  <si>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</si>
  <si>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</si>
  <si>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</si>
  <si>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</si>
  <si>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</si>
  <si>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</si>
  <si>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</si>
  <si>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</si>
  <si>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</si>
  <si>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</si>
  <si>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</si>
  <si>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</si>
  <si>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</si>
  <si>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</si>
  <si>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</si>
  <si>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</si>
  <si>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</si>
  <si>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</si>
  <si>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</si>
  <si>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</si>
  <si>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</si>
  <si>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</si>
  <si>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</si>
  <si>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</si>
  <si>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</si>
  <si>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</si>
  <si>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</si>
  <si>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</si>
  <si>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</si>
  <si>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</si>
  <si>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</si>
  <si>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</si>
  <si>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</si>
  <si>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</si>
  <si>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</si>
  <si>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</si>
  <si>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</si>
  <si>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</si>
  <si>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</si>
  <si>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</si>
  <si>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</si>
  <si>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</si>
  <si>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</si>
  <si>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</si>
  <si>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</si>
  <si>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</si>
  <si>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</si>
  <si>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</si>
  <si>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</si>
  <si>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</si>
  <si>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</si>
  <si>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</si>
  <si>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</si>
  <si>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</si>
  <si>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</si>
  <si>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</si>
  <si>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</si>
  <si>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</si>
  <si>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</si>
  <si>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</si>
  <si>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</si>
  <si>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</si>
  <si>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</si>
  <si>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</si>
  <si>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</si>
  <si>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</si>
  <si>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</si>
  <si>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</si>
  <si>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</si>
  <si>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</si>
  <si>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</si>
  <si>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</si>
  <si>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</si>
  <si>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</si>
  <si>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</si>
  <si>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</si>
  <si>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</si>
  <si>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</si>
  <si>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</si>
  <si>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</si>
  <si>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</si>
  <si>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</si>
  <si>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</si>
  <si>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</si>
  <si>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</si>
  <si>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</si>
  <si>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</si>
  <si>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</si>
  <si>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</si>
  <si>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</si>
  <si>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資料：ＮＴＴ西日本株式会社　総務省九州総合通信局</t>
  </si>
  <si>
    <t>ｍ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</si>
  <si>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</si>
  <si>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</si>
  <si>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</si>
  <si>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</si>
  <si>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</si>
  <si>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</si>
  <si>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</si>
  <si>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</si>
  <si>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</si>
  <si>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</si>
  <si>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</si>
  <si>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</si>
  <si>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</si>
  <si>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</si>
  <si>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</si>
  <si>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</si>
  <si>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</si>
  <si>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</si>
  <si>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</si>
  <si>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</si>
  <si>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</si>
  <si>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</si>
  <si>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</si>
  <si>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</si>
  <si>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</si>
  <si>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</si>
  <si>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</si>
  <si>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</si>
  <si>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</si>
  <si>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</si>
  <si>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</si>
  <si>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</si>
  <si>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</si>
  <si>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</si>
  <si>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</si>
  <si>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</si>
  <si>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</si>
  <si>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</si>
  <si>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</si>
  <si>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</si>
  <si>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</si>
  <si>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</si>
  <si>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</si>
  <si>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</si>
  <si>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</si>
  <si>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</si>
  <si>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</si>
  <si>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</si>
  <si>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</si>
  <si>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</si>
  <si>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</si>
  <si>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</si>
  <si>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</si>
  <si>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</si>
  <si>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</si>
  <si>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</si>
  <si>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</si>
  <si>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</si>
  <si>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</si>
  <si>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</si>
  <si>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</si>
  <si>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</si>
  <si>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</si>
  <si>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</si>
  <si>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</si>
  <si>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</si>
  <si>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</si>
  <si>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</si>
  <si>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</si>
  <si>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</si>
  <si>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</si>
  <si>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</si>
  <si>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平成11年度</t>
  </si>
  <si>
    <t>平成17年度</t>
  </si>
  <si>
    <t>合計</t>
  </si>
  <si>
    <t>交通量</t>
  </si>
  <si>
    <t>郡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</si>
  <si>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</si>
  <si>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</si>
  <si>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</si>
  <si>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</si>
  <si>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</si>
  <si>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</si>
  <si>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</si>
  <si>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</si>
  <si>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</si>
  <si>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</si>
  <si>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</si>
  <si>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</si>
  <si>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</si>
  <si>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</si>
  <si>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</si>
  <si>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</si>
  <si>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</si>
  <si>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</si>
  <si>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 34号</t>
  </si>
  <si>
    <t>佐賀市鍋島町森田</t>
  </si>
  <si>
    <t>一般国道
 35号</t>
  </si>
  <si>
    <t>西松浦郡有田町原明</t>
  </si>
  <si>
    <t>資料：県道路課「道路交通情勢調査」</t>
  </si>
  <si>
    <t>昼夜率＝</t>
  </si>
  <si>
    <t>（昼＋夜）交通量</t>
  </si>
  <si>
    <t>一般国道
202号</t>
  </si>
  <si>
    <t>一般国道
203号</t>
  </si>
  <si>
    <t>一般国道
204号</t>
  </si>
  <si>
    <t>一般国道
207号</t>
  </si>
  <si>
    <t>一般国道
263号</t>
  </si>
  <si>
    <t>一般国道
264号</t>
  </si>
  <si>
    <t>佐賀市神野東3丁目13-11
三溝バス停付近</t>
  </si>
  <si>
    <t>佐賀市松原1丁目県庁前</t>
  </si>
  <si>
    <t>一般国道
323号</t>
  </si>
  <si>
    <t>一般国道
444号</t>
  </si>
  <si>
    <t>一般国道
498号</t>
  </si>
  <si>
    <t>小型車</t>
  </si>
  <si>
    <t>大型車</t>
  </si>
  <si>
    <t>乗用車・小型貨物車</t>
  </si>
  <si>
    <t>バス・普通貨物車</t>
  </si>
  <si>
    <t>インターチェンジ名</t>
  </si>
  <si>
    <t>車       種</t>
  </si>
  <si>
    <t>20～30ﾄﾝ未満</t>
  </si>
  <si>
    <t>30～50ﾄﾝ未満</t>
  </si>
  <si>
    <t>50～100ﾄﾝ未満</t>
  </si>
  <si>
    <t>100～150ﾄﾝ未満</t>
  </si>
  <si>
    <t>150ﾄﾝ以上</t>
  </si>
  <si>
    <t>総トン数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</si>
  <si>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</si>
  <si>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</si>
  <si>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</si>
  <si>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</si>
  <si>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資料：県空港課</t>
  </si>
  <si>
    <t>（鳥栖貨物ターミナル）</t>
  </si>
  <si>
    <t>1) 総　　数</t>
  </si>
  <si>
    <t>1) 総　数</t>
  </si>
  <si>
    <t>12-7　鉄  道  乗  降  客  数  及  び　</t>
  </si>
  <si>
    <t>(1)ＪＲ九州</t>
  </si>
  <si>
    <t>19 045</t>
  </si>
  <si>
    <t>-</t>
  </si>
  <si>
    <t>資料：日本郵便株式会社 九州支社</t>
  </si>
  <si>
    <t>資料：日本郵便株式会社 九州支社</t>
  </si>
  <si>
    <t>2) 速達等</t>
  </si>
  <si>
    <t>　郵便物</t>
  </si>
  <si>
    <t>（単位：隻，トン）</t>
  </si>
  <si>
    <t>種　　類</t>
  </si>
  <si>
    <t>18 644</t>
  </si>
  <si>
    <t>17 679</t>
  </si>
  <si>
    <t>木ＦＲＰ船</t>
  </si>
  <si>
    <t>　第 二 種 免 許</t>
  </si>
  <si>
    <t>1)</t>
  </si>
  <si>
    <t>　第 一 種 免 許</t>
  </si>
  <si>
    <t>資料：県警察本部交通企画課「交通さが」</t>
  </si>
  <si>
    <t>夫婦石</t>
  </si>
  <si>
    <t>323 414</t>
  </si>
  <si>
    <t>（注）　1) 次の特殊取扱を含む。</t>
  </si>
  <si>
    <t>　　　　2）平成21年度より特定記録のみ含む。</t>
  </si>
  <si>
    <t>　　　　　 郵便物の速達等：速達、代金引換、配達日指定、レターパックプラス(レターパックプラス）、翌朝10時、電子郵便。</t>
  </si>
  <si>
    <t>24　　</t>
  </si>
  <si>
    <t>25　　</t>
  </si>
  <si>
    <t>32 665</t>
  </si>
  <si>
    <t>30 302</t>
  </si>
  <si>
    <t>86 652</t>
  </si>
  <si>
    <t>一般国道
3号</t>
  </si>
  <si>
    <t>10 627 874</t>
  </si>
  <si>
    <t xml:space="preserve"> 11 533</t>
  </si>
  <si>
    <t xml:space="preserve"> 132 921</t>
  </si>
  <si>
    <t xml:space="preserve"> 11 519</t>
  </si>
  <si>
    <t xml:space="preserve"> 132 712</t>
  </si>
  <si>
    <t>11 847</t>
  </si>
  <si>
    <t>（注）　1)一般国道の指定区間と指定区間外の路線数は、１路線重複している。（国道208号）</t>
  </si>
  <si>
    <t>２４ 年度</t>
  </si>
  <si>
    <t>（注）1日平均乗車人員・降車人員の年度値は、四捨五入の関係で合わないことがある。</t>
  </si>
  <si>
    <t>合　　計</t>
  </si>
  <si>
    <t>平 成 19 年度</t>
  </si>
  <si>
    <t>19 121</t>
  </si>
  <si>
    <t>18 156</t>
  </si>
  <si>
    <t>－</t>
  </si>
  <si>
    <t>1 199</t>
  </si>
  <si>
    <t>332 504</t>
  </si>
  <si>
    <t>44 240</t>
  </si>
  <si>
    <t>7 507</t>
  </si>
  <si>
    <t>6 061 574</t>
  </si>
  <si>
    <t>10 714</t>
  </si>
  <si>
    <t>7 839</t>
  </si>
  <si>
    <t>2 501</t>
  </si>
  <si>
    <t>2) 永　久　橋</t>
  </si>
  <si>
    <t>3) 木　　　橋</t>
  </si>
  <si>
    <t xml:space="preserve">        25</t>
  </si>
  <si>
    <t xml:space="preserve"> 1 872.5</t>
  </si>
  <si>
    <t xml:space="preserve"> 1 872.3</t>
  </si>
  <si>
    <t xml:space="preserve"> 8 895.2</t>
  </si>
  <si>
    <t xml:space="preserve"> 6 171.4</t>
  </si>
  <si>
    <t>2 723.8</t>
  </si>
  <si>
    <t xml:space="preserve"> 8 512.0</t>
  </si>
  <si>
    <t>12-5 　　国 　　道　　 の　</t>
  </si>
  <si>
    <t>平成 9 年度</t>
  </si>
  <si>
    <t>町 村</t>
  </si>
  <si>
    <t xml:space="preserve">     26</t>
  </si>
  <si>
    <t>平均収入</t>
  </si>
  <si>
    <t>成　　田</t>
  </si>
  <si>
    <t>(注）大阪便は、平成23年1月5日から運休。成田便は、平成26年8月から就航。</t>
  </si>
  <si>
    <t>上　海</t>
  </si>
  <si>
    <t>ソウル</t>
  </si>
  <si>
    <t>(注）上海便は、平成24年1月から就航。ソウル便は、平成25年12月から就航。</t>
  </si>
  <si>
    <t>26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</si>
  <si>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</si>
  <si>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</si>
  <si>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</si>
  <si>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</si>
  <si>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</si>
  <si>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</si>
  <si>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</si>
  <si>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</si>
  <si>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％</t>
  </si>
  <si>
    <t xml:space="preserve">  1 716 990</t>
  </si>
  <si>
    <t>（注）　高速自動車国道は含まない。一般国道は有料道路（西日本高速道路株式会社・佐賀県道路公社）を含む。</t>
  </si>
  <si>
    <t>3 192 877</t>
  </si>
  <si>
    <t>1 989 903</t>
  </si>
  <si>
    <t>1 191 758</t>
  </si>
  <si>
    <t>6 986</t>
  </si>
  <si>
    <t>3 962</t>
  </si>
  <si>
    <t>948 289</t>
  </si>
  <si>
    <t>651 730</t>
  </si>
  <si>
    <t>193 725</t>
  </si>
  <si>
    <t>100 776</t>
  </si>
  <si>
    <t>1 808</t>
  </si>
  <si>
    <t>1)特   殊   品</t>
  </si>
  <si>
    <t xml:space="preserve">12-2 国 道・県 道 の 状 況 </t>
  </si>
  <si>
    <t>（単位：km）</t>
  </si>
  <si>
    <t>国　</t>
  </si>
  <si>
    <t xml:space="preserve">  　道（指定区間外）</t>
  </si>
  <si>
    <t>市　町</t>
  </si>
  <si>
    <t>大 川 野</t>
  </si>
  <si>
    <t xml:space="preserve"> 333 381</t>
  </si>
  <si>
    <t xml:space="preserve"> 499 062</t>
  </si>
  <si>
    <t>1 367.3</t>
  </si>
  <si>
    <t>1 490.7</t>
  </si>
  <si>
    <t xml:space="preserve"> １ 日 平 均</t>
  </si>
  <si>
    <t xml:space="preserve"> １ 日 平 均</t>
  </si>
  <si>
    <t xml:space="preserve"> 　 1日平均の発送量・到着量については平成27年より算出なし。</t>
  </si>
  <si>
    <t>　　　　2)永久橋は、鋼橋・コンクリート橋・鋼橋とコンクリート橋との混合橋・石橋とする。</t>
  </si>
  <si>
    <t>　　　　3)木橋は、永久橋以外の橋とする。</t>
  </si>
  <si>
    <t>27</t>
  </si>
  <si>
    <t>各年4月1日現在</t>
  </si>
  <si>
    <t>年次</t>
  </si>
  <si>
    <t>市町</t>
  </si>
  <si>
    <t>改 良 済</t>
  </si>
  <si>
    <t>２５ 年度</t>
  </si>
  <si>
    <t>２７ 年度</t>
  </si>
  <si>
    <t>12-8　種   類   別   自   動   車　</t>
  </si>
  <si>
    <t>各年度末現在(但し、原動機付自転車は、年度初めの 4月1日現在。合併市町で集計した値。）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</si>
  <si>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</si>
  <si>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</si>
  <si>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</si>
  <si>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</si>
  <si>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</si>
  <si>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</si>
  <si>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</si>
  <si>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</si>
  <si>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</si>
  <si>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不　明</t>
  </si>
  <si>
    <t>2) 特殊車の中には小型は含まれていない。</t>
  </si>
  <si>
    <t>平成　24年度</t>
  </si>
  <si>
    <t>唐津港</t>
  </si>
  <si>
    <t>伊万里港</t>
  </si>
  <si>
    <t>大浦港</t>
  </si>
  <si>
    <t xml:space="preserve">   26</t>
  </si>
  <si>
    <t xml:space="preserve">   27</t>
  </si>
  <si>
    <t>1)特   殊   品</t>
  </si>
  <si>
    <t>区　  分</t>
  </si>
  <si>
    <t>乗　降　客　数</t>
  </si>
  <si>
    <t>隻　　数</t>
  </si>
  <si>
    <t>外　航</t>
  </si>
  <si>
    <t>内　航</t>
  </si>
  <si>
    <t>23　　年度</t>
  </si>
  <si>
    <t>27　</t>
  </si>
  <si>
    <r>
      <t>12-23　インターネット契約数</t>
    </r>
    <r>
      <rPr>
        <sz val="12"/>
        <rFont val="ＭＳ 明朝"/>
        <family val="1"/>
      </rPr>
      <t>（平成23～27年度）</t>
    </r>
  </si>
  <si>
    <t>書留等</t>
  </si>
  <si>
    <t>1）特　　　殊</t>
  </si>
  <si>
    <t>ｘ</t>
  </si>
  <si>
    <t>　　　　・「x」は平成27年度以降、秘諾された数値。</t>
  </si>
  <si>
    <t>注）四捨五入の関係で内訳の計と総数が合わない場合がある。</t>
  </si>
  <si>
    <t>r10 845</t>
  </si>
  <si>
    <t>r7 941</t>
  </si>
  <si>
    <t>「ｒ」は改定値または修正値</t>
  </si>
  <si>
    <t xml:space="preserve"> ・「ｒ」は改定値または訂正値</t>
  </si>
  <si>
    <t>資料：九州運輸局佐賀運輸支局・県税政課</t>
  </si>
  <si>
    <t>2) 新 鳥 栖</t>
  </si>
  <si>
    <t>3) バルーンさが</t>
  </si>
  <si>
    <t>　　　  2)長崎本線の「新鳥栖」駅は，新幹線・在来線の合計。</t>
  </si>
  <si>
    <t xml:space="preserve">  25</t>
  </si>
  <si>
    <t xml:space="preserve">  26</t>
  </si>
  <si>
    <t xml:space="preserve">  27</t>
  </si>
  <si>
    <t xml:space="preserve"> 20</t>
  </si>
  <si>
    <t xml:space="preserve"> 21</t>
  </si>
  <si>
    <t xml:space="preserve"> 22</t>
  </si>
  <si>
    <t xml:space="preserve"> 23</t>
  </si>
  <si>
    <t xml:space="preserve"> 平成 24年度</t>
  </si>
  <si>
    <t xml:space="preserve">      25</t>
  </si>
  <si>
    <t xml:space="preserve">      26</t>
  </si>
  <si>
    <t xml:space="preserve">      27</t>
  </si>
  <si>
    <t xml:space="preserve">      28</t>
  </si>
  <si>
    <t>　　　  3)長崎本線の「バルーンさが」駅は，5日間の臨時駅。</t>
  </si>
  <si>
    <r>
      <t>　 貨  物  発  着  ト  ン  数</t>
    </r>
    <r>
      <rPr>
        <sz val="12"/>
        <rFont val="ＭＳ 明朝"/>
        <family val="1"/>
      </rPr>
      <t>（平成24～28年度）</t>
    </r>
  </si>
  <si>
    <t>資料：九州旅客鉄道株式会社・日本貨物鉄道株式会社九州支社</t>
  </si>
  <si>
    <t>1) 総　　数</t>
  </si>
  <si>
    <t xml:space="preserve"> 平成 24年度</t>
  </si>
  <si>
    <t xml:space="preserve">      25</t>
  </si>
  <si>
    <t xml:space="preserve">      26</t>
  </si>
  <si>
    <t xml:space="preserve">      27</t>
  </si>
  <si>
    <t xml:space="preserve">      28</t>
  </si>
  <si>
    <t xml:space="preserve"> 平成 24年度</t>
  </si>
  <si>
    <t>10 666 848</t>
  </si>
  <si>
    <t>11 569</t>
  </si>
  <si>
    <t>134 936</t>
  </si>
  <si>
    <t>11 555</t>
  </si>
  <si>
    <t>134 727</t>
  </si>
  <si>
    <t>12 385</t>
  </si>
  <si>
    <t xml:space="preserve"> 19 139</t>
  </si>
  <si>
    <r>
      <t>12-1　道　路　現　況</t>
    </r>
    <r>
      <rPr>
        <sz val="12"/>
        <rFont val="ＭＳ 明朝"/>
        <family val="1"/>
      </rPr>
      <t>（平成24～28年）</t>
    </r>
  </si>
  <si>
    <t xml:space="preserve">  － 市 町 － （平成 24～28年）</t>
  </si>
  <si>
    <t xml:space="preserve">  平 成 24 年</t>
  </si>
  <si>
    <t>平成24年</t>
  </si>
  <si>
    <t xml:space="preserve">        25</t>
  </si>
  <si>
    <t>　　25</t>
  </si>
  <si>
    <t xml:space="preserve">        26</t>
  </si>
  <si>
    <t>r1 876.3</t>
  </si>
  <si>
    <t>r1 706.0</t>
  </si>
  <si>
    <t>r225.2</t>
  </si>
  <si>
    <t>　　26</t>
  </si>
  <si>
    <t xml:space="preserve">        27</t>
  </si>
  <si>
    <t>　　27</t>
  </si>
  <si>
    <t xml:space="preserve">        28</t>
  </si>
  <si>
    <t>28</t>
  </si>
  <si>
    <r>
      <t>12-3　市町道の状況</t>
    </r>
    <r>
      <rPr>
        <sz val="12"/>
        <rFont val="ＭＳ 明朝"/>
        <family val="1"/>
      </rPr>
      <t>－市 町－（平成24～28年）</t>
    </r>
  </si>
  <si>
    <r>
      <t>12-4　運転免許所持者数</t>
    </r>
    <r>
      <rPr>
        <sz val="12"/>
        <rFont val="ＭＳ 明朝"/>
        <family val="1"/>
      </rPr>
      <t>（平成24～28年）</t>
    </r>
  </si>
  <si>
    <t>　　　平　成　　24　年</t>
  </si>
  <si>
    <t>　　       　　 25</t>
  </si>
  <si>
    <t>　　       　　 26</t>
  </si>
  <si>
    <t>　　       　　 27</t>
  </si>
  <si>
    <t>　　       　　 28</t>
  </si>
  <si>
    <t>　　       　　 25</t>
  </si>
  <si>
    <t>　　       　　 26</t>
  </si>
  <si>
    <t>　　       　　 27</t>
  </si>
  <si>
    <t>調査日　平成27年10月</t>
  </si>
  <si>
    <t>平　　　　成　　　　27　　　　年　　　　度</t>
  </si>
  <si>
    <t>平成 9 年度</t>
  </si>
  <si>
    <t>平成22年度</t>
  </si>
  <si>
    <t>町 村</t>
  </si>
  <si>
    <t>鳥栖市原町　1）</t>
  </si>
  <si>
    <t>鳥栖市村田町一本松</t>
  </si>
  <si>
    <t>神埼市神埼町本告牟田  1)</t>
  </si>
  <si>
    <t>小城市牛津町牛津  1)</t>
  </si>
  <si>
    <t>武雄市武雄町昭和　1）</t>
  </si>
  <si>
    <t>嬉野市嬉野町下野丙  1)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</si>
  <si>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</si>
  <si>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</si>
  <si>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r>
      <t xml:space="preserve">　 交　　 通　　 量  </t>
    </r>
    <r>
      <rPr>
        <sz val="12"/>
        <rFont val="ＭＳ 明朝"/>
        <family val="1"/>
      </rPr>
      <t>（平成2・6・9・11･17・22・27年度）</t>
    </r>
  </si>
  <si>
    <t>調査日　平成27年10月</t>
  </si>
  <si>
    <t>唐津市養母田  1)</t>
  </si>
  <si>
    <t>伊万里市立花町　１）</t>
  </si>
  <si>
    <t>唐津市相知町相知 1)</t>
  </si>
  <si>
    <t>唐津市佐志南3757-6  1)</t>
  </si>
  <si>
    <t>伊万里市黒川町黒塩　1）
築港バス停付近</t>
  </si>
  <si>
    <t>鹿島市大字高津原　1）
桜大橋横公園</t>
  </si>
  <si>
    <t>藤津郡太良町大浦
字津ノ浦1808</t>
  </si>
  <si>
    <t>佐賀市三瀬村三瀬  
字岸高2851　</t>
  </si>
  <si>
    <t>佐賀市富士町大字上熊川  
小関橋バス停横</t>
  </si>
  <si>
    <t>唐津市浜玉町南山</t>
  </si>
  <si>
    <t xml:space="preserve">杵島郡白石町大字　1）
福富下分2827-6  </t>
  </si>
  <si>
    <t xml:space="preserve">武雄南ＩＣ～波佐見有田ＩＣ
                       </t>
  </si>
  <si>
    <t>嬉野市塩田町大字五町田  
字五町田</t>
  </si>
  <si>
    <t xml:space="preserve">西松浦郡有田町岳  1)
</t>
  </si>
  <si>
    <r>
      <t xml:space="preserve">　 交　　 通　　 量  </t>
    </r>
    <r>
      <rPr>
        <sz val="12"/>
        <rFont val="ＭＳ 明朝"/>
        <family val="1"/>
      </rPr>
      <t>（平成2・6・9・11・17・22・27年度）　（続き）</t>
    </r>
  </si>
  <si>
    <r>
      <t xml:space="preserve">一般国道
497号
</t>
    </r>
    <r>
      <rPr>
        <sz val="6"/>
        <rFont val="ＭＳ 明朝"/>
        <family val="1"/>
      </rPr>
      <t>(西九州自動車道)</t>
    </r>
  </si>
  <si>
    <r>
      <t xml:space="preserve">　用 　状　 況 </t>
    </r>
    <r>
      <rPr>
        <sz val="12"/>
        <rFont val="ＭＳ 明朝"/>
        <family val="1"/>
      </rPr>
      <t>（平成24～28年度）</t>
    </r>
  </si>
  <si>
    <t>２６ 年度</t>
  </si>
  <si>
    <t>２８ 年度</t>
  </si>
  <si>
    <t>　保   有   台   数 －市町－（平成24～28年度）</t>
  </si>
  <si>
    <t xml:space="preserve"> 平成 24年度</t>
  </si>
  <si>
    <t>24年度</t>
  </si>
  <si>
    <t xml:space="preserve">      25</t>
  </si>
  <si>
    <t>25</t>
  </si>
  <si>
    <t xml:space="preserve">      26</t>
  </si>
  <si>
    <t>26</t>
  </si>
  <si>
    <t xml:space="preserve">      27</t>
  </si>
  <si>
    <t xml:space="preserve">      28</t>
  </si>
  <si>
    <t>28</t>
  </si>
  <si>
    <r>
      <t>12-9  一般乗合旅客自動車運送事業輸送実績　</t>
    </r>
    <r>
      <rPr>
        <sz val="12"/>
        <rFont val="ＭＳ 明朝"/>
        <family val="1"/>
      </rPr>
      <t>（平成24～28年度）</t>
    </r>
  </si>
  <si>
    <r>
      <t>12-10 一般貸切旅客自動車運送事業輸送実績　</t>
    </r>
    <r>
      <rPr>
        <sz val="12"/>
        <rFont val="ＭＳ 明朝"/>
        <family val="1"/>
      </rPr>
      <t>（平成24～28年度）</t>
    </r>
  </si>
  <si>
    <t>12-11　ハイヤー ・ タクシー輸送実績 （平成24～28年度）</t>
  </si>
  <si>
    <r>
      <t>12-12　トラック事業者数及び保有車両数　</t>
    </r>
    <r>
      <rPr>
        <sz val="12"/>
        <rFont val="ＭＳ 明朝"/>
        <family val="1"/>
      </rPr>
      <t>（平成24～28年度）</t>
    </r>
  </si>
  <si>
    <t>12-13　主要港別海上貨物輸移入量（平成24～28年）</t>
  </si>
  <si>
    <t>平 成 24 年</t>
  </si>
  <si>
    <t xml:space="preserve">   25</t>
  </si>
  <si>
    <t xml:space="preserve">   28</t>
  </si>
  <si>
    <t>12-14　主要港別海上貨物輸移出量（平成24～28年）</t>
  </si>
  <si>
    <r>
      <t>12-15　在   籍   船   舶   数</t>
    </r>
    <r>
      <rPr>
        <sz val="12"/>
        <rFont val="ＭＳ 明朝"/>
        <family val="1"/>
      </rPr>
      <t>（平成25～29年）</t>
    </r>
  </si>
  <si>
    <t xml:space="preserve">  　平 成 25 年</t>
  </si>
  <si>
    <t xml:space="preserve">  　    　26</t>
  </si>
  <si>
    <t xml:space="preserve">  　      27</t>
  </si>
  <si>
    <t xml:space="preserve">  　    　28</t>
  </si>
  <si>
    <t xml:space="preserve">  　      29</t>
  </si>
  <si>
    <t>入 港 船 舶 数</t>
  </si>
  <si>
    <t>総 屯 数</t>
  </si>
  <si>
    <t xml:space="preserve">  平  成  24 年</t>
  </si>
  <si>
    <t xml:space="preserve">  平  成  25　年</t>
  </si>
  <si>
    <t xml:space="preserve">  平  成  26 年</t>
  </si>
  <si>
    <t xml:space="preserve">  平  成  27 年</t>
  </si>
  <si>
    <t xml:space="preserve">  平  成  28  年</t>
  </si>
  <si>
    <r>
      <t xml:space="preserve">    12-16 　港別入港船舶数及び乗降客数</t>
    </r>
    <r>
      <rPr>
        <sz val="12"/>
        <rFont val="ＭＳ 明朝"/>
        <family val="1"/>
      </rPr>
      <t>（平成24～28年）</t>
    </r>
  </si>
  <si>
    <r>
      <t>12-19　引受内国郵便物数</t>
    </r>
    <r>
      <rPr>
        <sz val="12"/>
        <rFont val="ＭＳ 明朝"/>
        <family val="1"/>
      </rPr>
      <t>（平成24～28年度）</t>
    </r>
  </si>
  <si>
    <t>ｘ</t>
  </si>
  <si>
    <t>平成 24年度</t>
  </si>
  <si>
    <t xml:space="preserve">     25</t>
  </si>
  <si>
    <t xml:space="preserve">     27</t>
  </si>
  <si>
    <t xml:space="preserve">     28</t>
  </si>
  <si>
    <r>
      <t>12-20　郵便通信機関施設数</t>
    </r>
    <r>
      <rPr>
        <sz val="12"/>
        <rFont val="ＭＳ 明朝"/>
        <family val="1"/>
      </rPr>
      <t>（平成27・28年度）</t>
    </r>
  </si>
  <si>
    <t>平成 27年度</t>
  </si>
  <si>
    <t>　　 28</t>
  </si>
  <si>
    <t>　（単位：局，本）</t>
  </si>
  <si>
    <t>12-17　国内定期便の搭乗者数（平成24～28年度）</t>
  </si>
  <si>
    <t>313 200</t>
  </si>
  <si>
    <t xml:space="preserve">  26</t>
  </si>
  <si>
    <t xml:space="preserve">  27</t>
  </si>
  <si>
    <t xml:space="preserve">  28</t>
  </si>
  <si>
    <t xml:space="preserve">  28</t>
  </si>
  <si>
    <t xml:space="preserve"> 28年 4月</t>
  </si>
  <si>
    <t xml:space="preserve"> 29年 1月</t>
  </si>
  <si>
    <t>12-18　国際定期便の搭乗者数（平成24～28年度）</t>
  </si>
  <si>
    <t xml:space="preserve"> 28年 4月</t>
  </si>
  <si>
    <t xml:space="preserve"> 29年 1月</t>
  </si>
  <si>
    <t>平均収入</t>
  </si>
  <si>
    <t xml:space="preserve">  平 成 24 年</t>
  </si>
  <si>
    <t xml:space="preserve">        25</t>
  </si>
  <si>
    <t xml:space="preserve">  平 成 24 年</t>
  </si>
  <si>
    <t>-</t>
  </si>
  <si>
    <t>-</t>
  </si>
  <si>
    <t>72 136</t>
  </si>
  <si>
    <t>53 238</t>
  </si>
  <si>
    <t>1 380</t>
  </si>
  <si>
    <t>16 630</t>
  </si>
  <si>
    <t>（注1）平成27年度より観測地点名が変更になった。</t>
  </si>
  <si>
    <t>（注1）平成27年度より観測地点名が変更になりました。</t>
  </si>
  <si>
    <t>（注）　1) 各年度計の総数は、軽二輪車を含んだ数である。（平成28年度  9,132 台）</t>
  </si>
  <si>
    <t>（注） 1)「特殊品」とは金属くず・再利用資材・動植物性製造飼肥料・廃棄物・廃土砂・輸送用容器・取合せ品である。</t>
  </si>
  <si>
    <t>　　  　2)：平成24年度より非公開となった。</t>
  </si>
  <si>
    <t>　　　　2)平成23年度から非公開となった。</t>
  </si>
  <si>
    <t>　（注）　1)：各年度末の数値である。</t>
  </si>
  <si>
    <t>　　　　　2）：ブロードバンド（契約数）は佐賀県の数値である。</t>
  </si>
  <si>
    <t>　　　　　3)：平成24年度より非公開となった。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</si>
</sst>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#####\ ###\ ###.0"/>
  </numFmts>
  <fonts count="6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74">
    <xf numFmtId="0" fontId="0" fillId="0" borderId="0" xfId="0" applyAlignment="1">
      <alignment/>
    </xf>
    <xf numFmtId="0" fontId="8" fillId="0" borderId="0" xfId="69" applyFont="1" applyFill="1" applyAlignment="1" quotePrefix="1">
      <alignment horizontal="center"/>
      <protection/>
    </xf>
    <xf numFmtId="0" fontId="10" fillId="0" borderId="0" xfId="69" applyFont="1" applyFill="1" applyAlignment="1" quotePrefix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2" xfId="63" applyFont="1" applyFill="1" applyBorder="1" applyAlignment="1">
      <alignment horizontal="centerContinuous" vertical="top"/>
      <protection/>
    </xf>
    <xf numFmtId="0" fontId="8" fillId="0" borderId="13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14" xfId="63" applyFont="1" applyFill="1" applyBorder="1" applyAlignment="1" quotePrefix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 applyAlignment="1">
      <alignment horizontal="center"/>
      <protection/>
    </xf>
    <xf numFmtId="0" fontId="10" fillId="0" borderId="16" xfId="63" applyFont="1" applyFill="1" applyBorder="1" applyAlignment="1">
      <alignment horizontal="distributed"/>
      <protection/>
    </xf>
    <xf numFmtId="176" fontId="8" fillId="0" borderId="0" xfId="63" applyNumberFormat="1" applyFont="1" applyFill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17" xfId="63" applyFont="1" applyFill="1" applyBorder="1" applyAlignment="1">
      <alignment horizontal="distributed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1" xfId="72" applyFont="1" applyFill="1" applyBorder="1">
      <alignment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13" xfId="72" applyFont="1" applyFill="1" applyBorder="1">
      <alignment/>
      <protection/>
    </xf>
    <xf numFmtId="0" fontId="8" fillId="0" borderId="19" xfId="72" applyFont="1" applyFill="1" applyBorder="1" applyAlignment="1">
      <alignment horizontal="center" vertical="center"/>
      <protection/>
    </xf>
    <xf numFmtId="49" fontId="8" fillId="0" borderId="18" xfId="72" applyNumberFormat="1" applyFont="1" applyFill="1" applyBorder="1" applyAlignment="1">
      <alignment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20" xfId="72" applyFont="1" applyFill="1" applyBorder="1" applyAlignment="1">
      <alignment horizontal="right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2" fillId="0" borderId="13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2" fillId="0" borderId="22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176" fontId="10" fillId="0" borderId="10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176" fontId="8" fillId="0" borderId="20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distributed" vertical="center"/>
      <protection/>
    </xf>
    <xf numFmtId="176" fontId="10" fillId="0" borderId="10" xfId="64" applyNumberFormat="1" applyFont="1" applyFill="1" applyBorder="1" applyAlignment="1">
      <alignment horizontal="right"/>
      <protection/>
    </xf>
    <xf numFmtId="176" fontId="8" fillId="0" borderId="20" xfId="64" applyNumberFormat="1" applyFont="1" applyFill="1" applyBorder="1" applyAlignment="1">
      <alignment horizontal="right"/>
      <protection/>
    </xf>
    <xf numFmtId="0" fontId="9" fillId="0" borderId="0" xfId="64" applyFont="1" applyFill="1">
      <alignment/>
      <protection/>
    </xf>
    <xf numFmtId="176" fontId="8" fillId="0" borderId="0" xfId="71" applyNumberFormat="1" applyFont="1" applyFill="1" applyBorder="1" applyAlignment="1">
      <alignment horizontal="right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8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2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8" xfId="61" applyNumberFormat="1" applyFont="1" applyFill="1" applyBorder="1" applyAlignment="1" quotePrefix="1">
      <alignment horizontal="left"/>
      <protection/>
    </xf>
    <xf numFmtId="49" fontId="8" fillId="0" borderId="2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26" xfId="71" applyNumberFormat="1" applyFont="1" applyFill="1" applyBorder="1" applyAlignment="1">
      <alignment horizontal="right"/>
      <protection/>
    </xf>
    <xf numFmtId="0" fontId="8" fillId="0" borderId="22" xfId="64" applyFont="1" applyFill="1" applyBorder="1" applyAlignment="1">
      <alignment horizontal="distributed" vertical="center"/>
      <protection/>
    </xf>
    <xf numFmtId="176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20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8" fillId="0" borderId="23" xfId="64" applyFont="1" applyFill="1" applyBorder="1">
      <alignment/>
      <protection/>
    </xf>
    <xf numFmtId="0" fontId="2" fillId="0" borderId="22" xfId="64" applyFont="1" applyFill="1" applyBorder="1">
      <alignment/>
      <protection/>
    </xf>
    <xf numFmtId="0" fontId="8" fillId="0" borderId="20" xfId="64" applyFont="1" applyFill="1" applyBorder="1" applyAlignment="1">
      <alignment horizontal="center"/>
      <protection/>
    </xf>
    <xf numFmtId="0" fontId="8" fillId="0" borderId="20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28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2" xfId="64" applyFont="1" applyFill="1" applyBorder="1" applyAlignment="1">
      <alignment horizontal="center" vertical="top"/>
      <protection/>
    </xf>
    <xf numFmtId="0" fontId="8" fillId="0" borderId="16" xfId="64" applyFont="1" applyFill="1" applyBorder="1">
      <alignment/>
      <protection/>
    </xf>
    <xf numFmtId="0" fontId="9" fillId="0" borderId="21" xfId="64" applyFont="1" applyFill="1" applyBorder="1" applyAlignment="1">
      <alignment horizontal="right" vertical="top"/>
      <protection/>
    </xf>
    <xf numFmtId="0" fontId="9" fillId="0" borderId="29" xfId="64" applyFont="1" applyFill="1" applyBorder="1" applyAlignment="1">
      <alignment horizontal="right" vertical="top"/>
      <protection/>
    </xf>
    <xf numFmtId="0" fontId="8" fillId="0" borderId="30" xfId="64" applyFont="1" applyFill="1" applyBorder="1">
      <alignment/>
      <protection/>
    </xf>
    <xf numFmtId="0" fontId="2" fillId="0" borderId="12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31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31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32" xfId="64" applyNumberFormat="1" applyFont="1" applyFill="1" applyBorder="1" applyAlignment="1">
      <alignment/>
      <protection/>
    </xf>
    <xf numFmtId="176" fontId="10" fillId="0" borderId="20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20" xfId="64" applyFont="1" applyFill="1" applyBorder="1">
      <alignment/>
      <protection/>
    </xf>
    <xf numFmtId="0" fontId="8" fillId="0" borderId="28" xfId="64" applyFont="1" applyFill="1" applyBorder="1" applyAlignment="1">
      <alignment horizontal="distributed"/>
      <protection/>
    </xf>
    <xf numFmtId="176" fontId="8" fillId="0" borderId="26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33" xfId="64" applyFont="1" applyFill="1" applyBorder="1">
      <alignment/>
      <protection/>
    </xf>
    <xf numFmtId="0" fontId="8" fillId="0" borderId="26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distributed" vertical="center" indent="1"/>
      <protection/>
    </xf>
    <xf numFmtId="0" fontId="8" fillId="0" borderId="12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8" xfId="69" applyFont="1" applyFill="1" applyBorder="1" applyAlignment="1" quotePrefix="1">
      <alignment horizontal="center"/>
      <protection/>
    </xf>
    <xf numFmtId="0" fontId="10" fillId="0" borderId="2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34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2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35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23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20" xfId="64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/>
    </xf>
    <xf numFmtId="0" fontId="10" fillId="0" borderId="0" xfId="61" applyFont="1" applyFill="1" applyAlignment="1">
      <alignment horizontal="right"/>
      <protection/>
    </xf>
    <xf numFmtId="1" fontId="10" fillId="0" borderId="26" xfId="64" applyNumberFormat="1" applyFont="1" applyFill="1" applyBorder="1" applyAlignment="1">
      <alignment horizontal="right"/>
      <protection/>
    </xf>
    <xf numFmtId="49" fontId="10" fillId="0" borderId="25" xfId="72" applyNumberFormat="1" applyFont="1" applyFill="1" applyBorder="1" applyAlignment="1">
      <alignment horizontal="left"/>
      <protection/>
    </xf>
    <xf numFmtId="0" fontId="13" fillId="33" borderId="0" xfId="63" applyFont="1" applyFill="1">
      <alignment/>
      <protection/>
    </xf>
    <xf numFmtId="0" fontId="12" fillId="33" borderId="0" xfId="63" applyFont="1" applyFill="1">
      <alignment/>
      <protection/>
    </xf>
    <xf numFmtId="0" fontId="10" fillId="33" borderId="0" xfId="63" applyFont="1" applyFill="1">
      <alignment/>
      <protection/>
    </xf>
    <xf numFmtId="0" fontId="0" fillId="33" borderId="0" xfId="0" applyFont="1" applyFill="1" applyAlignment="1">
      <alignment/>
    </xf>
    <xf numFmtId="0" fontId="8" fillId="0" borderId="14" xfId="63" applyFont="1" applyFill="1" applyBorder="1" applyAlignment="1">
      <alignment horizontal="center"/>
      <protection/>
    </xf>
    <xf numFmtId="0" fontId="8" fillId="0" borderId="15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8" fillId="0" borderId="23" xfId="63" applyFont="1" applyFill="1" applyBorder="1" applyAlignment="1">
      <alignment horizontal="centerContinuous"/>
      <protection/>
    </xf>
    <xf numFmtId="0" fontId="8" fillId="0" borderId="21" xfId="63" applyFont="1" applyFill="1" applyBorder="1" applyAlignment="1">
      <alignment horizontal="centerContinuous" vertical="top"/>
      <protection/>
    </xf>
    <xf numFmtId="176" fontId="8" fillId="0" borderId="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/>
      <protection/>
    </xf>
    <xf numFmtId="0" fontId="13" fillId="0" borderId="22" xfId="0" applyFont="1" applyFill="1" applyBorder="1" applyAlignment="1">
      <alignment/>
    </xf>
    <xf numFmtId="0" fontId="11" fillId="33" borderId="0" xfId="69" applyFont="1" applyFill="1">
      <alignment/>
      <protection/>
    </xf>
    <xf numFmtId="0" fontId="2" fillId="33" borderId="0" xfId="69" applyFont="1" applyFill="1" applyAlignment="1">
      <alignment/>
      <protection/>
    </xf>
    <xf numFmtId="0" fontId="2" fillId="33" borderId="0" xfId="69" applyFont="1" applyFill="1" applyBorder="1">
      <alignment/>
      <protection/>
    </xf>
    <xf numFmtId="0" fontId="2" fillId="33" borderId="0" xfId="70" applyFont="1" applyFill="1">
      <alignment/>
      <protection/>
    </xf>
    <xf numFmtId="0" fontId="2" fillId="33" borderId="0" xfId="70" applyFont="1" applyFill="1" applyAlignment="1">
      <alignment vertical="center"/>
      <protection/>
    </xf>
    <xf numFmtId="176" fontId="8" fillId="33" borderId="0" xfId="70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Border="1" applyAlignment="1">
      <alignment horizontal="right" vertical="top"/>
      <protection/>
    </xf>
    <xf numFmtId="176" fontId="8" fillId="33" borderId="0" xfId="70" applyNumberFormat="1" applyFont="1" applyFill="1" applyBorder="1">
      <alignment/>
      <protection/>
    </xf>
    <xf numFmtId="176" fontId="10" fillId="33" borderId="0" xfId="70" applyNumberFormat="1" applyFont="1" applyFill="1">
      <alignment/>
      <protection/>
    </xf>
    <xf numFmtId="176" fontId="10" fillId="33" borderId="0" xfId="70" applyNumberFormat="1" applyFont="1" applyFill="1" applyAlignment="1" quotePrefix="1">
      <alignment horizontal="right"/>
      <protection/>
    </xf>
    <xf numFmtId="0" fontId="11" fillId="33" borderId="0" xfId="70" applyFont="1" applyFill="1">
      <alignment/>
      <protection/>
    </xf>
    <xf numFmtId="176" fontId="11" fillId="33" borderId="0" xfId="70" applyNumberFormat="1" applyFont="1" applyFill="1" applyBorder="1">
      <alignment/>
      <protection/>
    </xf>
    <xf numFmtId="176" fontId="10" fillId="33" borderId="0" xfId="70" applyNumberFormat="1" applyFont="1" applyFill="1" applyAlignment="1">
      <alignment vertical="top"/>
      <protection/>
    </xf>
    <xf numFmtId="0" fontId="8" fillId="33" borderId="0" xfId="70" applyFont="1" applyFill="1">
      <alignment/>
      <protection/>
    </xf>
    <xf numFmtId="0" fontId="2" fillId="33" borderId="0" xfId="70" applyFont="1" applyFill="1" applyBorder="1">
      <alignment/>
      <protection/>
    </xf>
    <xf numFmtId="176" fontId="8" fillId="33" borderId="0" xfId="63" applyNumberFormat="1" applyFont="1" applyFill="1" applyBorder="1">
      <alignment/>
      <protection/>
    </xf>
    <xf numFmtId="0" fontId="10" fillId="33" borderId="0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2" fillId="33" borderId="0" xfId="67" applyFont="1" applyFill="1">
      <alignment/>
      <protection/>
    </xf>
    <xf numFmtId="177" fontId="2" fillId="33" borderId="0" xfId="67" applyNumberFormat="1" applyFont="1" applyFill="1">
      <alignment/>
      <protection/>
    </xf>
    <xf numFmtId="0" fontId="8" fillId="33" borderId="0" xfId="63" applyFont="1" applyFill="1" applyAlignment="1">
      <alignment vertical="center"/>
      <protection/>
    </xf>
    <xf numFmtId="0" fontId="8" fillId="0" borderId="0" xfId="61" applyFont="1" applyFill="1" applyAlignment="1">
      <alignment horizontal="right"/>
      <protection/>
    </xf>
    <xf numFmtId="49" fontId="8" fillId="0" borderId="0" xfId="72" applyNumberFormat="1" applyFont="1" applyFill="1" applyBorder="1" applyAlignment="1">
      <alignment/>
      <protection/>
    </xf>
    <xf numFmtId="176" fontId="8" fillId="0" borderId="20" xfId="72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195" fontId="10" fillId="33" borderId="0" xfId="64" applyNumberFormat="1" applyFont="1" applyFill="1" applyBorder="1" applyAlignment="1">
      <alignment horizontal="right"/>
      <protection/>
    </xf>
    <xf numFmtId="195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left" indent="10"/>
      <protection/>
    </xf>
    <xf numFmtId="0" fontId="2" fillId="33" borderId="0" xfId="64" applyFont="1" applyFill="1">
      <alignment/>
      <protection/>
    </xf>
    <xf numFmtId="0" fontId="9" fillId="33" borderId="10" xfId="64" applyFont="1" applyFill="1" applyBorder="1">
      <alignment/>
      <protection/>
    </xf>
    <xf numFmtId="0" fontId="2" fillId="33" borderId="10" xfId="64" applyFont="1" applyFill="1" applyBorder="1">
      <alignment/>
      <protection/>
    </xf>
    <xf numFmtId="0" fontId="8" fillId="33" borderId="10" xfId="64" applyFont="1" applyFill="1" applyBorder="1">
      <alignment/>
      <protection/>
    </xf>
    <xf numFmtId="0" fontId="8" fillId="33" borderId="10" xfId="64" applyFont="1" applyFill="1" applyBorder="1" applyAlignment="1">
      <alignment horizontal="right"/>
      <protection/>
    </xf>
    <xf numFmtId="0" fontId="8" fillId="33" borderId="0" xfId="64" applyFont="1" applyFill="1" applyAlignment="1">
      <alignment horizontal="center" vertical="center"/>
      <protection/>
    </xf>
    <xf numFmtId="0" fontId="9" fillId="33" borderId="21" xfId="64" applyFont="1" applyFill="1" applyBorder="1" applyAlignment="1">
      <alignment horizontal="centerContinuous" vertical="center"/>
      <protection/>
    </xf>
    <xf numFmtId="0" fontId="9" fillId="33" borderId="12" xfId="64" applyFont="1" applyFill="1" applyBorder="1" applyAlignment="1">
      <alignment horizontal="centerContinuous" vertical="center"/>
      <protection/>
    </xf>
    <xf numFmtId="0" fontId="8" fillId="33" borderId="24" xfId="64" applyFont="1" applyFill="1" applyBorder="1" applyAlignment="1">
      <alignment horizontal="center" vertical="center"/>
      <protection/>
    </xf>
    <xf numFmtId="0" fontId="10" fillId="33" borderId="20" xfId="64" applyFont="1" applyFill="1" applyBorder="1">
      <alignment/>
      <protection/>
    </xf>
    <xf numFmtId="0" fontId="10" fillId="33" borderId="0" xfId="64" applyFont="1" applyFill="1">
      <alignment/>
      <protection/>
    </xf>
    <xf numFmtId="195" fontId="8" fillId="33" borderId="20" xfId="64" applyNumberFormat="1" applyFont="1" applyFill="1" applyBorder="1" applyAlignment="1">
      <alignment horizontal="right"/>
      <protection/>
    </xf>
    <xf numFmtId="0" fontId="8" fillId="33" borderId="0" xfId="64" applyFont="1" applyFill="1" applyBorder="1" applyAlignment="1">
      <alignment horizontal="right"/>
      <protection/>
    </xf>
    <xf numFmtId="0" fontId="8" fillId="33" borderId="21" xfId="64" applyFont="1" applyFill="1" applyBorder="1">
      <alignment/>
      <protection/>
    </xf>
    <xf numFmtId="0" fontId="8" fillId="33" borderId="12" xfId="64" applyFont="1" applyFill="1" applyBorder="1">
      <alignment/>
      <protection/>
    </xf>
    <xf numFmtId="195" fontId="8" fillId="33" borderId="12" xfId="64" applyNumberFormat="1" applyFont="1" applyFill="1" applyBorder="1" applyAlignment="1">
      <alignment horizontal="right"/>
      <protection/>
    </xf>
    <xf numFmtId="195" fontId="2" fillId="33" borderId="0" xfId="64" applyNumberFormat="1" applyFont="1" applyFill="1">
      <alignment/>
      <protection/>
    </xf>
    <xf numFmtId="0" fontId="13" fillId="33" borderId="0" xfId="0" applyFont="1" applyFill="1" applyAlignment="1">
      <alignment/>
    </xf>
    <xf numFmtId="49" fontId="8" fillId="33" borderId="0" xfId="64" applyNumberFormat="1" applyFont="1" applyFill="1" applyAlignment="1">
      <alignment/>
      <protection/>
    </xf>
    <xf numFmtId="49" fontId="8" fillId="33" borderId="0" xfId="64" applyNumberFormat="1" applyFont="1" applyFill="1" applyBorder="1" applyAlignment="1">
      <alignment/>
      <protection/>
    </xf>
    <xf numFmtId="0" fontId="8" fillId="33" borderId="20" xfId="64" applyFont="1" applyFill="1" applyBorder="1" applyAlignment="1">
      <alignment horizontal="right"/>
      <protection/>
    </xf>
    <xf numFmtId="0" fontId="14" fillId="33" borderId="0" xfId="64" applyFont="1" applyFill="1" applyBorder="1" applyAlignment="1">
      <alignment horizontal="distributed"/>
      <protection/>
    </xf>
    <xf numFmtId="0" fontId="8" fillId="33" borderId="10" xfId="64" applyFont="1" applyFill="1" applyBorder="1" applyAlignment="1">
      <alignment horizontal="distributed"/>
      <protection/>
    </xf>
    <xf numFmtId="176" fontId="8" fillId="33" borderId="20" xfId="64" applyNumberFormat="1" applyFont="1" applyFill="1" applyBorder="1" applyAlignment="1">
      <alignment horizontal="right"/>
      <protection/>
    </xf>
    <xf numFmtId="176" fontId="8" fillId="33" borderId="0" xfId="64" applyNumberFormat="1" applyFont="1" applyFill="1" applyBorder="1" applyAlignment="1">
      <alignment horizontal="right"/>
      <protection/>
    </xf>
    <xf numFmtId="176" fontId="10" fillId="33" borderId="10" xfId="64" applyNumberFormat="1" applyFont="1" applyFill="1" applyBorder="1" applyAlignment="1">
      <alignment horizontal="right"/>
      <protection/>
    </xf>
    <xf numFmtId="0" fontId="10" fillId="33" borderId="0" xfId="64" applyFont="1" applyFill="1" applyBorder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>
      <alignment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9" fillId="33" borderId="20" xfId="65" applyFont="1" applyFill="1" applyBorder="1" applyAlignment="1">
      <alignment horizontal="right"/>
      <protection/>
    </xf>
    <xf numFmtId="0" fontId="2" fillId="33" borderId="10" xfId="63" applyFont="1" applyFill="1" applyBorder="1">
      <alignment/>
      <protection/>
    </xf>
    <xf numFmtId="0" fontId="8" fillId="33" borderId="18" xfId="63" applyFont="1" applyFill="1" applyBorder="1" applyAlignment="1">
      <alignment horizontal="left"/>
      <protection/>
    </xf>
    <xf numFmtId="0" fontId="8" fillId="33" borderId="12" xfId="63" applyFont="1" applyFill="1" applyBorder="1" applyAlignment="1">
      <alignment horizontal="centerContinuous" vertical="center"/>
      <protection/>
    </xf>
    <xf numFmtId="0" fontId="8" fillId="33" borderId="13" xfId="63" applyFont="1" applyFill="1" applyBorder="1" applyAlignment="1">
      <alignment horizontal="centerContinuous" vertical="center"/>
      <protection/>
    </xf>
    <xf numFmtId="0" fontId="8" fillId="33" borderId="0" xfId="63" applyFont="1" applyFill="1" applyAlignment="1">
      <alignment horizontal="centerContinuous" vertical="center"/>
      <protection/>
    </xf>
    <xf numFmtId="0" fontId="8" fillId="33" borderId="12" xfId="63" applyFont="1" applyFill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12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9" fillId="33" borderId="35" xfId="63" applyFont="1" applyFill="1" applyBorder="1">
      <alignment/>
      <protection/>
    </xf>
    <xf numFmtId="0" fontId="9" fillId="33" borderId="35" xfId="65" applyFont="1" applyFill="1" applyBorder="1" applyAlignment="1">
      <alignment horizontal="right"/>
      <protection/>
    </xf>
    <xf numFmtId="0" fontId="9" fillId="33" borderId="0" xfId="65" applyFont="1" applyFill="1" applyBorder="1" applyAlignment="1">
      <alignment horizontal="right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 applyAlignment="1">
      <alignment/>
      <protection/>
    </xf>
    <xf numFmtId="0" fontId="8" fillId="33" borderId="0" xfId="67" applyFont="1" applyFill="1">
      <alignment/>
      <protection/>
    </xf>
    <xf numFmtId="178" fontId="8" fillId="33" borderId="0" xfId="67" applyNumberFormat="1" applyFont="1" applyFill="1">
      <alignment/>
      <protection/>
    </xf>
    <xf numFmtId="0" fontId="6" fillId="33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right" vertical="center"/>
      <protection/>
    </xf>
    <xf numFmtId="0" fontId="8" fillId="33" borderId="0" xfId="63" applyFont="1" applyFill="1" applyAlignment="1">
      <alignment vertical="center"/>
      <protection/>
    </xf>
    <xf numFmtId="0" fontId="9" fillId="33" borderId="0" xfId="63" applyFont="1" applyFill="1" applyAlignment="1">
      <alignment vertical="center"/>
      <protection/>
    </xf>
    <xf numFmtId="0" fontId="8" fillId="33" borderId="0" xfId="63" applyFont="1" applyFill="1" applyAlignment="1">
      <alignment horizontal="right" vertical="center"/>
      <protection/>
    </xf>
    <xf numFmtId="0" fontId="8" fillId="33" borderId="36" xfId="63" applyFont="1" applyFill="1" applyBorder="1" applyAlignment="1">
      <alignment vertical="center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top" textRotation="255"/>
      <protection/>
    </xf>
    <xf numFmtId="0" fontId="8" fillId="33" borderId="25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vertical="center"/>
      <protection/>
    </xf>
    <xf numFmtId="180" fontId="8" fillId="33" borderId="0" xfId="63" applyNumberFormat="1" applyFont="1" applyFill="1" applyBorder="1" applyAlignment="1">
      <alignment vertical="center"/>
      <protection/>
    </xf>
    <xf numFmtId="0" fontId="8" fillId="33" borderId="22" xfId="63" applyFont="1" applyFill="1" applyBorder="1" applyAlignment="1">
      <alignment vertical="center"/>
      <protection/>
    </xf>
    <xf numFmtId="180" fontId="8" fillId="33" borderId="0" xfId="63" applyNumberFormat="1" applyFont="1" applyFill="1" applyAlignment="1">
      <alignment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176" fontId="8" fillId="33" borderId="0" xfId="63" applyNumberFormat="1" applyFont="1" applyFill="1" applyAlignment="1">
      <alignment vertical="center"/>
      <protection/>
    </xf>
    <xf numFmtId="181" fontId="8" fillId="33" borderId="0" xfId="63" applyNumberFormat="1" applyFont="1" applyFill="1" applyAlignment="1">
      <alignment vertical="center"/>
      <protection/>
    </xf>
    <xf numFmtId="176" fontId="8" fillId="33" borderId="0" xfId="63" applyNumberFormat="1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vertical="center"/>
      <protection/>
    </xf>
    <xf numFmtId="0" fontId="8" fillId="33" borderId="10" xfId="63" applyFont="1" applyFill="1" applyBorder="1" applyAlignment="1">
      <alignment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180" fontId="8" fillId="33" borderId="10" xfId="63" applyNumberFormat="1" applyFont="1" applyFill="1" applyBorder="1" applyAlignment="1">
      <alignment vertical="center"/>
      <protection/>
    </xf>
    <xf numFmtId="176" fontId="8" fillId="33" borderId="10" xfId="63" applyNumberFormat="1" applyFont="1" applyFill="1" applyBorder="1" applyAlignment="1">
      <alignment vertical="center"/>
      <protection/>
    </xf>
    <xf numFmtId="2" fontId="8" fillId="33" borderId="10" xfId="63" applyNumberFormat="1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181" fontId="8" fillId="33" borderId="1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left" vertical="center"/>
      <protection/>
    </xf>
    <xf numFmtId="0" fontId="9" fillId="33" borderId="0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top"/>
      <protection/>
    </xf>
    <xf numFmtId="0" fontId="9" fillId="33" borderId="0" xfId="63" applyFont="1" applyFill="1" applyBorder="1" applyAlignment="1">
      <alignment horizontal="center" vertical="top"/>
      <protection/>
    </xf>
    <xf numFmtId="0" fontId="8" fillId="33" borderId="0" xfId="63" applyFont="1" applyFill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/>
      <protection/>
    </xf>
    <xf numFmtId="195" fontId="8" fillId="33" borderId="0" xfId="63" applyNumberFormat="1" applyFont="1" applyFill="1" applyAlignment="1">
      <alignment vertical="center"/>
      <protection/>
    </xf>
    <xf numFmtId="0" fontId="8" fillId="33" borderId="26" xfId="63" applyFont="1" applyFill="1" applyBorder="1" applyAlignment="1">
      <alignment vertical="center" wrapText="1"/>
      <protection/>
    </xf>
    <xf numFmtId="0" fontId="8" fillId="33" borderId="10" xfId="63" applyFont="1" applyFill="1" applyBorder="1" applyAlignment="1">
      <alignment vertical="center" wrapText="1"/>
      <protection/>
    </xf>
    <xf numFmtId="3" fontId="8" fillId="33" borderId="10" xfId="63" applyNumberFormat="1" applyFont="1" applyFill="1" applyBorder="1" applyAlignment="1">
      <alignment vertical="center"/>
      <protection/>
    </xf>
    <xf numFmtId="49" fontId="8" fillId="0" borderId="37" xfId="72" applyNumberFormat="1" applyFont="1" applyFill="1" applyBorder="1" applyAlignment="1">
      <alignment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176" fontId="10" fillId="33" borderId="0" xfId="64" applyNumberFormat="1" applyFont="1" applyFill="1" applyAlignment="1">
      <alignment horizontal="right"/>
      <protection/>
    </xf>
    <xf numFmtId="0" fontId="9" fillId="33" borderId="0" xfId="64" applyFont="1" applyFill="1">
      <alignment/>
      <protection/>
    </xf>
    <xf numFmtId="0" fontId="9" fillId="33" borderId="37" xfId="64" applyFont="1" applyFill="1" applyBorder="1" applyAlignment="1">
      <alignment horizontal="right" vertical="center"/>
      <protection/>
    </xf>
    <xf numFmtId="0" fontId="9" fillId="33" borderId="0" xfId="64" applyFont="1" applyFill="1" applyAlignment="1">
      <alignment horizontal="right"/>
      <protection/>
    </xf>
    <xf numFmtId="0" fontId="8" fillId="33" borderId="0" xfId="64" applyFont="1" applyFill="1" applyAlignment="1">
      <alignment horizontal="centerContinuous"/>
      <protection/>
    </xf>
    <xf numFmtId="0" fontId="8" fillId="33" borderId="0" xfId="64" applyFont="1" applyFill="1" applyAlignment="1">
      <alignment horizontal="right"/>
      <protection/>
    </xf>
    <xf numFmtId="0" fontId="9" fillId="33" borderId="38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distributed" vertical="center"/>
      <protection/>
    </xf>
    <xf numFmtId="0" fontId="8" fillId="33" borderId="37" xfId="64" applyFont="1" applyFill="1" applyBorder="1" applyAlignment="1">
      <alignment horizontal="distributed" vertical="center"/>
      <protection/>
    </xf>
    <xf numFmtId="0" fontId="2" fillId="33" borderId="0" xfId="68" applyFont="1" applyFill="1">
      <alignment/>
      <protection/>
    </xf>
    <xf numFmtId="0" fontId="8" fillId="0" borderId="18" xfId="69" applyFont="1" applyFill="1" applyBorder="1" applyAlignment="1" quotePrefix="1">
      <alignment horizontal="center" shrinkToFit="1"/>
      <protection/>
    </xf>
    <xf numFmtId="176" fontId="10" fillId="0" borderId="0" xfId="61" applyNumberFormat="1" applyFont="1" applyFill="1" applyAlignment="1">
      <alignment horizontal="right"/>
      <protection/>
    </xf>
    <xf numFmtId="177" fontId="10" fillId="0" borderId="0" xfId="71" applyNumberFormat="1" applyFont="1" applyFill="1" applyBorder="1" applyAlignment="1">
      <alignment horizontal="right"/>
      <protection/>
    </xf>
    <xf numFmtId="177" fontId="8" fillId="0" borderId="0" xfId="71" applyNumberFormat="1" applyFont="1" applyFill="1" applyBorder="1" applyAlignment="1">
      <alignment horizontal="right"/>
      <protection/>
    </xf>
    <xf numFmtId="177" fontId="8" fillId="0" borderId="10" xfId="71" applyNumberFormat="1" applyFont="1" applyFill="1" applyBorder="1" applyAlignment="1">
      <alignment horizontal="right"/>
      <protection/>
    </xf>
    <xf numFmtId="195" fontId="10" fillId="0" borderId="0" xfId="61" applyNumberFormat="1" applyFont="1" applyFill="1" applyAlignment="1">
      <alignment horizontal="right"/>
      <protection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19" xfId="65" applyFont="1" applyFill="1" applyBorder="1" applyAlignment="1">
      <alignment horizontal="centerContinuous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20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8" xfId="65" applyNumberFormat="1" applyFont="1" applyFill="1" applyBorder="1" applyAlignment="1">
      <alignment/>
      <protection/>
    </xf>
    <xf numFmtId="176" fontId="8" fillId="0" borderId="2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 applyAlignment="1">
      <alignment horizontal="right"/>
      <protection/>
    </xf>
    <xf numFmtId="209" fontId="8" fillId="0" borderId="0" xfId="65" applyNumberFormat="1" applyFont="1" applyFill="1" applyBorder="1" applyAlignment="1">
      <alignment horizontal="right"/>
      <protection/>
    </xf>
    <xf numFmtId="222" fontId="8" fillId="0" borderId="0" xfId="65" applyNumberFormat="1" applyFont="1" applyFill="1" applyBorder="1" applyAlignment="1">
      <alignment horizontal="right"/>
      <protection/>
    </xf>
    <xf numFmtId="49" fontId="8" fillId="0" borderId="0" xfId="65" applyNumberFormat="1" applyFont="1" applyFill="1" applyBorder="1" applyAlignment="1">
      <alignment/>
      <protection/>
    </xf>
    <xf numFmtId="176" fontId="8" fillId="0" borderId="20" xfId="63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49" fontId="10" fillId="0" borderId="18" xfId="65" applyNumberFormat="1" applyFont="1" applyFill="1" applyBorder="1" applyAlignment="1">
      <alignment/>
      <protection/>
    </xf>
    <xf numFmtId="176" fontId="10" fillId="0" borderId="20" xfId="65" applyNumberFormat="1" applyFont="1" applyFill="1" applyBorder="1">
      <alignment/>
      <protection/>
    </xf>
    <xf numFmtId="176" fontId="10" fillId="0" borderId="0" xfId="65" applyNumberFormat="1" applyFont="1" applyFill="1">
      <alignment/>
      <protection/>
    </xf>
    <xf numFmtId="209" fontId="8" fillId="0" borderId="0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176" fontId="8" fillId="0" borderId="20" xfId="65" applyNumberFormat="1" applyFont="1" applyFill="1" applyBorder="1">
      <alignment/>
      <protection/>
    </xf>
    <xf numFmtId="176" fontId="8" fillId="0" borderId="0" xfId="65" applyNumberFormat="1" applyFont="1" applyFill="1" applyBorder="1">
      <alignment/>
      <protection/>
    </xf>
    <xf numFmtId="176" fontId="8" fillId="0" borderId="26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2" fillId="33" borderId="0" xfId="69" applyFont="1" applyFill="1">
      <alignment/>
      <protection/>
    </xf>
    <xf numFmtId="176" fontId="10" fillId="33" borderId="0" xfId="70" applyNumberFormat="1" applyFont="1" applyFill="1" applyAlignment="1">
      <alignment horizontal="right"/>
      <protection/>
    </xf>
    <xf numFmtId="0" fontId="10" fillId="0" borderId="18" xfId="69" applyFont="1" applyFill="1" applyBorder="1" applyAlignment="1" quotePrefix="1">
      <alignment horizontal="center"/>
      <protection/>
    </xf>
    <xf numFmtId="209" fontId="10" fillId="0" borderId="0" xfId="65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2" fillId="33" borderId="0" xfId="66" applyFont="1" applyFill="1">
      <alignment/>
      <protection/>
    </xf>
    <xf numFmtId="0" fontId="8" fillId="33" borderId="0" xfId="66" applyFont="1" applyFill="1">
      <alignment/>
      <protection/>
    </xf>
    <xf numFmtId="183" fontId="10" fillId="33" borderId="0" xfId="66" applyNumberFormat="1" applyFont="1" applyFill="1">
      <alignment/>
      <protection/>
    </xf>
    <xf numFmtId="178" fontId="8" fillId="33" borderId="0" xfId="66" applyNumberFormat="1" applyFont="1" applyFill="1">
      <alignment/>
      <protection/>
    </xf>
    <xf numFmtId="183" fontId="8" fillId="33" borderId="0" xfId="66" applyNumberFormat="1" applyFont="1" applyFill="1">
      <alignment/>
      <protection/>
    </xf>
    <xf numFmtId="178" fontId="8" fillId="33" borderId="0" xfId="66" applyNumberFormat="1" applyFont="1" applyFill="1" applyAlignment="1">
      <alignment horizontal="right"/>
      <protection/>
    </xf>
    <xf numFmtId="177" fontId="10" fillId="33" borderId="0" xfId="66" applyNumberFormat="1" applyFont="1" applyFill="1" applyAlignment="1">
      <alignment horizontal="right"/>
      <protection/>
    </xf>
    <xf numFmtId="183" fontId="8" fillId="33" borderId="26" xfId="66" applyNumberFormat="1" applyFont="1" applyFill="1" applyBorder="1">
      <alignment/>
      <protection/>
    </xf>
    <xf numFmtId="183" fontId="8" fillId="33" borderId="10" xfId="66" applyNumberFormat="1" applyFont="1" applyFill="1" applyBorder="1">
      <alignment/>
      <protection/>
    </xf>
    <xf numFmtId="178" fontId="8" fillId="33" borderId="10" xfId="66" applyNumberFormat="1" applyFont="1" applyFill="1" applyBorder="1" applyAlignment="1">
      <alignment horizontal="right"/>
      <protection/>
    </xf>
    <xf numFmtId="178" fontId="8" fillId="33" borderId="0" xfId="66" applyNumberFormat="1" applyFont="1" applyFill="1" applyBorder="1" applyAlignment="1">
      <alignment horizontal="right"/>
      <protection/>
    </xf>
    <xf numFmtId="183" fontId="2" fillId="33" borderId="0" xfId="66" applyNumberFormat="1" applyFont="1" applyFill="1">
      <alignment/>
      <protection/>
    </xf>
    <xf numFmtId="179" fontId="2" fillId="33" borderId="0" xfId="66" applyNumberFormat="1" applyFont="1" applyFill="1">
      <alignment/>
      <protection/>
    </xf>
    <xf numFmtId="0" fontId="2" fillId="33" borderId="0" xfId="66" applyFont="1" applyFill="1" applyBorder="1">
      <alignment/>
      <protection/>
    </xf>
    <xf numFmtId="178" fontId="8" fillId="33" borderId="0" xfId="66" applyNumberFormat="1" applyFont="1" applyFill="1" applyBorder="1">
      <alignment/>
      <protection/>
    </xf>
    <xf numFmtId="222" fontId="10" fillId="33" borderId="0" xfId="66" applyNumberFormat="1" applyFont="1" applyFill="1" applyBorder="1">
      <alignment/>
      <protection/>
    </xf>
    <xf numFmtId="183" fontId="10" fillId="33" borderId="0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183" fontId="8" fillId="33" borderId="0" xfId="66" applyNumberFormat="1" applyFont="1" applyFill="1" applyBorder="1">
      <alignment/>
      <protection/>
    </xf>
    <xf numFmtId="178" fontId="10" fillId="33" borderId="0" xfId="66" applyNumberFormat="1" applyFont="1" applyFill="1" applyBorder="1" applyAlignment="1">
      <alignment horizontal="right"/>
      <protection/>
    </xf>
    <xf numFmtId="177" fontId="8" fillId="33" borderId="0" xfId="66" applyNumberFormat="1" applyFont="1" applyFill="1" applyBorder="1" applyAlignment="1">
      <alignment horizontal="right"/>
      <protection/>
    </xf>
    <xf numFmtId="177" fontId="8" fillId="33" borderId="0" xfId="67" applyNumberFormat="1" applyFont="1" applyFill="1" applyBorder="1">
      <alignment/>
      <protection/>
    </xf>
    <xf numFmtId="177" fontId="10" fillId="33" borderId="0" xfId="66" applyNumberFormat="1" applyFont="1" applyFill="1" applyBorder="1" applyAlignment="1">
      <alignment horizontal="right"/>
      <protection/>
    </xf>
    <xf numFmtId="195" fontId="10" fillId="33" borderId="0" xfId="64" applyNumberFormat="1" applyFont="1" applyFill="1" applyAlignment="1">
      <alignment horizontal="right"/>
      <protection/>
    </xf>
    <xf numFmtId="49" fontId="10" fillId="33" borderId="0" xfId="64" applyNumberFormat="1" applyFont="1" applyFill="1" applyBorder="1" applyAlignment="1">
      <alignment/>
      <protection/>
    </xf>
    <xf numFmtId="1" fontId="8" fillId="0" borderId="20" xfId="64" applyNumberFormat="1" applyFont="1" applyFill="1" applyBorder="1" applyAlignment="1">
      <alignment horizontal="right"/>
      <protection/>
    </xf>
    <xf numFmtId="0" fontId="6" fillId="33" borderId="0" xfId="63" applyFont="1" applyFill="1" applyAlignment="1">
      <alignment horizontal="centerContinuous"/>
      <protection/>
    </xf>
    <xf numFmtId="0" fontId="13" fillId="33" borderId="0" xfId="63" applyFont="1" applyFill="1" applyAlignment="1">
      <alignment horizontal="centerContinuous"/>
      <protection/>
    </xf>
    <xf numFmtId="0" fontId="13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8" fillId="33" borderId="39" xfId="63" applyFont="1" applyFill="1" applyBorder="1" applyAlignment="1">
      <alignment horizontal="centerContinuous" vertical="center"/>
      <protection/>
    </xf>
    <xf numFmtId="0" fontId="8" fillId="33" borderId="39" xfId="63" applyFont="1" applyFill="1" applyBorder="1" applyAlignment="1">
      <alignment horizontal="centerContinuous"/>
      <protection/>
    </xf>
    <xf numFmtId="0" fontId="13" fillId="33" borderId="40" xfId="63" applyFont="1" applyFill="1" applyBorder="1" applyAlignment="1">
      <alignment horizontal="centerContinuous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Continuous" vertical="center"/>
      <protection/>
    </xf>
    <xf numFmtId="0" fontId="8" fillId="33" borderId="0" xfId="63" applyFont="1" applyFill="1" applyBorder="1" applyAlignment="1">
      <alignment horizontal="centerContinuous"/>
      <protection/>
    </xf>
    <xf numFmtId="0" fontId="13" fillId="33" borderId="18" xfId="63" applyFont="1" applyFill="1" applyBorder="1" applyAlignment="1">
      <alignment horizontal="centerContinuous"/>
      <protection/>
    </xf>
    <xf numFmtId="0" fontId="8" fillId="33" borderId="0" xfId="63" applyNumberFormat="1" applyFont="1" applyFill="1" applyAlignment="1">
      <alignment/>
      <protection/>
    </xf>
    <xf numFmtId="0" fontId="8" fillId="33" borderId="18" xfId="63" applyNumberFormat="1" applyFont="1" applyFill="1" applyBorder="1" applyAlignment="1">
      <alignment/>
      <protection/>
    </xf>
    <xf numFmtId="0" fontId="12" fillId="33" borderId="0" xfId="63" applyFont="1" applyFill="1">
      <alignment/>
      <protection/>
    </xf>
    <xf numFmtId="49" fontId="8" fillId="33" borderId="0" xfId="63" applyNumberFormat="1" applyFont="1" applyFill="1" applyBorder="1" applyAlignment="1">
      <alignment/>
      <protection/>
    </xf>
    <xf numFmtId="49" fontId="10" fillId="33" borderId="0" xfId="63" applyNumberFormat="1" applyFont="1" applyFill="1" applyBorder="1" applyAlignment="1">
      <alignment/>
      <protection/>
    </xf>
    <xf numFmtId="0" fontId="12" fillId="33" borderId="0" xfId="63" applyFont="1" applyFill="1" applyBorder="1">
      <alignment/>
      <protection/>
    </xf>
    <xf numFmtId="176" fontId="10" fillId="33" borderId="20" xfId="63" applyNumberFormat="1" applyFont="1" applyFill="1" applyBorder="1" applyAlignment="1">
      <alignment horizontal="right"/>
      <protection/>
    </xf>
    <xf numFmtId="176" fontId="10" fillId="33" borderId="0" xfId="63" applyNumberFormat="1" applyFont="1" applyFill="1" applyBorder="1" applyAlignment="1">
      <alignment horizontal="right"/>
      <protection/>
    </xf>
    <xf numFmtId="0" fontId="10" fillId="33" borderId="0" xfId="63" applyFont="1" applyFill="1" applyBorder="1" applyAlignment="1">
      <alignment horizontal="distributed"/>
      <protection/>
    </xf>
    <xf numFmtId="0" fontId="12" fillId="33" borderId="18" xfId="63" applyFont="1" applyFill="1" applyBorder="1">
      <alignment/>
      <protection/>
    </xf>
    <xf numFmtId="0" fontId="13" fillId="33" borderId="18" xfId="63" applyFont="1" applyFill="1" applyBorder="1">
      <alignment/>
      <protection/>
    </xf>
    <xf numFmtId="176" fontId="8" fillId="33" borderId="0" xfId="63" applyNumberFormat="1" applyFont="1" applyFill="1" applyAlignment="1">
      <alignment horizontal="right"/>
      <protection/>
    </xf>
    <xf numFmtId="0" fontId="8" fillId="33" borderId="0" xfId="63" applyFont="1" applyFill="1" applyAlignment="1">
      <alignment horizontal="center"/>
      <protection/>
    </xf>
    <xf numFmtId="0" fontId="13" fillId="33" borderId="25" xfId="63" applyFont="1" applyFill="1" applyBorder="1">
      <alignment/>
      <protection/>
    </xf>
    <xf numFmtId="176" fontId="8" fillId="33" borderId="10" xfId="63" applyNumberFormat="1" applyFont="1" applyFill="1" applyBorder="1" applyAlignment="1">
      <alignment horizontal="right"/>
      <protection/>
    </xf>
    <xf numFmtId="176" fontId="13" fillId="33" borderId="0" xfId="63" applyNumberFormat="1" applyFont="1" applyFill="1" applyAlignment="1">
      <alignment horizontal="right"/>
      <protection/>
    </xf>
    <xf numFmtId="0" fontId="8" fillId="33" borderId="40" xfId="63" applyFont="1" applyFill="1" applyBorder="1" applyAlignment="1">
      <alignment horizontal="centerContinuous" vertical="center"/>
      <protection/>
    </xf>
    <xf numFmtId="0" fontId="8" fillId="33" borderId="18" xfId="63" applyFont="1" applyFill="1" applyBorder="1" applyAlignment="1">
      <alignment horizontal="centerContinuous" vertical="center"/>
      <protection/>
    </xf>
    <xf numFmtId="0" fontId="8" fillId="33" borderId="0" xfId="63" applyNumberFormat="1" applyFont="1" applyFill="1" applyBorder="1" applyAlignment="1">
      <alignment/>
      <protection/>
    </xf>
    <xf numFmtId="0" fontId="13" fillId="33" borderId="18" xfId="63" applyNumberFormat="1" applyFont="1" applyFill="1" applyBorder="1" applyAlignment="1">
      <alignment/>
      <protection/>
    </xf>
    <xf numFmtId="0" fontId="8" fillId="33" borderId="18" xfId="63" applyFont="1" applyFill="1" applyBorder="1">
      <alignment/>
      <protection/>
    </xf>
    <xf numFmtId="0" fontId="8" fillId="33" borderId="0" xfId="63" applyFont="1" applyFill="1" applyAlignment="1">
      <alignment horizontal="left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10" xfId="63" applyFont="1" applyFill="1" applyBorder="1">
      <alignment/>
      <protection/>
    </xf>
    <xf numFmtId="0" fontId="8" fillId="33" borderId="10" xfId="63" applyFont="1" applyFill="1" applyBorder="1" applyAlignment="1">
      <alignment horizontal="left"/>
      <protection/>
    </xf>
    <xf numFmtId="0" fontId="8" fillId="33" borderId="25" xfId="63" applyFont="1" applyFill="1" applyBorder="1">
      <alignment/>
      <protection/>
    </xf>
    <xf numFmtId="176" fontId="8" fillId="33" borderId="0" xfId="63" applyNumberFormat="1" applyFont="1" applyFill="1">
      <alignment/>
      <protection/>
    </xf>
    <xf numFmtId="176" fontId="13" fillId="33" borderId="0" xfId="63" applyNumberFormat="1" applyFont="1" applyFill="1">
      <alignment/>
      <protection/>
    </xf>
    <xf numFmtId="0" fontId="0" fillId="33" borderId="0" xfId="0" applyFont="1" applyFill="1" applyAlignment="1">
      <alignment/>
    </xf>
    <xf numFmtId="0" fontId="8" fillId="33" borderId="0" xfId="63" applyNumberFormat="1" applyFont="1" applyFill="1" applyAlignment="1" quotePrefix="1">
      <alignment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0" xfId="63" applyFont="1" applyFill="1" applyBorder="1" applyAlignment="1">
      <alignment horizontal="right"/>
      <protection/>
    </xf>
    <xf numFmtId="0" fontId="8" fillId="33" borderId="10" xfId="63" applyFont="1" applyFill="1" applyBorder="1" applyAlignment="1">
      <alignment horizontal="distributed"/>
      <protection/>
    </xf>
    <xf numFmtId="0" fontId="8" fillId="33" borderId="18" xfId="63" applyFont="1" applyFill="1" applyBorder="1" applyAlignment="1">
      <alignment horizontal="center"/>
      <protection/>
    </xf>
    <xf numFmtId="0" fontId="8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center" vertical="center"/>
      <protection/>
    </xf>
    <xf numFmtId="176" fontId="8" fillId="33" borderId="20" xfId="63" applyNumberFormat="1" applyFont="1" applyFill="1" applyBorder="1">
      <alignment/>
      <protection/>
    </xf>
    <xf numFmtId="0" fontId="10" fillId="33" borderId="0" xfId="63" applyNumberFormat="1" applyFont="1" applyFill="1" applyAlignment="1" quotePrefix="1">
      <alignment/>
      <protection/>
    </xf>
    <xf numFmtId="176" fontId="10" fillId="33" borderId="20" xfId="63" applyNumberFormat="1" applyFont="1" applyFill="1" applyBorder="1">
      <alignment/>
      <protection/>
    </xf>
    <xf numFmtId="176" fontId="10" fillId="33" borderId="0" xfId="63" applyNumberFormat="1" applyFont="1" applyFill="1" applyBorder="1">
      <alignment/>
      <protection/>
    </xf>
    <xf numFmtId="176" fontId="10" fillId="33" borderId="0" xfId="63" applyNumberFormat="1" applyFont="1" applyFill="1" applyAlignment="1">
      <alignment horizontal="right"/>
      <protection/>
    </xf>
    <xf numFmtId="176" fontId="8" fillId="33" borderId="0" xfId="70" applyNumberFormat="1" applyFont="1" applyFill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95" fontId="8" fillId="33" borderId="0" xfId="63" applyNumberFormat="1" applyFont="1" applyFill="1" applyAlignment="1">
      <alignment horizontal="right"/>
      <protection/>
    </xf>
    <xf numFmtId="195" fontId="8" fillId="33" borderId="0" xfId="63" applyNumberFormat="1" applyFont="1" applyFill="1">
      <alignment/>
      <protection/>
    </xf>
    <xf numFmtId="195" fontId="8" fillId="33" borderId="20" xfId="63" applyNumberFormat="1" applyFont="1" applyFill="1" applyBorder="1">
      <alignment/>
      <protection/>
    </xf>
    <xf numFmtId="195" fontId="13" fillId="33" borderId="0" xfId="63" applyNumberFormat="1" applyFont="1" applyFill="1">
      <alignment/>
      <protection/>
    </xf>
    <xf numFmtId="0" fontId="8" fillId="33" borderId="0" xfId="63" applyFont="1" applyFill="1" applyBorder="1" applyAlignment="1">
      <alignment horizontal="right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2" xfId="73" applyFont="1" applyFill="1" applyBorder="1" applyAlignment="1">
      <alignment horizontal="center"/>
      <protection/>
    </xf>
    <xf numFmtId="0" fontId="8" fillId="0" borderId="42" xfId="73" applyFont="1" applyFill="1" applyBorder="1" applyAlignment="1">
      <alignment horizontal="centerContinuous" vertical="center"/>
      <protection/>
    </xf>
    <xf numFmtId="0" fontId="8" fillId="0" borderId="36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20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top"/>
      <protection/>
    </xf>
    <xf numFmtId="221" fontId="8" fillId="0" borderId="19" xfId="73" applyNumberFormat="1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176" fontId="2" fillId="0" borderId="0" xfId="73" applyNumberFormat="1" applyFont="1" applyFill="1">
      <alignment/>
      <protection/>
    </xf>
    <xf numFmtId="0" fontId="9" fillId="0" borderId="0" xfId="73" applyFont="1" applyFill="1" applyBorder="1">
      <alignment/>
      <protection/>
    </xf>
    <xf numFmtId="0" fontId="9" fillId="0" borderId="20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8" xfId="73" applyNumberFormat="1" applyFont="1" applyFill="1" applyBorder="1" applyAlignment="1">
      <alignment/>
      <protection/>
    </xf>
    <xf numFmtId="176" fontId="8" fillId="0" borderId="2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78" fontId="8" fillId="0" borderId="0" xfId="73" applyNumberFormat="1" applyFont="1" applyFill="1" applyAlignment="1">
      <alignment horizontal="right"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49" fontId="10" fillId="0" borderId="0" xfId="73" applyNumberFormat="1" applyFont="1" applyFill="1" applyBorder="1" applyAlignment="1">
      <alignment/>
      <protection/>
    </xf>
    <xf numFmtId="176" fontId="10" fillId="0" borderId="20" xfId="73" applyNumberFormat="1" applyFont="1" applyFill="1" applyBorder="1">
      <alignment/>
      <protection/>
    </xf>
    <xf numFmtId="176" fontId="10" fillId="0" borderId="0" xfId="73" applyNumberFormat="1" applyFont="1" applyFill="1">
      <alignment/>
      <protection/>
    </xf>
    <xf numFmtId="178" fontId="10" fillId="0" borderId="0" xfId="73" applyNumberFormat="1" applyFont="1" applyFill="1" applyAlignment="1">
      <alignment horizontal="right"/>
      <protection/>
    </xf>
    <xf numFmtId="0" fontId="11" fillId="0" borderId="0" xfId="73" applyFont="1" applyFill="1">
      <alignment/>
      <protection/>
    </xf>
    <xf numFmtId="176" fontId="11" fillId="0" borderId="0" xfId="73" applyNumberFormat="1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2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3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95" fontId="8" fillId="0" borderId="0" xfId="64" applyNumberFormat="1" applyFont="1" applyFill="1" applyBorder="1" applyAlignment="1">
      <alignment horizontal="right"/>
      <protection/>
    </xf>
    <xf numFmtId="0" fontId="24" fillId="0" borderId="18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26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21" xfId="73" applyFont="1" applyFill="1" applyBorder="1" applyAlignment="1">
      <alignment horizontal="centerContinuous" vertic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9" fillId="0" borderId="43" xfId="73" applyFont="1" applyFill="1" applyBorder="1" applyAlignment="1">
      <alignment horizontal="right"/>
      <protection/>
    </xf>
    <xf numFmtId="0" fontId="9" fillId="0" borderId="35" xfId="73" applyFont="1" applyFill="1" applyBorder="1" applyAlignment="1">
      <alignment horizontal="right"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8" fillId="0" borderId="22" xfId="73" applyFont="1" applyFill="1" applyBorder="1" applyAlignment="1">
      <alignment/>
      <protection/>
    </xf>
    <xf numFmtId="0" fontId="2" fillId="0" borderId="22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Continuous" vertical="center"/>
      <protection/>
    </xf>
    <xf numFmtId="0" fontId="2" fillId="0" borderId="44" xfId="73" applyFont="1" applyFill="1" applyBorder="1" applyAlignment="1">
      <alignment horizontal="centerContinuous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195" fontId="8" fillId="0" borderId="20" xfId="73" applyNumberFormat="1" applyFont="1" applyFill="1" applyBorder="1" applyAlignment="1">
      <alignment horizontal="right"/>
      <protection/>
    </xf>
    <xf numFmtId="195" fontId="8" fillId="0" borderId="0" xfId="73" applyNumberFormat="1" applyFont="1" applyFill="1" applyBorder="1" applyAlignment="1">
      <alignment horizontal="right"/>
      <protection/>
    </xf>
    <xf numFmtId="195" fontId="2" fillId="0" borderId="0" xfId="73" applyNumberFormat="1" applyFont="1" applyFill="1" applyBorder="1" applyAlignment="1">
      <alignment horizontal="right"/>
      <protection/>
    </xf>
    <xf numFmtId="176" fontId="2" fillId="0" borderId="0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/>
      <protection/>
    </xf>
    <xf numFmtId="176" fontId="8" fillId="0" borderId="0" xfId="73" applyNumberFormat="1" applyFont="1" applyFill="1">
      <alignment/>
      <protection/>
    </xf>
    <xf numFmtId="176" fontId="8" fillId="0" borderId="26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49" fontId="10" fillId="0" borderId="18" xfId="73" applyNumberFormat="1" applyFont="1" applyFill="1" applyBorder="1" applyAlignment="1">
      <alignment/>
      <protection/>
    </xf>
    <xf numFmtId="0" fontId="8" fillId="0" borderId="18" xfId="73" applyFont="1" applyFill="1" applyBorder="1" applyAlignment="1">
      <alignment horizontal="right"/>
      <protection/>
    </xf>
    <xf numFmtId="0" fontId="8" fillId="0" borderId="25" xfId="73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49" fontId="8" fillId="0" borderId="15" xfId="65" applyNumberFormat="1" applyFont="1" applyFill="1" applyBorder="1" applyAlignment="1">
      <alignment/>
      <protection/>
    </xf>
    <xf numFmtId="176" fontId="10" fillId="0" borderId="2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Alignment="1">
      <alignment horizontal="right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176" fontId="8" fillId="0" borderId="26" xfId="63" applyNumberFormat="1" applyFont="1" applyFill="1" applyBorder="1" applyAlignment="1">
      <alignment horizontal="right"/>
      <protection/>
    </xf>
    <xf numFmtId="176" fontId="8" fillId="0" borderId="10" xfId="63" applyNumberFormat="1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2" fillId="0" borderId="0" xfId="63" applyFont="1" applyFill="1" applyBorder="1" applyAlignment="1">
      <alignment/>
      <protection/>
    </xf>
    <xf numFmtId="0" fontId="8" fillId="0" borderId="0" xfId="63" applyFont="1" applyFill="1" applyAlignment="1">
      <alignment horizontal="right"/>
      <protection/>
    </xf>
    <xf numFmtId="0" fontId="9" fillId="0" borderId="0" xfId="63" applyFont="1" applyFill="1" applyBorder="1" applyAlignment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2" fillId="0" borderId="0" xfId="66" applyFont="1" applyFill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20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20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20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vertical="center"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0" fontId="8" fillId="0" borderId="44" xfId="66" applyFont="1" applyFill="1" applyBorder="1" applyAlignment="1">
      <alignment horizontal="center" vertical="center"/>
      <protection/>
    </xf>
    <xf numFmtId="0" fontId="8" fillId="0" borderId="12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43" xfId="66" applyFont="1" applyFill="1" applyBorder="1" applyAlignment="1">
      <alignment horizontal="center" vertical="center"/>
      <protection/>
    </xf>
    <xf numFmtId="178" fontId="8" fillId="0" borderId="0" xfId="66" applyNumberFormat="1" applyFont="1" applyFill="1" applyAlignment="1">
      <alignment horizontal="right"/>
      <protection/>
    </xf>
    <xf numFmtId="0" fontId="8" fillId="0" borderId="20" xfId="66" applyFont="1" applyFill="1" applyBorder="1" applyAlignment="1">
      <alignment/>
      <protection/>
    </xf>
    <xf numFmtId="49" fontId="8" fillId="0" borderId="20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 applyAlignment="1">
      <alignment horizontal="right"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49" fontId="10" fillId="0" borderId="18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20" xfId="66" applyFont="1" applyFill="1" applyBorder="1" applyAlignment="1">
      <alignment horizontal="center"/>
      <protection/>
    </xf>
    <xf numFmtId="0" fontId="10" fillId="0" borderId="18" xfId="66" applyFont="1" applyFill="1" applyBorder="1" applyAlignment="1">
      <alignment horizontal="distributed"/>
      <protection/>
    </xf>
    <xf numFmtId="183" fontId="10" fillId="0" borderId="0" xfId="66" applyNumberFormat="1" applyFont="1" applyFill="1" applyAlignment="1">
      <alignment horizontal="right"/>
      <protection/>
    </xf>
    <xf numFmtId="0" fontId="8" fillId="0" borderId="18" xfId="66" applyFont="1" applyFill="1" applyBorder="1" applyAlignment="1">
      <alignment horizontal="distributed"/>
      <protection/>
    </xf>
    <xf numFmtId="178" fontId="8" fillId="0" borderId="0" xfId="66" applyNumberFormat="1" applyFont="1" applyFill="1">
      <alignment/>
      <protection/>
    </xf>
    <xf numFmtId="0" fontId="8" fillId="0" borderId="20" xfId="66" applyFont="1" applyFill="1" applyBorder="1" applyAlignment="1">
      <alignment horizontal="center"/>
      <protection/>
    </xf>
    <xf numFmtId="183" fontId="8" fillId="0" borderId="0" xfId="66" applyNumberFormat="1" applyFont="1" applyFill="1">
      <alignment/>
      <protection/>
    </xf>
    <xf numFmtId="177" fontId="8" fillId="0" borderId="0" xfId="66" applyNumberFormat="1" applyFont="1" applyFill="1">
      <alignment/>
      <protection/>
    </xf>
    <xf numFmtId="183" fontId="8" fillId="0" borderId="0" xfId="66" applyNumberFormat="1" applyFont="1" applyFill="1" applyAlignment="1">
      <alignment horizontal="right"/>
      <protection/>
    </xf>
    <xf numFmtId="177" fontId="8" fillId="0" borderId="0" xfId="67" applyNumberFormat="1" applyFont="1" applyFill="1">
      <alignment/>
      <protection/>
    </xf>
    <xf numFmtId="177" fontId="8" fillId="0" borderId="0" xfId="66" applyNumberFormat="1" applyFont="1" applyFill="1" applyAlignment="1">
      <alignment horizontal="right"/>
      <protection/>
    </xf>
    <xf numFmtId="183" fontId="8" fillId="0" borderId="20" xfId="66" applyNumberFormat="1" applyFont="1" applyFill="1" applyBorder="1">
      <alignment/>
      <protection/>
    </xf>
    <xf numFmtId="177" fontId="10" fillId="0" borderId="0" xfId="66" applyNumberFormat="1" applyFont="1" applyFill="1" applyAlignment="1">
      <alignment horizontal="right"/>
      <protection/>
    </xf>
    <xf numFmtId="0" fontId="8" fillId="0" borderId="25" xfId="66" applyFont="1" applyFill="1" applyBorder="1" applyAlignment="1">
      <alignment horizontal="distributed"/>
      <protection/>
    </xf>
    <xf numFmtId="183" fontId="8" fillId="0" borderId="26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83" fontId="8" fillId="0" borderId="10" xfId="66" applyNumberFormat="1" applyFont="1" applyFill="1" applyBorder="1" applyAlignment="1">
      <alignment horizontal="right"/>
      <protection/>
    </xf>
    <xf numFmtId="178" fontId="8" fillId="0" borderId="10" xfId="66" applyNumberFormat="1" applyFont="1" applyFill="1" applyBorder="1" applyAlignment="1">
      <alignment horizontal="right"/>
      <protection/>
    </xf>
    <xf numFmtId="176" fontId="10" fillId="0" borderId="10" xfId="63" applyNumberFormat="1" applyFont="1" applyFill="1" applyBorder="1" applyAlignment="1">
      <alignment horizontal="right"/>
      <protection/>
    </xf>
    <xf numFmtId="0" fontId="8" fillId="0" borderId="26" xfId="66" applyFont="1" applyFill="1" applyBorder="1" applyAlignment="1">
      <alignment horizontal="center"/>
      <protection/>
    </xf>
    <xf numFmtId="0" fontId="9" fillId="0" borderId="0" xfId="66" applyFont="1" applyFill="1">
      <alignment/>
      <protection/>
    </xf>
    <xf numFmtId="178" fontId="8" fillId="0" borderId="22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8" fontId="8" fillId="0" borderId="0" xfId="66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20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20" xfId="67" applyNumberFormat="1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distributed" vertical="center"/>
      <protection/>
    </xf>
    <xf numFmtId="177" fontId="8" fillId="0" borderId="19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>
      <alignment/>
      <protection/>
    </xf>
    <xf numFmtId="177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8" xfId="67" applyNumberFormat="1" applyFont="1" applyFill="1" applyBorder="1" applyAlignment="1">
      <alignment/>
      <protection/>
    </xf>
    <xf numFmtId="222" fontId="10" fillId="0" borderId="0" xfId="67" applyNumberFormat="1" applyFont="1" applyFill="1" applyAlignment="1">
      <alignment/>
      <protection/>
    </xf>
    <xf numFmtId="0" fontId="8" fillId="0" borderId="18" xfId="67" applyFont="1" applyFill="1" applyBorder="1" applyAlignment="1">
      <alignment horizontal="distributed"/>
      <protection/>
    </xf>
    <xf numFmtId="233" fontId="10" fillId="0" borderId="0" xfId="67" applyNumberFormat="1" applyFont="1" applyFill="1">
      <alignment/>
      <protection/>
    </xf>
    <xf numFmtId="222" fontId="10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 applyAlignment="1">
      <alignment horizontal="right"/>
      <protection/>
    </xf>
    <xf numFmtId="178" fontId="8" fillId="0" borderId="0" xfId="67" applyNumberFormat="1" applyFont="1" applyFill="1">
      <alignment/>
      <protection/>
    </xf>
    <xf numFmtId="0" fontId="10" fillId="0" borderId="18" xfId="67" applyFont="1" applyFill="1" applyBorder="1" applyAlignment="1">
      <alignment horizontal="distributed"/>
      <protection/>
    </xf>
    <xf numFmtId="0" fontId="8" fillId="0" borderId="25" xfId="67" applyFont="1" applyFill="1" applyBorder="1" applyAlignment="1">
      <alignment horizontal="distributed"/>
      <protection/>
    </xf>
    <xf numFmtId="178" fontId="8" fillId="0" borderId="26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0" xfId="67" applyFont="1" applyFill="1" applyAlignment="1">
      <alignment horizontal="right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8" fillId="0" borderId="0" xfId="68" applyFont="1" applyFill="1">
      <alignment/>
      <protection/>
    </xf>
    <xf numFmtId="0" fontId="17" fillId="0" borderId="0" xfId="68" applyFont="1" applyFill="1">
      <alignment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9" fillId="0" borderId="21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9" fillId="0" borderId="20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Continuous" vertical="center"/>
      <protection/>
    </xf>
    <xf numFmtId="0" fontId="8" fillId="0" borderId="45" xfId="68" applyFont="1" applyFill="1" applyBorder="1" applyAlignment="1">
      <alignment horizontal="centerContinuous" vertical="center"/>
      <protection/>
    </xf>
    <xf numFmtId="0" fontId="8" fillId="0" borderId="36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0" fontId="8" fillId="0" borderId="10" xfId="68" applyFont="1" applyFill="1" applyBorder="1">
      <alignment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/>
      <protection/>
    </xf>
    <xf numFmtId="0" fontId="9" fillId="0" borderId="20" xfId="66" applyFont="1" applyFill="1" applyBorder="1" applyAlignment="1">
      <alignment/>
      <protection/>
    </xf>
    <xf numFmtId="49" fontId="9" fillId="0" borderId="20" xfId="66" applyNumberFormat="1" applyFont="1" applyFill="1" applyBorder="1" applyAlignment="1">
      <alignment horizontal="left"/>
      <protection/>
    </xf>
    <xf numFmtId="0" fontId="25" fillId="0" borderId="20" xfId="66" applyFont="1" applyFill="1" applyBorder="1" applyAlignment="1">
      <alignment horizontal="center"/>
      <protection/>
    </xf>
    <xf numFmtId="0" fontId="25" fillId="0" borderId="20" xfId="68" applyFont="1" applyFill="1" applyBorder="1" applyAlignment="1">
      <alignment horizontal="center"/>
      <protection/>
    </xf>
    <xf numFmtId="0" fontId="17" fillId="0" borderId="20" xfId="68" applyFont="1" applyFill="1" applyBorder="1" applyAlignment="1">
      <alignment horizontal="center"/>
      <protection/>
    </xf>
    <xf numFmtId="0" fontId="9" fillId="0" borderId="20" xfId="68" applyFont="1" applyFill="1" applyBorder="1" applyAlignment="1">
      <alignment horizontal="center"/>
      <protection/>
    </xf>
    <xf numFmtId="0" fontId="18" fillId="0" borderId="20" xfId="68" applyFont="1" applyFill="1" applyBorder="1" applyAlignment="1">
      <alignment horizontal="center"/>
      <protection/>
    </xf>
    <xf numFmtId="0" fontId="16" fillId="0" borderId="0" xfId="68" applyFont="1" applyFill="1" applyAlignment="1">
      <alignment horizontal="center"/>
      <protection/>
    </xf>
    <xf numFmtId="0" fontId="14" fillId="0" borderId="10" xfId="68" applyFont="1" applyFill="1" applyBorder="1" applyAlignment="1">
      <alignment horizontal="center"/>
      <protection/>
    </xf>
    <xf numFmtId="0" fontId="8" fillId="0" borderId="21" xfId="68" applyFont="1" applyFill="1" applyBorder="1" applyAlignment="1">
      <alignment horizontal="centerContinuous" vertical="center"/>
      <protection/>
    </xf>
    <xf numFmtId="0" fontId="9" fillId="0" borderId="21" xfId="68" applyFont="1" applyFill="1" applyBorder="1" applyAlignment="1" quotePrefix="1">
      <alignment horizontal="center" vertic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43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right"/>
      <protection/>
    </xf>
    <xf numFmtId="0" fontId="9" fillId="0" borderId="35" xfId="68" applyFont="1" applyFill="1" applyBorder="1" applyAlignment="1">
      <alignment horizontal="right"/>
      <protection/>
    </xf>
    <xf numFmtId="176" fontId="14" fillId="0" borderId="2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18" xfId="68" applyNumberFormat="1" applyFont="1" applyFill="1" applyBorder="1" applyAlignment="1">
      <alignment horizontal="right"/>
      <protection/>
    </xf>
    <xf numFmtId="0" fontId="14" fillId="0" borderId="0" xfId="68" applyFont="1" applyFill="1" applyBorder="1" applyAlignment="1">
      <alignment horizontal="center"/>
      <protection/>
    </xf>
    <xf numFmtId="176" fontId="14" fillId="0" borderId="0" xfId="68" applyNumberFormat="1" applyFont="1" applyFill="1">
      <alignment/>
      <protection/>
    </xf>
    <xf numFmtId="0" fontId="8" fillId="0" borderId="0" xfId="68" applyFont="1" applyFill="1" applyBorder="1" applyAlignment="1">
      <alignment horizontal="left"/>
      <protection/>
    </xf>
    <xf numFmtId="176" fontId="14" fillId="0" borderId="0" xfId="68" applyNumberFormat="1" applyFont="1" applyFill="1" applyBorder="1">
      <alignment/>
      <protection/>
    </xf>
    <xf numFmtId="186" fontId="14" fillId="0" borderId="0" xfId="68" applyNumberFormat="1" applyFont="1" applyFill="1">
      <alignment/>
      <protection/>
    </xf>
    <xf numFmtId="176" fontId="14" fillId="0" borderId="18" xfId="68" applyNumberFormat="1" applyFont="1" applyFill="1" applyBorder="1">
      <alignment/>
      <protection/>
    </xf>
    <xf numFmtId="176" fontId="16" fillId="0" borderId="2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 applyBorder="1" applyAlignment="1">
      <alignment horizontal="right"/>
      <protection/>
    </xf>
    <xf numFmtId="187" fontId="16" fillId="0" borderId="0" xfId="68" applyNumberFormat="1" applyFont="1" applyFill="1" applyBorder="1" applyAlignment="1">
      <alignment horizontal="right"/>
      <protection/>
    </xf>
    <xf numFmtId="176" fontId="16" fillId="0" borderId="0" xfId="68" applyNumberFormat="1" applyFont="1" applyFill="1">
      <alignment/>
      <protection/>
    </xf>
    <xf numFmtId="0" fontId="10" fillId="0" borderId="18" xfId="68" applyFont="1" applyFill="1" applyBorder="1" applyAlignment="1">
      <alignment horizontal="left"/>
      <protection/>
    </xf>
    <xf numFmtId="187" fontId="16" fillId="0" borderId="0" xfId="68" applyNumberFormat="1" applyFont="1" applyFill="1">
      <alignment/>
      <protection/>
    </xf>
    <xf numFmtId="0" fontId="16" fillId="0" borderId="0" xfId="68" applyFont="1" applyFill="1" applyBorder="1">
      <alignment/>
      <protection/>
    </xf>
    <xf numFmtId="0" fontId="25" fillId="0" borderId="18" xfId="68" applyFont="1" applyFill="1" applyBorder="1" applyAlignment="1">
      <alignment horizontal="distributed"/>
      <protection/>
    </xf>
    <xf numFmtId="186" fontId="16" fillId="0" borderId="0" xfId="68" applyNumberFormat="1" applyFont="1" applyFill="1" applyBorder="1" applyAlignment="1">
      <alignment horizontal="right"/>
      <protection/>
    </xf>
    <xf numFmtId="176" fontId="16" fillId="0" borderId="18" xfId="68" applyNumberFormat="1" applyFont="1" applyFill="1" applyBorder="1" applyAlignment="1">
      <alignment horizontal="right"/>
      <protection/>
    </xf>
    <xf numFmtId="0" fontId="17" fillId="0" borderId="0" xfId="68" applyFont="1" applyFill="1" applyBorder="1">
      <alignment/>
      <protection/>
    </xf>
    <xf numFmtId="0" fontId="25" fillId="0" borderId="0" xfId="68" applyFont="1" applyFill="1" applyBorder="1" applyAlignment="1">
      <alignment/>
      <protection/>
    </xf>
    <xf numFmtId="180" fontId="16" fillId="0" borderId="0" xfId="63" applyNumberFormat="1" applyFont="1" applyFill="1" applyAlignment="1">
      <alignment vertical="center"/>
      <protection/>
    </xf>
    <xf numFmtId="0" fontId="17" fillId="0" borderId="0" xfId="68" applyFont="1" applyFill="1" applyBorder="1" applyAlignment="1">
      <alignment/>
      <protection/>
    </xf>
    <xf numFmtId="0" fontId="14" fillId="0" borderId="0" xfId="68" applyFont="1" applyFill="1" applyBorder="1">
      <alignment/>
      <protection/>
    </xf>
    <xf numFmtId="0" fontId="9" fillId="0" borderId="0" xfId="68" applyFont="1" applyFill="1" applyBorder="1" applyAlignment="1">
      <alignment horizontal="distributed"/>
      <protection/>
    </xf>
    <xf numFmtId="187" fontId="14" fillId="0" borderId="0" xfId="68" applyNumberFormat="1" applyFont="1" applyFill="1">
      <alignment/>
      <protection/>
    </xf>
    <xf numFmtId="0" fontId="25" fillId="0" borderId="0" xfId="68" applyFont="1" applyFill="1" applyBorder="1" applyAlignment="1">
      <alignment horizontal="distributed"/>
      <protection/>
    </xf>
    <xf numFmtId="176" fontId="16" fillId="0" borderId="0" xfId="68" applyNumberFormat="1" applyFont="1" applyFill="1" applyAlignment="1">
      <alignment horizontal="right"/>
      <protection/>
    </xf>
    <xf numFmtId="0" fontId="16" fillId="0" borderId="18" xfId="68" applyFont="1" applyFill="1" applyBorder="1" applyAlignment="1">
      <alignment horizontal="right"/>
      <protection/>
    </xf>
    <xf numFmtId="0" fontId="14" fillId="0" borderId="18" xfId="68" applyFont="1" applyFill="1" applyBorder="1" applyAlignment="1">
      <alignment horizontal="right"/>
      <protection/>
    </xf>
    <xf numFmtId="180" fontId="8" fillId="0" borderId="0" xfId="63" applyNumberFormat="1" applyFont="1" applyFill="1" applyAlignment="1">
      <alignment vertical="center"/>
      <protection/>
    </xf>
    <xf numFmtId="180" fontId="14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16" fillId="0" borderId="18" xfId="68" applyFont="1" applyFill="1" applyBorder="1">
      <alignment/>
      <protection/>
    </xf>
    <xf numFmtId="0" fontId="14" fillId="0" borderId="10" xfId="68" applyFont="1" applyFill="1" applyBorder="1">
      <alignment/>
      <protection/>
    </xf>
    <xf numFmtId="0" fontId="9" fillId="0" borderId="10" xfId="68" applyFont="1" applyFill="1" applyBorder="1" applyAlignment="1">
      <alignment horizontal="distributed"/>
      <protection/>
    </xf>
    <xf numFmtId="176" fontId="14" fillId="0" borderId="10" xfId="68" applyNumberFormat="1" applyFont="1" applyFill="1" applyBorder="1" applyAlignment="1">
      <alignment horizontal="right"/>
      <protection/>
    </xf>
    <xf numFmtId="180" fontId="8" fillId="0" borderId="10" xfId="63" applyNumberFormat="1" applyFont="1" applyFill="1" applyBorder="1" applyAlignment="1">
      <alignment vertical="center"/>
      <protection/>
    </xf>
    <xf numFmtId="187" fontId="14" fillId="0" borderId="10" xfId="68" applyNumberFormat="1" applyFont="1" applyFill="1" applyBorder="1">
      <alignment/>
      <protection/>
    </xf>
    <xf numFmtId="0" fontId="14" fillId="0" borderId="25" xfId="68" applyFont="1" applyFill="1" applyBorder="1">
      <alignment/>
      <protection/>
    </xf>
    <xf numFmtId="180" fontId="10" fillId="0" borderId="0" xfId="63" applyNumberFormat="1" applyFont="1" applyFill="1" applyAlignment="1">
      <alignment horizontal="right" vertical="center"/>
      <protection/>
    </xf>
    <xf numFmtId="180" fontId="16" fillId="0" borderId="0" xfId="63" applyNumberFormat="1" applyFont="1" applyFill="1" applyAlignment="1">
      <alignment horizontal="right" vertical="center"/>
      <protection/>
    </xf>
    <xf numFmtId="0" fontId="2" fillId="33" borderId="0" xfId="68" applyFont="1" applyFill="1">
      <alignment/>
      <protection/>
    </xf>
    <xf numFmtId="0" fontId="8" fillId="33" borderId="0" xfId="68" applyFont="1" applyFill="1">
      <alignment/>
      <protection/>
    </xf>
    <xf numFmtId="0" fontId="9" fillId="33" borderId="0" xfId="68" applyFont="1" applyFill="1" applyAlignment="1" quotePrefix="1">
      <alignment horizontal="left"/>
      <protection/>
    </xf>
    <xf numFmtId="0" fontId="2" fillId="33" borderId="22" xfId="68" applyFont="1" applyFill="1" applyBorder="1">
      <alignment/>
      <protection/>
    </xf>
    <xf numFmtId="0" fontId="9" fillId="33" borderId="0" xfId="68" applyFont="1" applyFill="1">
      <alignment/>
      <protection/>
    </xf>
    <xf numFmtId="0" fontId="61" fillId="33" borderId="0" xfId="68" applyFont="1" applyFill="1">
      <alignment/>
      <protection/>
    </xf>
    <xf numFmtId="0" fontId="9" fillId="33" borderId="0" xfId="68" applyFont="1" applyFill="1" applyAlignment="1">
      <alignment horizontal="left"/>
      <protection/>
    </xf>
    <xf numFmtId="0" fontId="15" fillId="33" borderId="0" xfId="68" applyFont="1" applyFill="1">
      <alignment/>
      <protection/>
    </xf>
    <xf numFmtId="0" fontId="6" fillId="33" borderId="0" xfId="64" applyFont="1" applyFill="1" applyAlignment="1">
      <alignment horizontal="centerContinuous"/>
      <protection/>
    </xf>
    <xf numFmtId="0" fontId="2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>
      <alignment/>
      <protection/>
    </xf>
    <xf numFmtId="0" fontId="8" fillId="33" borderId="19" xfId="64" applyFont="1" applyFill="1" applyBorder="1" applyAlignment="1">
      <alignment horizontal="distributed" vertical="center"/>
      <protection/>
    </xf>
    <xf numFmtId="0" fontId="8" fillId="33" borderId="24" xfId="64" applyFont="1" applyFill="1" applyBorder="1" applyAlignment="1">
      <alignment horizontal="distributed" vertical="center"/>
      <protection/>
    </xf>
    <xf numFmtId="0" fontId="9" fillId="33" borderId="19" xfId="64" applyFont="1" applyFill="1" applyBorder="1" applyAlignment="1">
      <alignment horizontal="distributed" vertical="center"/>
      <protection/>
    </xf>
    <xf numFmtId="0" fontId="8" fillId="33" borderId="38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distributed" vertical="center"/>
      <protection/>
    </xf>
    <xf numFmtId="0" fontId="9" fillId="33" borderId="37" xfId="64" applyFont="1" applyFill="1" applyBorder="1" applyAlignment="1">
      <alignment horizontal="distributed" vertical="center"/>
      <protection/>
    </xf>
    <xf numFmtId="0" fontId="9" fillId="33" borderId="0" xfId="64" applyFont="1" applyFill="1" applyBorder="1" applyAlignment="1">
      <alignment horizontal="right" vertical="center"/>
      <protection/>
    </xf>
    <xf numFmtId="49" fontId="8" fillId="33" borderId="0" xfId="64" applyNumberFormat="1" applyFont="1" applyFill="1" applyAlignment="1">
      <alignment horizontal="left"/>
      <protection/>
    </xf>
    <xf numFmtId="0" fontId="8" fillId="33" borderId="0" xfId="64" applyFont="1" applyFill="1">
      <alignment/>
      <protection/>
    </xf>
    <xf numFmtId="0" fontId="8" fillId="33" borderId="18" xfId="64" applyFont="1" applyFill="1" applyBorder="1">
      <alignment/>
      <protection/>
    </xf>
    <xf numFmtId="176" fontId="8" fillId="33" borderId="20" xfId="64" applyNumberFormat="1" applyFont="1" applyFill="1" applyBorder="1">
      <alignment/>
      <protection/>
    </xf>
    <xf numFmtId="176" fontId="8" fillId="33" borderId="0" xfId="64" applyNumberFormat="1" applyFont="1" applyFill="1" applyBorder="1">
      <alignment/>
      <protection/>
    </xf>
    <xf numFmtId="0" fontId="8" fillId="33" borderId="0" xfId="64" applyNumberFormat="1" applyFont="1" applyFill="1" applyBorder="1">
      <alignment/>
      <protection/>
    </xf>
    <xf numFmtId="1" fontId="8" fillId="33" borderId="0" xfId="64" applyNumberFormat="1" applyFont="1" applyFill="1" applyBorder="1">
      <alignment/>
      <protection/>
    </xf>
    <xf numFmtId="49" fontId="8" fillId="33" borderId="0" xfId="64" applyNumberFormat="1" applyFont="1" applyFill="1" applyBorder="1" applyAlignment="1">
      <alignment horizontal="left"/>
      <protection/>
    </xf>
    <xf numFmtId="0" fontId="8" fillId="33" borderId="0" xfId="64" applyFont="1" applyFill="1" applyBorder="1">
      <alignment/>
      <protection/>
    </xf>
    <xf numFmtId="0" fontId="10" fillId="33" borderId="0" xfId="64" applyFont="1" applyFill="1" applyBorder="1" applyAlignment="1">
      <alignment/>
      <protection/>
    </xf>
    <xf numFmtId="0" fontId="10" fillId="33" borderId="18" xfId="64" applyFont="1" applyFill="1" applyBorder="1">
      <alignment/>
      <protection/>
    </xf>
    <xf numFmtId="0" fontId="8" fillId="33" borderId="20" xfId="64" applyFont="1" applyFill="1" applyBorder="1">
      <alignment/>
      <protection/>
    </xf>
    <xf numFmtId="0" fontId="8" fillId="33" borderId="22" xfId="64" applyFont="1" applyFill="1" applyBorder="1">
      <alignment/>
      <protection/>
    </xf>
    <xf numFmtId="176" fontId="10" fillId="0" borderId="26" xfId="64" applyNumberFormat="1" applyFont="1" applyFill="1" applyBorder="1">
      <alignment/>
      <protection/>
    </xf>
    <xf numFmtId="178" fontId="10" fillId="0" borderId="0" xfId="64" applyNumberFormat="1" applyFont="1" applyFill="1" applyBorder="1">
      <alignment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18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0" fontId="10" fillId="0" borderId="0" xfId="64" applyFont="1" applyFill="1" applyBorder="1" applyAlignment="1">
      <alignment/>
      <protection/>
    </xf>
    <xf numFmtId="176" fontId="10" fillId="0" borderId="0" xfId="64" applyNumberFormat="1" applyFont="1" applyFill="1">
      <alignment/>
      <protection/>
    </xf>
    <xf numFmtId="0" fontId="8" fillId="33" borderId="18" xfId="64" applyFont="1" applyFill="1" applyBorder="1" applyAlignment="1">
      <alignment horizontal="distributed"/>
      <protection/>
    </xf>
    <xf numFmtId="178" fontId="8" fillId="0" borderId="0" xfId="71" applyNumberFormat="1" applyFont="1" applyFill="1" applyBorder="1" applyAlignment="1">
      <alignment horizontal="right"/>
      <protection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176" fontId="8" fillId="0" borderId="2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0" fontId="10" fillId="0" borderId="0" xfId="69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8" xfId="69" applyFont="1" applyFill="1" applyBorder="1" applyAlignment="1">
      <alignment horizontal="distributed"/>
      <protection/>
    </xf>
    <xf numFmtId="0" fontId="8" fillId="0" borderId="18" xfId="69" applyFont="1" applyFill="1" applyBorder="1" applyAlignment="1">
      <alignment horizontal="distributed" wrapText="1"/>
      <protection/>
    </xf>
    <xf numFmtId="0" fontId="8" fillId="0" borderId="2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8" fillId="0" borderId="0" xfId="69" applyFont="1" applyFill="1">
      <alignment/>
      <protection/>
    </xf>
    <xf numFmtId="0" fontId="9" fillId="0" borderId="0" xfId="69" applyFont="1" applyFill="1" applyBorder="1" applyAlignment="1">
      <alignment/>
      <protection/>
    </xf>
    <xf numFmtId="0" fontId="2" fillId="0" borderId="0" xfId="69" applyFont="1" applyFill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23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36" xfId="70" applyFont="1" applyFill="1" applyBorder="1" applyAlignment="1">
      <alignment horizontal="centerContinuous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21" xfId="70" applyFont="1" applyFill="1" applyBorder="1" applyAlignment="1">
      <alignment horizontal="center" vertical="center"/>
      <protection/>
    </xf>
    <xf numFmtId="0" fontId="8" fillId="0" borderId="20" xfId="70" applyFont="1" applyFill="1" applyBorder="1" applyAlignment="1">
      <alignment horizontal="centerContinuous" vertical="center"/>
      <protection/>
    </xf>
    <xf numFmtId="0" fontId="8" fillId="0" borderId="0" xfId="70" applyFont="1" applyFill="1" applyBorder="1" applyAlignment="1">
      <alignment horizontal="left"/>
      <protection/>
    </xf>
    <xf numFmtId="0" fontId="8" fillId="0" borderId="0" xfId="70" applyFont="1" applyFill="1" applyBorder="1" applyAlignment="1">
      <alignment horizontal="left" vertical="top"/>
      <protection/>
    </xf>
    <xf numFmtId="0" fontId="10" fillId="0" borderId="20" xfId="70" applyFont="1" applyFill="1" applyBorder="1" applyAlignment="1">
      <alignment horizontal="centerContinuous" vertical="center"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Alignment="1">
      <alignment horizontal="distributed"/>
      <protection/>
    </xf>
    <xf numFmtId="0" fontId="8" fillId="0" borderId="20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26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8" fillId="0" borderId="22" xfId="70" applyFont="1" applyFill="1" applyBorder="1">
      <alignment/>
      <protection/>
    </xf>
    <xf numFmtId="176" fontId="8" fillId="0" borderId="0" xfId="70" applyNumberFormat="1" applyFont="1" applyFill="1" applyAlignment="1" quotePrefix="1">
      <alignment horizontal="right"/>
      <protection/>
    </xf>
    <xf numFmtId="176" fontId="8" fillId="0" borderId="0" xfId="70" applyNumberFormat="1" applyFont="1" applyFill="1">
      <alignment/>
      <protection/>
    </xf>
    <xf numFmtId="176" fontId="8" fillId="0" borderId="0" xfId="70" applyNumberFormat="1" applyFont="1" applyFill="1" applyAlignment="1">
      <alignment vertical="top"/>
      <protection/>
    </xf>
    <xf numFmtId="176" fontId="10" fillId="0" borderId="26" xfId="72" applyNumberFormat="1" applyFont="1" applyFill="1" applyBorder="1" applyAlignment="1">
      <alignment horizontal="right"/>
      <protection/>
    </xf>
    <xf numFmtId="176" fontId="8" fillId="0" borderId="0" xfId="65" applyNumberFormat="1" applyFont="1" applyFill="1">
      <alignment/>
      <protection/>
    </xf>
    <xf numFmtId="0" fontId="8" fillId="0" borderId="0" xfId="69" applyFont="1" applyFill="1" applyAlignment="1">
      <alignment horizontal="right"/>
      <protection/>
    </xf>
    <xf numFmtId="176" fontId="8" fillId="33" borderId="0" xfId="64" applyNumberFormat="1" applyFont="1" applyFill="1" applyAlignment="1">
      <alignment horizontal="right"/>
      <protection/>
    </xf>
    <xf numFmtId="195" fontId="8" fillId="33" borderId="0" xfId="64" applyNumberFormat="1" applyFont="1" applyFill="1" applyAlignment="1">
      <alignment horizontal="right"/>
      <protection/>
    </xf>
    <xf numFmtId="195" fontId="8" fillId="0" borderId="0" xfId="61" applyNumberFormat="1" applyFont="1" applyFill="1" applyAlignment="1">
      <alignment horizontal="right"/>
      <protection/>
    </xf>
    <xf numFmtId="178" fontId="8" fillId="33" borderId="0" xfId="64" applyNumberFormat="1" applyFont="1" applyFill="1" applyBorder="1">
      <alignment/>
      <protection/>
    </xf>
    <xf numFmtId="195" fontId="8" fillId="33" borderId="0" xfId="64" applyNumberFormat="1" applyFont="1" applyFill="1" applyBorder="1">
      <alignment/>
      <protection/>
    </xf>
    <xf numFmtId="49" fontId="25" fillId="0" borderId="20" xfId="66" applyNumberFormat="1" applyFont="1" applyFill="1" applyBorder="1" applyAlignment="1">
      <alignment horizontal="left"/>
      <protection/>
    </xf>
    <xf numFmtId="180" fontId="10" fillId="0" borderId="0" xfId="63" applyNumberFormat="1" applyFont="1" applyFill="1" applyBorder="1" applyAlignment="1">
      <alignment vertical="center"/>
      <protection/>
    </xf>
    <xf numFmtId="49" fontId="10" fillId="0" borderId="20" xfId="66" applyNumberFormat="1" applyFont="1" applyFill="1" applyBorder="1" applyAlignment="1">
      <alignment horizontal="center"/>
      <protection/>
    </xf>
    <xf numFmtId="0" fontId="10" fillId="0" borderId="18" xfId="69" applyFont="1" applyFill="1" applyBorder="1" applyAlignment="1" quotePrefix="1">
      <alignment horizontal="center" shrinkToFit="1"/>
      <protection/>
    </xf>
    <xf numFmtId="0" fontId="8" fillId="33" borderId="0" xfId="63" applyFont="1" applyFill="1" applyBorder="1" applyAlignment="1">
      <alignment horizontal="center" vertical="center"/>
      <protection/>
    </xf>
    <xf numFmtId="181" fontId="8" fillId="33" borderId="0" xfId="63" applyNumberFormat="1" applyFont="1" applyFill="1" applyAlignment="1">
      <alignment horizontal="center"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0" fontId="8" fillId="33" borderId="0" xfId="63" applyFont="1" applyFill="1" applyAlignment="1">
      <alignment horizontal="center" vertical="center"/>
      <protection/>
    </xf>
    <xf numFmtId="181" fontId="8" fillId="33" borderId="0" xfId="63" applyNumberFormat="1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178" fontId="8" fillId="0" borderId="10" xfId="73" applyNumberFormat="1" applyFont="1" applyFill="1" applyBorder="1" applyAlignment="1">
      <alignment horizontal="right"/>
      <protection/>
    </xf>
    <xf numFmtId="195" fontId="8" fillId="0" borderId="20" xfId="73" applyNumberFormat="1" applyFont="1" applyFill="1" applyBorder="1">
      <alignment/>
      <protection/>
    </xf>
    <xf numFmtId="195" fontId="8" fillId="0" borderId="0" xfId="73" applyNumberFormat="1" applyFont="1" applyFill="1" applyBorder="1" applyAlignment="1">
      <alignment/>
      <protection/>
    </xf>
    <xf numFmtId="195" fontId="8" fillId="0" borderId="0" xfId="73" applyNumberFormat="1" applyFont="1" applyFill="1" applyBorder="1">
      <alignment/>
      <protection/>
    </xf>
    <xf numFmtId="195" fontId="10" fillId="0" borderId="0" xfId="73" applyNumberFormat="1" applyFont="1" applyFill="1" applyBorder="1">
      <alignment/>
      <protection/>
    </xf>
    <xf numFmtId="195" fontId="8" fillId="0" borderId="26" xfId="73" applyNumberFormat="1" applyFont="1" applyFill="1" applyBorder="1">
      <alignment/>
      <protection/>
    </xf>
    <xf numFmtId="195" fontId="8" fillId="0" borderId="10" xfId="73" applyNumberFormat="1" applyFont="1" applyFill="1" applyBorder="1" applyAlignment="1">
      <alignment/>
      <protection/>
    </xf>
    <xf numFmtId="195" fontId="8" fillId="0" borderId="10" xfId="73" applyNumberFormat="1" applyFont="1" applyFill="1" applyBorder="1">
      <alignment/>
      <protection/>
    </xf>
    <xf numFmtId="0" fontId="2" fillId="0" borderId="37" xfId="73" applyFont="1" applyFill="1" applyBorder="1">
      <alignment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left"/>
      <protection/>
    </xf>
    <xf numFmtId="176" fontId="10" fillId="33" borderId="0" xfId="69" applyNumberFormat="1" applyFont="1" applyFill="1" applyAlignment="1">
      <alignment horizontal="right"/>
      <protection/>
    </xf>
    <xf numFmtId="176" fontId="10" fillId="33" borderId="20" xfId="69" applyNumberFormat="1" applyFont="1" applyFill="1" applyBorder="1" applyAlignment="1">
      <alignment horizontal="right"/>
      <protection/>
    </xf>
    <xf numFmtId="176" fontId="8" fillId="33" borderId="2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Alignment="1">
      <alignment horizontal="right"/>
      <protection/>
    </xf>
    <xf numFmtId="176" fontId="8" fillId="33" borderId="0" xfId="69" applyNumberFormat="1" applyFont="1" applyFill="1" applyBorder="1" applyAlignment="1">
      <alignment horizontal="right"/>
      <protection/>
    </xf>
    <xf numFmtId="176" fontId="8" fillId="33" borderId="0" xfId="69" applyNumberFormat="1" applyFont="1" applyFill="1" applyBorder="1" applyAlignment="1" quotePrefix="1">
      <alignment horizontal="right"/>
      <protection/>
    </xf>
    <xf numFmtId="1" fontId="8" fillId="33" borderId="0" xfId="69" applyNumberFormat="1" applyFont="1" applyFill="1" applyBorder="1" applyAlignment="1">
      <alignment horizontal="right"/>
      <protection/>
    </xf>
    <xf numFmtId="176" fontId="10" fillId="33" borderId="0" xfId="69" applyNumberFormat="1" applyFont="1" applyFill="1" applyBorder="1" applyAlignment="1">
      <alignment horizontal="right"/>
      <protection/>
    </xf>
    <xf numFmtId="176" fontId="8" fillId="33" borderId="0" xfId="70" applyNumberFormat="1" applyFont="1" applyFill="1" applyAlignment="1">
      <alignment horizontal="right" vertical="top"/>
      <protection/>
    </xf>
    <xf numFmtId="176" fontId="8" fillId="33" borderId="0" xfId="70" applyNumberFormat="1" applyFont="1" applyFill="1" applyAlignment="1" quotePrefix="1">
      <alignment horizontal="right" vertical="top"/>
      <protection/>
    </xf>
    <xf numFmtId="176" fontId="8" fillId="33" borderId="10" xfId="70" applyNumberFormat="1" applyFont="1" applyFill="1" applyBorder="1" applyAlignment="1">
      <alignment horizontal="right"/>
      <protection/>
    </xf>
    <xf numFmtId="176" fontId="8" fillId="0" borderId="20" xfId="72" applyNumberFormat="1" applyFont="1" applyFill="1" applyBorder="1" applyAlignment="1">
      <alignment horizontal="right"/>
      <protection/>
    </xf>
    <xf numFmtId="178" fontId="8" fillId="0" borderId="0" xfId="64" applyNumberFormat="1" applyFont="1" applyFill="1" applyBorder="1">
      <alignment/>
      <protection/>
    </xf>
    <xf numFmtId="49" fontId="62" fillId="0" borderId="15" xfId="65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8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2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8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8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25" xfId="63" applyFont="1" applyFill="1" applyBorder="1" applyAlignment="1">
      <alignment horizontal="distributed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horizontal="right" vertical="center"/>
      <protection/>
    </xf>
    <xf numFmtId="0" fontId="8" fillId="33" borderId="0" xfId="63" applyFont="1" applyFill="1" applyBorder="1" applyAlignment="1">
      <alignment horizontal="center"/>
      <protection/>
    </xf>
    <xf numFmtId="0" fontId="8" fillId="33" borderId="18" xfId="63" applyFont="1" applyFill="1" applyBorder="1" applyAlignment="1">
      <alignment horizont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21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177" fontId="8" fillId="0" borderId="4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23" xfId="67" applyNumberFormat="1" applyFont="1" applyFill="1" applyBorder="1" applyAlignment="1">
      <alignment horizontal="center" vertical="center"/>
      <protection/>
    </xf>
    <xf numFmtId="177" fontId="8" fillId="0" borderId="21" xfId="67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distributed"/>
      <protection/>
    </xf>
    <xf numFmtId="0" fontId="10" fillId="33" borderId="0" xfId="63" applyFont="1" applyFill="1" applyAlignment="1">
      <alignment horizontal="distributed"/>
      <protection/>
    </xf>
    <xf numFmtId="0" fontId="8" fillId="33" borderId="0" xfId="63" applyFont="1" applyFill="1" applyBorder="1" applyAlignment="1">
      <alignment horizontal="distributed"/>
      <protection/>
    </xf>
    <xf numFmtId="0" fontId="8" fillId="33" borderId="11" xfId="63" applyFont="1" applyFill="1" applyBorder="1" applyAlignment="1">
      <alignment horizontal="center" vertical="center" textRotation="255"/>
      <protection/>
    </xf>
    <xf numFmtId="0" fontId="8" fillId="33" borderId="18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36" xfId="63" applyFont="1" applyFill="1" applyBorder="1" applyAlignment="1">
      <alignment horizontal="center" vertical="center"/>
      <protection/>
    </xf>
    <xf numFmtId="0" fontId="8" fillId="33" borderId="45" xfId="63" applyFont="1" applyFill="1" applyBorder="1" applyAlignment="1">
      <alignment horizontal="center" vertical="center"/>
      <protection/>
    </xf>
    <xf numFmtId="0" fontId="8" fillId="33" borderId="46" xfId="63" applyFont="1" applyFill="1" applyBorder="1" applyAlignment="1">
      <alignment horizontal="center" vertical="center" textRotation="255"/>
      <protection/>
    </xf>
    <xf numFmtId="0" fontId="8" fillId="33" borderId="15" xfId="63" applyFont="1" applyFill="1" applyBorder="1" applyAlignment="1">
      <alignment horizontal="center" vertical="center" textRotation="255"/>
      <protection/>
    </xf>
    <xf numFmtId="0" fontId="8" fillId="33" borderId="17" xfId="63" applyFont="1" applyFill="1" applyBorder="1" applyAlignment="1">
      <alignment horizontal="center" vertical="center" textRotation="255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35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distributed" textRotation="255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distributed" textRotation="255"/>
      <protection/>
    </xf>
    <xf numFmtId="0" fontId="8" fillId="33" borderId="18" xfId="63" applyFont="1" applyFill="1" applyBorder="1" applyAlignment="1">
      <alignment horizontal="center" vertical="distributed" textRotation="255"/>
      <protection/>
    </xf>
    <xf numFmtId="0" fontId="8" fillId="33" borderId="25" xfId="63" applyFont="1" applyFill="1" applyBorder="1" applyAlignment="1">
      <alignment horizontal="center" vertical="distributed" textRotation="255"/>
      <protection/>
    </xf>
    <xf numFmtId="0" fontId="8" fillId="33" borderId="24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distributed" textRotation="255"/>
      <protection/>
    </xf>
    <xf numFmtId="0" fontId="8" fillId="33" borderId="26" xfId="63" applyFont="1" applyFill="1" applyBorder="1" applyAlignment="1">
      <alignment horizontal="center" vertical="distributed" textRotation="255"/>
      <protection/>
    </xf>
    <xf numFmtId="0" fontId="8" fillId="33" borderId="47" xfId="63" applyFont="1" applyFill="1" applyBorder="1" applyAlignment="1">
      <alignment horizontal="center" vertical="center" wrapText="1"/>
      <protection/>
    </xf>
    <xf numFmtId="0" fontId="20" fillId="33" borderId="48" xfId="0" applyFont="1" applyFill="1" applyBorder="1" applyAlignment="1">
      <alignment horizontal="center" vertical="center" wrapText="1"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0" fontId="8" fillId="33" borderId="18" xfId="63" applyFont="1" applyFill="1" applyBorder="1" applyAlignment="1">
      <alignment vertical="center"/>
      <protection/>
    </xf>
    <xf numFmtId="2" fontId="8" fillId="33" borderId="0" xfId="63" applyNumberFormat="1" applyFont="1" applyFill="1" applyBorder="1" applyAlignment="1">
      <alignment horizontal="center" vertical="center"/>
      <protection/>
    </xf>
    <xf numFmtId="0" fontId="8" fillId="33" borderId="0" xfId="63" applyFont="1" applyFill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8" fillId="33" borderId="18" xfId="63" applyFont="1" applyFill="1" applyBorder="1" applyAlignment="1">
      <alignment vertical="center" wrapText="1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76" fontId="8" fillId="0" borderId="23" xfId="63" applyNumberFormat="1" applyFont="1" applyFill="1" applyBorder="1" applyAlignment="1">
      <alignment horizontal="center" vertical="center"/>
      <protection/>
    </xf>
    <xf numFmtId="176" fontId="8" fillId="0" borderId="21" xfId="63" applyNumberFormat="1" applyFont="1" applyFill="1" applyBorder="1" applyAlignment="1">
      <alignment horizontal="center" vertical="center"/>
      <protection/>
    </xf>
    <xf numFmtId="176" fontId="10" fillId="0" borderId="23" xfId="63" applyNumberFormat="1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38" xfId="73" applyFont="1" applyFill="1" applyBorder="1" applyAlignment="1">
      <alignment horizontal="center" vertical="center"/>
      <protection/>
    </xf>
    <xf numFmtId="0" fontId="8" fillId="0" borderId="37" xfId="73" applyFont="1" applyFill="1" applyBorder="1" applyAlignment="1">
      <alignment horizontal="center"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vertical="center"/>
      <protection/>
    </xf>
    <xf numFmtId="0" fontId="8" fillId="0" borderId="46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36" xfId="68" applyFont="1" applyFill="1" applyBorder="1" applyAlignment="1">
      <alignment horizontal="center" vertical="center"/>
      <protection/>
    </xf>
    <xf numFmtId="0" fontId="8" fillId="0" borderId="45" xfId="68" applyFont="1" applyFill="1" applyBorder="1" applyAlignment="1">
      <alignment horizontal="center" vertical="center"/>
      <protection/>
    </xf>
    <xf numFmtId="0" fontId="9" fillId="0" borderId="46" xfId="68" applyFont="1" applyFill="1" applyBorder="1" applyAlignment="1">
      <alignment horizontal="center" vertical="center" wrapText="1"/>
      <protection/>
    </xf>
    <xf numFmtId="0" fontId="9" fillId="0" borderId="16" xfId="68" applyFont="1" applyFill="1" applyBorder="1" applyAlignment="1">
      <alignment horizontal="center" vertical="center" wrapText="1"/>
      <protection/>
    </xf>
    <xf numFmtId="49" fontId="8" fillId="0" borderId="0" xfId="73" applyNumberFormat="1" applyFont="1" applyFill="1" applyBorder="1" applyAlignment="1">
      <alignment horizontal="left"/>
      <protection/>
    </xf>
    <xf numFmtId="49" fontId="8" fillId="0" borderId="18" xfId="73" applyNumberFormat="1" applyFont="1" applyFill="1" applyBorder="1" applyAlignment="1">
      <alignment horizontal="left"/>
      <protection/>
    </xf>
    <xf numFmtId="0" fontId="8" fillId="33" borderId="11" xfId="64" applyFont="1" applyFill="1" applyBorder="1" applyAlignment="1">
      <alignment horizontal="distributed" vertical="center"/>
      <protection/>
    </xf>
    <xf numFmtId="0" fontId="8" fillId="33" borderId="46" xfId="64" applyFont="1" applyFill="1" applyBorder="1" applyAlignment="1">
      <alignment horizontal="distributed" vertical="center"/>
      <protection/>
    </xf>
    <xf numFmtId="0" fontId="8" fillId="33" borderId="13" xfId="64" applyFont="1" applyFill="1" applyBorder="1" applyAlignment="1">
      <alignment horizontal="distributed" vertical="center"/>
      <protection/>
    </xf>
    <xf numFmtId="0" fontId="8" fillId="33" borderId="16" xfId="64" applyFont="1" applyFill="1" applyBorder="1" applyAlignment="1">
      <alignment horizontal="distributed" vertical="center"/>
      <protection/>
    </xf>
    <xf numFmtId="0" fontId="9" fillId="33" borderId="46" xfId="64" applyFont="1" applyFill="1" applyBorder="1" applyAlignment="1">
      <alignment horizontal="distributed" vertical="center"/>
      <protection/>
    </xf>
    <xf numFmtId="0" fontId="9" fillId="33" borderId="16" xfId="64" applyFont="1" applyFill="1" applyBorder="1" applyAlignment="1">
      <alignment horizontal="distributed" vertical="center"/>
      <protection/>
    </xf>
    <xf numFmtId="0" fontId="8" fillId="33" borderId="23" xfId="64" applyFont="1" applyFill="1" applyBorder="1" applyAlignment="1">
      <alignment horizontal="distributed" vertical="center"/>
      <protection/>
    </xf>
    <xf numFmtId="0" fontId="8" fillId="33" borderId="21" xfId="64" applyFont="1" applyFill="1" applyBorder="1" applyAlignment="1">
      <alignment horizontal="distributed" vertical="center"/>
      <protection/>
    </xf>
    <xf numFmtId="0" fontId="8" fillId="33" borderId="22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distributed" vertical="center"/>
      <protection/>
    </xf>
    <xf numFmtId="0" fontId="8" fillId="33" borderId="36" xfId="64" applyFont="1" applyFill="1" applyBorder="1" applyAlignment="1">
      <alignment horizontal="distributed" vertical="center"/>
      <protection/>
    </xf>
    <xf numFmtId="0" fontId="8" fillId="33" borderId="42" xfId="64" applyFont="1" applyFill="1" applyBorder="1" applyAlignment="1">
      <alignment horizontal="center" vertical="center"/>
      <protection/>
    </xf>
    <xf numFmtId="0" fontId="2" fillId="33" borderId="36" xfId="64" applyFont="1" applyFill="1" applyBorder="1" applyAlignment="1">
      <alignment horizontal="center" vertical="center"/>
      <protection/>
    </xf>
    <xf numFmtId="0" fontId="2" fillId="33" borderId="45" xfId="64" applyFont="1" applyFill="1" applyBorder="1" applyAlignment="1">
      <alignment horizontal="center" vertical="center"/>
      <protection/>
    </xf>
    <xf numFmtId="0" fontId="8" fillId="33" borderId="36" xfId="64" applyFont="1" applyFill="1" applyBorder="1" applyAlignment="1">
      <alignment horizontal="center" vertical="center"/>
      <protection/>
    </xf>
    <xf numFmtId="0" fontId="8" fillId="33" borderId="23" xfId="64" applyFont="1" applyFill="1" applyBorder="1" applyAlignment="1">
      <alignment horizontal="center" vertical="center"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8" fillId="33" borderId="11" xfId="64" applyFont="1" applyFill="1" applyBorder="1" applyAlignment="1">
      <alignment horizontal="center" vertical="center"/>
      <protection/>
    </xf>
    <xf numFmtId="0" fontId="8" fillId="33" borderId="21" xfId="64" applyFont="1" applyFill="1" applyBorder="1" applyAlignment="1">
      <alignment horizontal="center" vertical="center"/>
      <protection/>
    </xf>
    <xf numFmtId="0" fontId="8" fillId="33" borderId="13" xfId="64" applyFont="1" applyFill="1" applyBorder="1" applyAlignment="1">
      <alignment horizontal="center" vertical="center"/>
      <protection/>
    </xf>
    <xf numFmtId="0" fontId="8" fillId="33" borderId="2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0" borderId="18" xfId="70" applyFont="1" applyFill="1" applyBorder="1" applyAlignment="1">
      <alignment horizontal="distributed" vertical="center"/>
      <protection/>
    </xf>
    <xf numFmtId="0" fontId="8" fillId="0" borderId="11" xfId="70" applyFont="1" applyFill="1" applyBorder="1" applyAlignment="1">
      <alignment horizontal="left" vertical="center"/>
      <protection/>
    </xf>
    <xf numFmtId="0" fontId="8" fillId="0" borderId="13" xfId="70" applyFont="1" applyFill="1" applyBorder="1" applyAlignment="1">
      <alignment horizontal="left" vertical="center"/>
      <protection/>
    </xf>
    <xf numFmtId="49" fontId="8" fillId="0" borderId="18" xfId="70" applyNumberFormat="1" applyFont="1" applyFill="1" applyBorder="1" applyAlignment="1">
      <alignment vertical="center"/>
      <protection/>
    </xf>
    <xf numFmtId="49" fontId="10" fillId="0" borderId="18" xfId="70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8" fillId="0" borderId="43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2" xfId="72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8" fillId="0" borderId="42" xfId="72" applyFont="1" applyFill="1" applyBorder="1" applyAlignment="1">
      <alignment horizontal="center" vertical="center"/>
      <protection/>
    </xf>
    <xf numFmtId="0" fontId="8" fillId="0" borderId="36" xfId="72" applyFont="1" applyFill="1" applyBorder="1" applyAlignment="1">
      <alignment horizontal="center" vertical="center"/>
      <protection/>
    </xf>
    <xf numFmtId="0" fontId="8" fillId="0" borderId="45" xfId="72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6" xfId="72" applyNumberFormat="1" applyFont="1" applyFill="1" applyBorder="1" applyAlignment="1">
      <alignment horizontal="center" vertical="center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36" xfId="64" applyFont="1" applyFill="1" applyBorder="1" applyAlignment="1">
      <alignment horizontal="center" vertical="center"/>
      <protection/>
    </xf>
    <xf numFmtId="0" fontId="8" fillId="0" borderId="45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2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3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4" name="Line 1"/>
        <xdr:cNvSpPr>
          <a:spLocks/>
        </xdr:cNvSpPr>
      </xdr:nvSpPr>
      <xdr:spPr>
        <a:xfrm>
          <a:off x="8696325" y="105537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6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7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1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0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25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6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27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28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2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30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31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2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4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5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7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38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39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0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1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2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3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4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5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6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95250</xdr:rowOff>
    </xdr:from>
    <xdr:to>
      <xdr:col>1</xdr:col>
      <xdr:colOff>228600</xdr:colOff>
      <xdr:row>14</xdr:row>
      <xdr:rowOff>133350</xdr:rowOff>
    </xdr:to>
    <xdr:sp>
      <xdr:nvSpPr>
        <xdr:cNvPr id="47" name="AutoShape 1"/>
        <xdr:cNvSpPr>
          <a:spLocks/>
        </xdr:cNvSpPr>
      </xdr:nvSpPr>
      <xdr:spPr>
        <a:xfrm>
          <a:off x="1266825" y="3019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4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1"/>
  <sheetViews>
    <sheetView showGridLines="0" zoomScaleSheetLayoutView="100" zoomScalePageLayoutView="0" workbookViewId="0" topLeftCell="A1">
      <selection activeCell="B12" sqref="B12"/>
    </sheetView>
  </sheetViews>
  <sheetFormatPr defaultColWidth="8.00390625" defaultRowHeight="13.5"/>
  <cols>
    <col min="1" max="1" width="3.75390625" style="343" customWidth="1"/>
    <col min="2" max="2" width="11.25390625" style="343" customWidth="1"/>
    <col min="3" max="3" width="14.875" style="343" customWidth="1"/>
    <col min="4" max="4" width="13.75390625" style="343" customWidth="1"/>
    <col min="5" max="5" width="12.50390625" style="343" customWidth="1"/>
    <col min="6" max="6" width="13.75390625" style="343" customWidth="1"/>
    <col min="7" max="7" width="12.50390625" style="343" customWidth="1"/>
    <col min="8" max="8" width="14.875" style="343" customWidth="1"/>
    <col min="9" max="16384" width="8.00390625" style="343" customWidth="1"/>
  </cols>
  <sheetData>
    <row r="1" spans="1:8" ht="18.75" customHeight="1">
      <c r="A1" s="341" t="s">
        <v>680</v>
      </c>
      <c r="B1" s="341"/>
      <c r="C1" s="342"/>
      <c r="D1" s="342"/>
      <c r="E1" s="342"/>
      <c r="F1" s="342"/>
      <c r="G1" s="342"/>
      <c r="H1" s="342"/>
    </row>
    <row r="2" spans="2:8" ht="7.5" customHeight="1">
      <c r="B2" s="344"/>
      <c r="C2" s="342"/>
      <c r="D2" s="342"/>
      <c r="E2" s="342"/>
      <c r="F2" s="342"/>
      <c r="G2" s="342"/>
      <c r="H2" s="342"/>
    </row>
    <row r="3" spans="1:8" ht="12.75" thickBot="1">
      <c r="A3" s="345" t="s">
        <v>566</v>
      </c>
      <c r="B3" s="345"/>
      <c r="C3" s="346"/>
      <c r="D3" s="346"/>
      <c r="E3" s="346"/>
      <c r="F3" s="346"/>
      <c r="G3" s="347"/>
      <c r="H3" s="348"/>
    </row>
    <row r="4" spans="1:8" ht="18.75" customHeight="1">
      <c r="A4" s="902" t="s">
        <v>567</v>
      </c>
      <c r="B4" s="903"/>
      <c r="C4" s="908" t="s">
        <v>568</v>
      </c>
      <c r="D4" s="349"/>
      <c r="E4" s="350"/>
      <c r="F4" s="350"/>
      <c r="G4" s="350"/>
      <c r="H4" s="911" t="s">
        <v>569</v>
      </c>
    </row>
    <row r="5" spans="1:8" ht="18.75" customHeight="1">
      <c r="A5" s="904"/>
      <c r="B5" s="905"/>
      <c r="C5" s="909"/>
      <c r="D5" s="351" t="s">
        <v>570</v>
      </c>
      <c r="E5" s="351"/>
      <c r="F5" s="351" t="s">
        <v>571</v>
      </c>
      <c r="G5" s="351"/>
      <c r="H5" s="912"/>
    </row>
    <row r="6" spans="1:8" ht="18.75" customHeight="1">
      <c r="A6" s="906"/>
      <c r="B6" s="907"/>
      <c r="C6" s="910"/>
      <c r="D6" s="352" t="s">
        <v>572</v>
      </c>
      <c r="E6" s="352" t="s">
        <v>573</v>
      </c>
      <c r="F6" s="352" t="s">
        <v>572</v>
      </c>
      <c r="G6" s="352" t="s">
        <v>573</v>
      </c>
      <c r="H6" s="913"/>
    </row>
    <row r="7" spans="3:8" s="353" customFormat="1" ht="12" customHeight="1">
      <c r="C7" s="354" t="s">
        <v>362</v>
      </c>
      <c r="D7" s="355" t="s">
        <v>362</v>
      </c>
      <c r="E7" s="355" t="s">
        <v>574</v>
      </c>
      <c r="F7" s="355" t="s">
        <v>362</v>
      </c>
      <c r="G7" s="355" t="s">
        <v>574</v>
      </c>
      <c r="H7" s="355" t="s">
        <v>362</v>
      </c>
    </row>
    <row r="8" spans="1:8" ht="22.5" customHeight="1">
      <c r="A8" s="356" t="s">
        <v>794</v>
      </c>
      <c r="B8" s="356"/>
      <c r="C8" s="357">
        <v>10772642</v>
      </c>
      <c r="D8" s="358">
        <v>7869660</v>
      </c>
      <c r="E8" s="359">
        <v>73.1</v>
      </c>
      <c r="F8" s="358">
        <v>10389184</v>
      </c>
      <c r="G8" s="360">
        <v>96.4</v>
      </c>
      <c r="H8" s="358" t="s">
        <v>575</v>
      </c>
    </row>
    <row r="9" spans="1:8" ht="22.5" customHeight="1">
      <c r="A9" s="356" t="s">
        <v>795</v>
      </c>
      <c r="B9" s="356"/>
      <c r="C9" s="362">
        <v>10814142</v>
      </c>
      <c r="D9" s="363">
        <v>7919639</v>
      </c>
      <c r="E9" s="359">
        <v>73.2</v>
      </c>
      <c r="F9" s="363">
        <v>10436859</v>
      </c>
      <c r="G9" s="359">
        <v>96.5</v>
      </c>
      <c r="H9" s="363">
        <v>1732509</v>
      </c>
    </row>
    <row r="10" spans="1:8" ht="22.5" customHeight="1">
      <c r="A10" s="356" t="s">
        <v>686</v>
      </c>
      <c r="B10" s="361"/>
      <c r="C10" s="362">
        <v>10851769</v>
      </c>
      <c r="D10" s="363">
        <v>7970304</v>
      </c>
      <c r="E10" s="359">
        <v>73.4</v>
      </c>
      <c r="F10" s="363">
        <v>10475522</v>
      </c>
      <c r="G10" s="359">
        <v>96.5</v>
      </c>
      <c r="H10" s="363">
        <v>1765068</v>
      </c>
    </row>
    <row r="11" spans="1:8" ht="22.5" customHeight="1">
      <c r="A11" s="356" t="s">
        <v>691</v>
      </c>
      <c r="B11" s="356"/>
      <c r="C11" s="372">
        <v>10892908</v>
      </c>
      <c r="D11" s="853">
        <v>8024704</v>
      </c>
      <c r="E11" s="367">
        <v>73.7</v>
      </c>
      <c r="F11" s="853">
        <v>10523240</v>
      </c>
      <c r="G11" s="367">
        <v>96.6</v>
      </c>
      <c r="H11" s="853">
        <v>1800131</v>
      </c>
    </row>
    <row r="12" spans="1:8" s="368" customFormat="1" ht="22.5" customHeight="1">
      <c r="A12" s="356" t="s">
        <v>693</v>
      </c>
      <c r="B12" s="900"/>
      <c r="C12" s="366">
        <v>10912769</v>
      </c>
      <c r="D12" s="366">
        <v>8061104</v>
      </c>
      <c r="E12" s="381">
        <v>73.9</v>
      </c>
      <c r="F12" s="366">
        <v>10547869</v>
      </c>
      <c r="G12" s="381">
        <v>96.7</v>
      </c>
      <c r="H12" s="366">
        <v>1824992</v>
      </c>
    </row>
    <row r="13" spans="1:8" ht="7.5" customHeight="1">
      <c r="A13" s="361"/>
      <c r="B13" s="361"/>
      <c r="C13" s="365"/>
      <c r="D13" s="369"/>
      <c r="E13" s="370"/>
      <c r="F13" s="369"/>
      <c r="G13" s="370"/>
      <c r="H13" s="369"/>
    </row>
    <row r="14" spans="1:8" ht="22.5" customHeight="1">
      <c r="A14" s="914" t="s">
        <v>363</v>
      </c>
      <c r="B14" s="915"/>
      <c r="C14" s="372">
        <v>628641</v>
      </c>
      <c r="D14" s="373">
        <v>622552</v>
      </c>
      <c r="E14" s="367">
        <v>99</v>
      </c>
      <c r="F14" s="373">
        <v>628641</v>
      </c>
      <c r="G14" s="367">
        <v>100</v>
      </c>
      <c r="H14" s="373">
        <v>452139</v>
      </c>
    </row>
    <row r="15" spans="1:8" ht="22.5" customHeight="1">
      <c r="A15" s="371"/>
      <c r="B15" s="371" t="s">
        <v>364</v>
      </c>
      <c r="C15" s="372">
        <v>238888</v>
      </c>
      <c r="D15" s="373">
        <v>238888</v>
      </c>
      <c r="E15" s="367">
        <v>100</v>
      </c>
      <c r="F15" s="373">
        <v>238888</v>
      </c>
      <c r="G15" s="367">
        <v>100</v>
      </c>
      <c r="H15" s="373">
        <v>175401</v>
      </c>
    </row>
    <row r="16" spans="1:8" ht="22.5" customHeight="1">
      <c r="A16" s="371"/>
      <c r="B16" s="371" t="s">
        <v>365</v>
      </c>
      <c r="C16" s="372">
        <v>389753</v>
      </c>
      <c r="D16" s="373">
        <v>383664</v>
      </c>
      <c r="E16" s="367">
        <v>98.4</v>
      </c>
      <c r="F16" s="373">
        <v>389753</v>
      </c>
      <c r="G16" s="367">
        <v>100</v>
      </c>
      <c r="H16" s="373">
        <v>276738</v>
      </c>
    </row>
    <row r="17" spans="1:8" ht="22.5" customHeight="1">
      <c r="A17" s="914" t="s">
        <v>366</v>
      </c>
      <c r="B17" s="916"/>
      <c r="C17" s="372">
        <v>1271260</v>
      </c>
      <c r="D17" s="373">
        <v>1115841</v>
      </c>
      <c r="E17" s="367">
        <v>87.8</v>
      </c>
      <c r="F17" s="373">
        <v>1271260</v>
      </c>
      <c r="G17" s="367">
        <v>100</v>
      </c>
      <c r="H17" s="373">
        <v>597968</v>
      </c>
    </row>
    <row r="18" spans="1:8" ht="22.5" customHeight="1">
      <c r="A18" s="371"/>
      <c r="B18" s="371" t="s">
        <v>367</v>
      </c>
      <c r="C18" s="372">
        <v>550344</v>
      </c>
      <c r="D18" s="373">
        <v>509076</v>
      </c>
      <c r="E18" s="367">
        <v>92.5</v>
      </c>
      <c r="F18" s="373">
        <v>550344</v>
      </c>
      <c r="G18" s="367">
        <v>100</v>
      </c>
      <c r="H18" s="373">
        <v>315646</v>
      </c>
    </row>
    <row r="19" spans="1:8" ht="22.5" customHeight="1">
      <c r="A19" s="371"/>
      <c r="B19" s="371" t="s">
        <v>368</v>
      </c>
      <c r="C19" s="372">
        <v>720916</v>
      </c>
      <c r="D19" s="373">
        <v>606765</v>
      </c>
      <c r="E19" s="367">
        <v>84.2</v>
      </c>
      <c r="F19" s="373">
        <v>720916</v>
      </c>
      <c r="G19" s="367">
        <v>100</v>
      </c>
      <c r="H19" s="373">
        <v>282322</v>
      </c>
    </row>
    <row r="20" spans="1:8" ht="22.5" customHeight="1" thickBot="1">
      <c r="A20" s="917" t="s">
        <v>369</v>
      </c>
      <c r="B20" s="918"/>
      <c r="C20" s="374">
        <v>9012868</v>
      </c>
      <c r="D20" s="375">
        <v>6322711</v>
      </c>
      <c r="E20" s="376">
        <v>70.2</v>
      </c>
      <c r="F20" s="375">
        <v>8647968</v>
      </c>
      <c r="G20" s="376">
        <v>96</v>
      </c>
      <c r="H20" s="375">
        <v>774885</v>
      </c>
    </row>
    <row r="21" spans="1:8" ht="12">
      <c r="A21" s="377" t="s">
        <v>576</v>
      </c>
      <c r="B21" s="377"/>
      <c r="C21" s="342"/>
      <c r="D21" s="342"/>
      <c r="E21" s="342"/>
      <c r="F21" s="342"/>
      <c r="G21" s="342"/>
      <c r="H21" s="342"/>
    </row>
    <row r="22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0"/>
  <sheetViews>
    <sheetView showGridLines="0" workbookViewId="0" topLeftCell="A22">
      <selection activeCell="A50" sqref="A50"/>
    </sheetView>
  </sheetViews>
  <sheetFormatPr defaultColWidth="7.75390625" defaultRowHeight="13.5"/>
  <cols>
    <col min="1" max="1" width="2.50390625" style="75" customWidth="1"/>
    <col min="2" max="2" width="9.375" style="75" customWidth="1"/>
    <col min="3" max="3" width="10.00390625" style="75" customWidth="1"/>
    <col min="4" max="4" width="9.625" style="75" customWidth="1"/>
    <col min="5" max="8" width="9.375" style="75" customWidth="1"/>
    <col min="9" max="9" width="9.625" style="75" customWidth="1"/>
    <col min="10" max="11" width="9.375" style="75" customWidth="1"/>
    <col min="12" max="12" width="9.50390625" style="75" customWidth="1"/>
    <col min="13" max="15" width="8.625" style="75" customWidth="1"/>
    <col min="16" max="16" width="10.00390625" style="75" customWidth="1"/>
    <col min="17" max="18" width="9.375" style="75" customWidth="1"/>
    <col min="19" max="19" width="10.00390625" style="75" customWidth="1"/>
    <col min="20" max="21" width="10.00390625" style="334" customWidth="1"/>
    <col min="22" max="22" width="5.00390625" style="76" customWidth="1"/>
    <col min="23" max="16384" width="7.75390625" style="75" customWidth="1"/>
  </cols>
  <sheetData>
    <row r="1" spans="2:22" s="688" customFormat="1" ht="18.75" customHeight="1">
      <c r="B1" s="693"/>
      <c r="C1" s="690"/>
      <c r="D1" s="690"/>
      <c r="E1" s="690"/>
      <c r="F1" s="690"/>
      <c r="G1" s="690"/>
      <c r="H1" s="690"/>
      <c r="I1" s="690"/>
      <c r="J1" s="690"/>
      <c r="K1" s="692" t="s">
        <v>610</v>
      </c>
      <c r="L1" s="691" t="s">
        <v>739</v>
      </c>
      <c r="M1" s="691"/>
      <c r="N1" s="691"/>
      <c r="O1" s="691"/>
      <c r="P1" s="691"/>
      <c r="Q1" s="690"/>
      <c r="R1" s="690"/>
      <c r="S1" s="690"/>
      <c r="T1" s="690"/>
      <c r="U1" s="690"/>
      <c r="V1" s="689"/>
    </row>
    <row r="2" spans="2:22" s="688" customFormat="1" ht="7.5" customHeight="1">
      <c r="B2" s="693"/>
      <c r="C2" s="690"/>
      <c r="D2" s="690"/>
      <c r="E2" s="690"/>
      <c r="F2" s="690"/>
      <c r="G2" s="690"/>
      <c r="H2" s="690"/>
      <c r="I2" s="690"/>
      <c r="J2" s="690"/>
      <c r="K2" s="692"/>
      <c r="L2" s="691"/>
      <c r="M2" s="691"/>
      <c r="N2" s="691"/>
      <c r="O2" s="691"/>
      <c r="P2" s="691"/>
      <c r="Q2" s="690"/>
      <c r="R2" s="690"/>
      <c r="S2" s="690"/>
      <c r="T2" s="690"/>
      <c r="U2" s="690"/>
      <c r="V2" s="689"/>
    </row>
    <row r="3" spans="1:22" ht="12.75" customHeight="1" thickBot="1">
      <c r="A3" s="687" t="s">
        <v>611</v>
      </c>
      <c r="B3" s="694"/>
      <c r="C3" s="687"/>
      <c r="D3" s="687"/>
      <c r="E3" s="686"/>
      <c r="F3" s="686"/>
      <c r="G3" s="687"/>
      <c r="H3" s="687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5" t="s">
        <v>238</v>
      </c>
    </row>
    <row r="4" spans="1:22" s="666" customFormat="1" ht="15.75" customHeight="1">
      <c r="A4" s="684" t="s">
        <v>171</v>
      </c>
      <c r="B4" s="684"/>
      <c r="C4" s="990" t="s">
        <v>612</v>
      </c>
      <c r="D4" s="992" t="s">
        <v>237</v>
      </c>
      <c r="E4" s="993"/>
      <c r="F4" s="993"/>
      <c r="G4" s="993"/>
      <c r="H4" s="994"/>
      <c r="I4" s="683"/>
      <c r="J4" s="682" t="s">
        <v>236</v>
      </c>
      <c r="K4" s="681"/>
      <c r="L4" s="680" t="s">
        <v>235</v>
      </c>
      <c r="M4" s="679"/>
      <c r="N4" s="676"/>
      <c r="O4" s="676"/>
      <c r="P4" s="678" t="s">
        <v>613</v>
      </c>
      <c r="Q4" s="677" t="s">
        <v>614</v>
      </c>
      <c r="R4" s="990" t="s">
        <v>234</v>
      </c>
      <c r="S4" s="995" t="s">
        <v>615</v>
      </c>
      <c r="T4" s="706" t="s">
        <v>616</v>
      </c>
      <c r="U4" s="676"/>
      <c r="V4" s="695" t="s">
        <v>233</v>
      </c>
    </row>
    <row r="5" spans="1:22" s="666" customFormat="1" ht="15.75" customHeight="1">
      <c r="A5" s="676" t="s">
        <v>232</v>
      </c>
      <c r="B5" s="676"/>
      <c r="C5" s="991"/>
      <c r="D5" s="672" t="s">
        <v>176</v>
      </c>
      <c r="E5" s="672" t="s">
        <v>229</v>
      </c>
      <c r="F5" s="672" t="s">
        <v>228</v>
      </c>
      <c r="G5" s="675" t="s">
        <v>231</v>
      </c>
      <c r="H5" s="675" t="s">
        <v>230</v>
      </c>
      <c r="I5" s="674" t="s">
        <v>176</v>
      </c>
      <c r="J5" s="674" t="s">
        <v>229</v>
      </c>
      <c r="K5" s="672" t="s">
        <v>228</v>
      </c>
      <c r="L5" s="674" t="s">
        <v>176</v>
      </c>
      <c r="M5" s="672" t="s">
        <v>229</v>
      </c>
      <c r="N5" s="672" t="s">
        <v>228</v>
      </c>
      <c r="O5" s="672" t="s">
        <v>227</v>
      </c>
      <c r="P5" s="673" t="s">
        <v>617</v>
      </c>
      <c r="Q5" s="672" t="s">
        <v>618</v>
      </c>
      <c r="R5" s="991"/>
      <c r="S5" s="996"/>
      <c r="T5" s="707" t="s">
        <v>619</v>
      </c>
      <c r="U5" s="707" t="s">
        <v>620</v>
      </c>
      <c r="V5" s="672" t="s">
        <v>592</v>
      </c>
    </row>
    <row r="6" spans="1:22" ht="9" customHeight="1">
      <c r="A6" s="708"/>
      <c r="B6" s="709"/>
      <c r="C6" s="710"/>
      <c r="D6" s="711"/>
      <c r="E6" s="711"/>
      <c r="F6" s="711"/>
      <c r="G6" s="712"/>
      <c r="H6" s="711"/>
      <c r="I6" s="711"/>
      <c r="J6" s="711"/>
      <c r="K6" s="711"/>
      <c r="L6" s="711"/>
      <c r="M6" s="711"/>
      <c r="N6" s="711"/>
      <c r="O6" s="711"/>
      <c r="P6" s="713"/>
      <c r="Q6" s="711"/>
      <c r="R6" s="711"/>
      <c r="S6" s="714" t="s">
        <v>77</v>
      </c>
      <c r="T6" s="713"/>
      <c r="U6" s="715"/>
      <c r="V6" s="696"/>
    </row>
    <row r="7" spans="1:22" s="668" customFormat="1" ht="12.75" customHeight="1">
      <c r="A7" s="997" t="s">
        <v>740</v>
      </c>
      <c r="B7" s="998"/>
      <c r="C7" s="716">
        <v>659792</v>
      </c>
      <c r="D7" s="717">
        <v>145776</v>
      </c>
      <c r="E7" s="717">
        <v>17742</v>
      </c>
      <c r="F7" s="717">
        <v>29261</v>
      </c>
      <c r="G7" s="717">
        <v>1216</v>
      </c>
      <c r="H7" s="717">
        <v>97557</v>
      </c>
      <c r="I7" s="717">
        <v>2096</v>
      </c>
      <c r="J7" s="717">
        <v>707</v>
      </c>
      <c r="K7" s="717">
        <v>1389</v>
      </c>
      <c r="L7" s="717">
        <v>476585</v>
      </c>
      <c r="M7" s="717">
        <v>102188</v>
      </c>
      <c r="N7" s="717">
        <v>157626</v>
      </c>
      <c r="O7" s="717">
        <v>216771</v>
      </c>
      <c r="P7" s="717">
        <v>11197</v>
      </c>
      <c r="Q7" s="717">
        <v>11752</v>
      </c>
      <c r="R7" s="717">
        <v>3154</v>
      </c>
      <c r="S7" s="718">
        <v>1.29</v>
      </c>
      <c r="T7" s="719">
        <v>40254</v>
      </c>
      <c r="U7" s="720">
        <v>9219</v>
      </c>
      <c r="V7" s="697" t="s">
        <v>741</v>
      </c>
    </row>
    <row r="8" spans="1:22" s="668" customFormat="1" ht="12" customHeight="1">
      <c r="A8" s="494" t="s">
        <v>742</v>
      </c>
      <c r="B8" s="721"/>
      <c r="C8" s="716">
        <v>665441</v>
      </c>
      <c r="D8" s="719">
        <v>143652</v>
      </c>
      <c r="E8" s="719">
        <v>17697</v>
      </c>
      <c r="F8" s="719">
        <v>28739</v>
      </c>
      <c r="G8" s="719">
        <v>1202</v>
      </c>
      <c r="H8" s="719">
        <v>96014</v>
      </c>
      <c r="I8" s="719">
        <v>2064</v>
      </c>
      <c r="J8" s="717">
        <v>677</v>
      </c>
      <c r="K8" s="719">
        <v>1387</v>
      </c>
      <c r="L8" s="724">
        <v>485932</v>
      </c>
      <c r="M8" s="719">
        <v>104359</v>
      </c>
      <c r="N8" s="719">
        <v>154241</v>
      </c>
      <c r="O8" s="719">
        <v>227332</v>
      </c>
      <c r="P8" s="719">
        <v>11272</v>
      </c>
      <c r="Q8" s="719">
        <v>11893</v>
      </c>
      <c r="R8" s="719">
        <v>1368</v>
      </c>
      <c r="S8" s="725">
        <v>1.2617422130587084</v>
      </c>
      <c r="T8" s="722">
        <v>38861</v>
      </c>
      <c r="U8" s="722">
        <v>9321</v>
      </c>
      <c r="V8" s="698" t="s">
        <v>743</v>
      </c>
    </row>
    <row r="9" spans="1:22" s="668" customFormat="1" ht="12.75" customHeight="1">
      <c r="A9" s="494" t="s">
        <v>744</v>
      </c>
      <c r="B9" s="723"/>
      <c r="C9" s="716">
        <v>670757</v>
      </c>
      <c r="D9" s="717">
        <v>142030</v>
      </c>
      <c r="E9" s="717">
        <v>17842</v>
      </c>
      <c r="F9" s="717">
        <v>28278</v>
      </c>
      <c r="G9" s="717">
        <v>1196</v>
      </c>
      <c r="H9" s="717">
        <v>94714</v>
      </c>
      <c r="I9" s="717">
        <v>2059</v>
      </c>
      <c r="J9" s="717">
        <v>672</v>
      </c>
      <c r="K9" s="717">
        <v>1387</v>
      </c>
      <c r="L9" s="717">
        <v>492300</v>
      </c>
      <c r="M9" s="717">
        <v>106113</v>
      </c>
      <c r="N9" s="717">
        <v>151061</v>
      </c>
      <c r="O9" s="717">
        <v>235126</v>
      </c>
      <c r="P9" s="717">
        <v>11532</v>
      </c>
      <c r="Q9" s="717">
        <v>12151</v>
      </c>
      <c r="R9" s="717">
        <v>1400</v>
      </c>
      <c r="S9" s="718">
        <v>1.2550310709263823</v>
      </c>
      <c r="T9" s="724">
        <v>37289</v>
      </c>
      <c r="U9" s="726">
        <v>9425</v>
      </c>
      <c r="V9" s="698" t="s">
        <v>745</v>
      </c>
    </row>
    <row r="10" spans="1:22" s="668" customFormat="1" ht="13.5" customHeight="1">
      <c r="A10" s="494" t="s">
        <v>746</v>
      </c>
      <c r="B10" s="886"/>
      <c r="C10" s="722">
        <v>672037</v>
      </c>
      <c r="D10" s="722">
        <v>139687</v>
      </c>
      <c r="E10" s="722">
        <v>17895</v>
      </c>
      <c r="F10" s="722">
        <v>27828</v>
      </c>
      <c r="G10" s="722">
        <v>1176</v>
      </c>
      <c r="H10" s="722">
        <v>92788</v>
      </c>
      <c r="I10" s="722">
        <v>2081</v>
      </c>
      <c r="J10" s="722">
        <v>710</v>
      </c>
      <c r="K10" s="722">
        <v>1371</v>
      </c>
      <c r="L10" s="722">
        <v>495589</v>
      </c>
      <c r="M10" s="722">
        <v>108938</v>
      </c>
      <c r="N10" s="722">
        <v>148317</v>
      </c>
      <c r="O10" s="722">
        <v>238334</v>
      </c>
      <c r="P10" s="722">
        <v>11705</v>
      </c>
      <c r="Q10" s="722">
        <v>12367</v>
      </c>
      <c r="R10" s="722">
        <v>1411</v>
      </c>
      <c r="S10" s="718">
        <v>1.23476534774127</v>
      </c>
      <c r="T10" s="722">
        <v>35642</v>
      </c>
      <c r="U10" s="722">
        <v>9484</v>
      </c>
      <c r="V10" s="698" t="s">
        <v>603</v>
      </c>
    </row>
    <row r="11" spans="1:22" s="669" customFormat="1" ht="12.75" customHeight="1">
      <c r="A11" s="557" t="s">
        <v>747</v>
      </c>
      <c r="B11" s="731"/>
      <c r="C11" s="730">
        <f>SUM(C12:C14)+9132</f>
        <v>675328</v>
      </c>
      <c r="D11" s="730">
        <f>SUM(D12:D14)</f>
        <v>138051</v>
      </c>
      <c r="E11" s="730">
        <f>SUM(E12:E13)</f>
        <v>18118</v>
      </c>
      <c r="F11" s="730">
        <f>SUM(F12:F13)</f>
        <v>27628</v>
      </c>
      <c r="G11" s="730">
        <f>SUM(G12:G13)</f>
        <v>1198</v>
      </c>
      <c r="H11" s="730">
        <f>SUM(H12:H14)</f>
        <v>91107</v>
      </c>
      <c r="I11" s="730">
        <f aca="true" t="shared" si="0" ref="I11:N11">SUM(I12:I13)</f>
        <v>2092</v>
      </c>
      <c r="J11" s="730">
        <f t="shared" si="0"/>
        <v>718</v>
      </c>
      <c r="K11" s="730">
        <f t="shared" si="0"/>
        <v>1374</v>
      </c>
      <c r="L11" s="730">
        <f>SUM(L12:L14)</f>
        <v>500299</v>
      </c>
      <c r="M11" s="730">
        <f t="shared" si="0"/>
        <v>113120</v>
      </c>
      <c r="N11" s="730">
        <f t="shared" si="0"/>
        <v>146108</v>
      </c>
      <c r="O11" s="730">
        <f>SUM(O12:O14)</f>
        <v>241071</v>
      </c>
      <c r="P11" s="730">
        <f>SUM(P12:P14)</f>
        <v>11856</v>
      </c>
      <c r="Q11" s="730">
        <f>SUM(Q12:Q13)</f>
        <v>12464</v>
      </c>
      <c r="R11" s="730">
        <f>SUM(R12:R13)</f>
        <v>1434</v>
      </c>
      <c r="S11" s="729">
        <v>1.24</v>
      </c>
      <c r="T11" s="730">
        <v>33740</v>
      </c>
      <c r="U11" s="730">
        <v>9402</v>
      </c>
      <c r="V11" s="860" t="s">
        <v>748</v>
      </c>
    </row>
    <row r="12" spans="1:22" s="669" customFormat="1" ht="12.75" customHeight="1">
      <c r="A12" s="733"/>
      <c r="B12" s="734" t="s">
        <v>226</v>
      </c>
      <c r="C12" s="728">
        <f aca="true" t="shared" si="1" ref="C12:R12">SUM(C16:C25)</f>
        <v>546655</v>
      </c>
      <c r="D12" s="728">
        <f t="shared" si="1"/>
        <v>110998</v>
      </c>
      <c r="E12" s="728">
        <f t="shared" si="1"/>
        <v>14634</v>
      </c>
      <c r="F12" s="728">
        <f t="shared" si="1"/>
        <v>22836</v>
      </c>
      <c r="G12" s="728">
        <f t="shared" si="1"/>
        <v>987</v>
      </c>
      <c r="H12" s="728">
        <f t="shared" si="1"/>
        <v>72541</v>
      </c>
      <c r="I12" s="728">
        <f t="shared" si="1"/>
        <v>1835</v>
      </c>
      <c r="J12" s="728">
        <f t="shared" si="1"/>
        <v>667</v>
      </c>
      <c r="K12" s="728">
        <f t="shared" si="1"/>
        <v>1168</v>
      </c>
      <c r="L12" s="728">
        <f t="shared" si="1"/>
        <v>412701</v>
      </c>
      <c r="M12" s="728">
        <f t="shared" si="1"/>
        <v>93461</v>
      </c>
      <c r="N12" s="728">
        <f t="shared" si="1"/>
        <v>120879</v>
      </c>
      <c r="O12" s="728">
        <f t="shared" si="1"/>
        <v>198361</v>
      </c>
      <c r="P12" s="728">
        <f t="shared" si="1"/>
        <v>9703</v>
      </c>
      <c r="Q12" s="728">
        <f t="shared" si="1"/>
        <v>10256</v>
      </c>
      <c r="R12" s="728">
        <f t="shared" si="1"/>
        <v>1162</v>
      </c>
      <c r="S12" s="735">
        <v>1.25</v>
      </c>
      <c r="T12" s="728">
        <v>27692</v>
      </c>
      <c r="U12" s="736">
        <v>7892</v>
      </c>
      <c r="V12" s="699" t="s">
        <v>226</v>
      </c>
    </row>
    <row r="13" spans="1:22" s="669" customFormat="1" ht="12.75" customHeight="1">
      <c r="A13" s="733"/>
      <c r="B13" s="734" t="s">
        <v>225</v>
      </c>
      <c r="C13" s="728">
        <f aca="true" t="shared" si="2" ref="C13:R13">C28+C31+C32+C33+C36+C39+C42+C43+C44+C47</f>
        <v>119469</v>
      </c>
      <c r="D13" s="728">
        <f t="shared" si="2"/>
        <v>27018</v>
      </c>
      <c r="E13" s="728">
        <f t="shared" si="2"/>
        <v>3484</v>
      </c>
      <c r="F13" s="728">
        <f t="shared" si="2"/>
        <v>4792</v>
      </c>
      <c r="G13" s="728">
        <f t="shared" si="2"/>
        <v>211</v>
      </c>
      <c r="H13" s="728">
        <f t="shared" si="2"/>
        <v>18531</v>
      </c>
      <c r="I13" s="728">
        <f t="shared" si="2"/>
        <v>257</v>
      </c>
      <c r="J13" s="728">
        <f t="shared" si="2"/>
        <v>51</v>
      </c>
      <c r="K13" s="728">
        <f t="shared" si="2"/>
        <v>206</v>
      </c>
      <c r="L13" s="728">
        <f t="shared" si="2"/>
        <v>87570</v>
      </c>
      <c r="M13" s="728">
        <f t="shared" si="2"/>
        <v>19659</v>
      </c>
      <c r="N13" s="728">
        <f t="shared" si="2"/>
        <v>25229</v>
      </c>
      <c r="O13" s="728">
        <f t="shared" si="2"/>
        <v>42682</v>
      </c>
      <c r="P13" s="728">
        <f t="shared" si="2"/>
        <v>2144</v>
      </c>
      <c r="Q13" s="728">
        <f t="shared" si="2"/>
        <v>2208</v>
      </c>
      <c r="R13" s="728">
        <f t="shared" si="2"/>
        <v>272</v>
      </c>
      <c r="S13" s="729">
        <v>1.19</v>
      </c>
      <c r="T13" s="728">
        <v>6048</v>
      </c>
      <c r="U13" s="736">
        <v>1510</v>
      </c>
      <c r="V13" s="699" t="s">
        <v>225</v>
      </c>
    </row>
    <row r="14" spans="1:22" s="671" customFormat="1" ht="12.75" customHeight="1">
      <c r="A14" s="737"/>
      <c r="B14" s="738" t="s">
        <v>224</v>
      </c>
      <c r="C14" s="727">
        <f>D14+I14+L14+P14+Q14+R14</f>
        <v>72</v>
      </c>
      <c r="D14" s="728">
        <f>SUM(E14:H14)</f>
        <v>35</v>
      </c>
      <c r="E14" s="739">
        <v>0</v>
      </c>
      <c r="F14" s="739">
        <v>0</v>
      </c>
      <c r="G14" s="739">
        <v>0</v>
      </c>
      <c r="H14" s="728">
        <v>35</v>
      </c>
      <c r="I14" s="739">
        <v>0</v>
      </c>
      <c r="J14" s="739">
        <v>0</v>
      </c>
      <c r="K14" s="739">
        <v>0</v>
      </c>
      <c r="L14" s="739">
        <f>SUM(M14:O14)</f>
        <v>28</v>
      </c>
      <c r="M14" s="739">
        <v>0</v>
      </c>
      <c r="N14" s="739">
        <v>0</v>
      </c>
      <c r="O14" s="728">
        <v>28</v>
      </c>
      <c r="P14" s="739">
        <v>9</v>
      </c>
      <c r="Q14" s="739">
        <v>0</v>
      </c>
      <c r="R14" s="739">
        <v>0</v>
      </c>
      <c r="S14" s="739"/>
      <c r="T14" s="739">
        <v>0</v>
      </c>
      <c r="U14" s="739">
        <v>0</v>
      </c>
      <c r="V14" s="700" t="s">
        <v>621</v>
      </c>
    </row>
    <row r="15" spans="1:22" s="671" customFormat="1" ht="12.75" customHeight="1">
      <c r="A15" s="737"/>
      <c r="B15" s="740"/>
      <c r="C15" s="716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V15" s="701"/>
    </row>
    <row r="16" spans="1:22" s="668" customFormat="1" ht="12.75" customHeight="1">
      <c r="A16" s="741">
        <v>1</v>
      </c>
      <c r="B16" s="742" t="s">
        <v>223</v>
      </c>
      <c r="C16" s="716">
        <f>D16+I16+L16+P16+Q16+R16</f>
        <v>180160</v>
      </c>
      <c r="D16" s="717">
        <f>SUM(E16:H16)</f>
        <v>32250</v>
      </c>
      <c r="E16" s="717">
        <v>4124</v>
      </c>
      <c r="F16" s="717">
        <v>8234</v>
      </c>
      <c r="G16" s="717">
        <v>227</v>
      </c>
      <c r="H16" s="717">
        <v>19665</v>
      </c>
      <c r="I16" s="717">
        <f>SUM(J16:K16)</f>
        <v>637</v>
      </c>
      <c r="J16" s="717">
        <v>279</v>
      </c>
      <c r="K16" s="717">
        <v>358</v>
      </c>
      <c r="L16" s="717">
        <f>SUM(M16:O16)</f>
        <v>140829</v>
      </c>
      <c r="M16" s="717">
        <v>34448</v>
      </c>
      <c r="N16" s="717">
        <v>44474</v>
      </c>
      <c r="O16" s="717">
        <v>61907</v>
      </c>
      <c r="P16" s="717">
        <v>2969</v>
      </c>
      <c r="Q16" s="717">
        <v>3091</v>
      </c>
      <c r="R16" s="717">
        <v>384</v>
      </c>
      <c r="S16" s="743">
        <v>1.3</v>
      </c>
      <c r="T16" s="719">
        <v>9316</v>
      </c>
      <c r="U16" s="720">
        <v>2491</v>
      </c>
      <c r="V16" s="702">
        <v>1</v>
      </c>
    </row>
    <row r="17" spans="1:22" s="668" customFormat="1" ht="12.75" customHeight="1">
      <c r="A17" s="741">
        <v>2</v>
      </c>
      <c r="B17" s="742" t="s">
        <v>222</v>
      </c>
      <c r="C17" s="716">
        <f aca="true" t="shared" si="3" ref="C17:C25">D17+I17+L17+P17+Q17+R17</f>
        <v>94655</v>
      </c>
      <c r="D17" s="717">
        <f aca="true" t="shared" si="4" ref="D17:D25">SUM(E17:H17)</f>
        <v>20778</v>
      </c>
      <c r="E17" s="717">
        <v>1974</v>
      </c>
      <c r="F17" s="717">
        <v>3740</v>
      </c>
      <c r="G17" s="717">
        <v>94</v>
      </c>
      <c r="H17" s="717">
        <v>14970</v>
      </c>
      <c r="I17" s="717">
        <f aca="true" t="shared" si="5" ref="I17:I25">SUM(J17:K17)</f>
        <v>369</v>
      </c>
      <c r="J17" s="717">
        <v>140</v>
      </c>
      <c r="K17" s="717">
        <v>229</v>
      </c>
      <c r="L17" s="717">
        <f aca="true" t="shared" si="6" ref="L17:L25">SUM(M17:O17)</f>
        <v>69618</v>
      </c>
      <c r="M17" s="717">
        <v>14319</v>
      </c>
      <c r="N17" s="717">
        <v>18940</v>
      </c>
      <c r="O17" s="717">
        <v>36359</v>
      </c>
      <c r="P17" s="717">
        <v>1658</v>
      </c>
      <c r="Q17" s="717">
        <v>2029</v>
      </c>
      <c r="R17" s="717">
        <v>203</v>
      </c>
      <c r="S17" s="743">
        <v>1.28</v>
      </c>
      <c r="T17" s="719">
        <v>6188</v>
      </c>
      <c r="U17" s="720">
        <v>1791</v>
      </c>
      <c r="V17" s="702">
        <v>2</v>
      </c>
    </row>
    <row r="18" spans="1:22" s="668" customFormat="1" ht="12.75" customHeight="1">
      <c r="A18" s="741">
        <v>3</v>
      </c>
      <c r="B18" s="742" t="s">
        <v>221</v>
      </c>
      <c r="C18" s="716">
        <f t="shared" si="3"/>
        <v>53118</v>
      </c>
      <c r="D18" s="717">
        <f t="shared" si="4"/>
        <v>9703</v>
      </c>
      <c r="E18" s="717">
        <v>2816</v>
      </c>
      <c r="F18" s="717">
        <v>2247</v>
      </c>
      <c r="G18" s="717">
        <v>312</v>
      </c>
      <c r="H18" s="717">
        <v>4328</v>
      </c>
      <c r="I18" s="717">
        <f t="shared" si="5"/>
        <v>118</v>
      </c>
      <c r="J18" s="717">
        <v>39</v>
      </c>
      <c r="K18" s="717">
        <v>79</v>
      </c>
      <c r="L18" s="717">
        <f t="shared" si="6"/>
        <v>40667</v>
      </c>
      <c r="M18" s="717">
        <v>9847</v>
      </c>
      <c r="N18" s="717">
        <v>12523</v>
      </c>
      <c r="O18" s="717">
        <v>18297</v>
      </c>
      <c r="P18" s="717">
        <v>1592</v>
      </c>
      <c r="Q18" s="717">
        <v>937</v>
      </c>
      <c r="R18" s="717">
        <v>101</v>
      </c>
      <c r="S18" s="743">
        <v>1.38</v>
      </c>
      <c r="T18" s="719">
        <v>2867</v>
      </c>
      <c r="U18" s="720">
        <v>769</v>
      </c>
      <c r="V18" s="702">
        <v>3</v>
      </c>
    </row>
    <row r="19" spans="1:22" s="668" customFormat="1" ht="12.75" customHeight="1">
      <c r="A19" s="741">
        <v>4</v>
      </c>
      <c r="B19" s="742" t="s">
        <v>220</v>
      </c>
      <c r="C19" s="716">
        <f t="shared" si="3"/>
        <v>17484</v>
      </c>
      <c r="D19" s="717">
        <f t="shared" si="4"/>
        <v>4084</v>
      </c>
      <c r="E19" s="717">
        <v>627</v>
      </c>
      <c r="F19" s="717">
        <v>631</v>
      </c>
      <c r="G19" s="717">
        <v>41</v>
      </c>
      <c r="H19" s="717">
        <v>2785</v>
      </c>
      <c r="I19" s="717">
        <f t="shared" si="5"/>
        <v>55</v>
      </c>
      <c r="J19" s="717">
        <v>8</v>
      </c>
      <c r="K19" s="717">
        <v>47</v>
      </c>
      <c r="L19" s="717">
        <f t="shared" si="6"/>
        <v>12694</v>
      </c>
      <c r="M19" s="717">
        <v>2692</v>
      </c>
      <c r="N19" s="717">
        <v>3397</v>
      </c>
      <c r="O19" s="717">
        <v>6605</v>
      </c>
      <c r="P19" s="717">
        <v>285</v>
      </c>
      <c r="Q19" s="717">
        <v>332</v>
      </c>
      <c r="R19" s="717">
        <v>34</v>
      </c>
      <c r="S19" s="743">
        <v>1.1</v>
      </c>
      <c r="T19" s="719">
        <v>673</v>
      </c>
      <c r="U19" s="720">
        <v>190</v>
      </c>
      <c r="V19" s="702">
        <v>4</v>
      </c>
    </row>
    <row r="20" spans="1:22" s="668" customFormat="1" ht="12.75" customHeight="1">
      <c r="A20" s="741">
        <v>5</v>
      </c>
      <c r="B20" s="742" t="s">
        <v>219</v>
      </c>
      <c r="C20" s="716">
        <f t="shared" si="3"/>
        <v>46021</v>
      </c>
      <c r="D20" s="717">
        <f t="shared" si="4"/>
        <v>10429</v>
      </c>
      <c r="E20" s="717">
        <v>1214</v>
      </c>
      <c r="F20" s="717">
        <v>1500</v>
      </c>
      <c r="G20" s="717">
        <v>183</v>
      </c>
      <c r="H20" s="717">
        <v>7532</v>
      </c>
      <c r="I20" s="717">
        <f t="shared" si="5"/>
        <v>210</v>
      </c>
      <c r="J20" s="717">
        <v>81</v>
      </c>
      <c r="K20" s="717">
        <v>129</v>
      </c>
      <c r="L20" s="717">
        <f t="shared" si="6"/>
        <v>33705</v>
      </c>
      <c r="M20" s="717">
        <v>7412</v>
      </c>
      <c r="N20" s="717">
        <v>9336</v>
      </c>
      <c r="O20" s="717">
        <v>16957</v>
      </c>
      <c r="P20" s="717">
        <v>786</v>
      </c>
      <c r="Q20" s="717">
        <v>795</v>
      </c>
      <c r="R20" s="717">
        <v>96</v>
      </c>
      <c r="S20" s="743">
        <v>1.19</v>
      </c>
      <c r="T20" s="719">
        <v>1829</v>
      </c>
      <c r="U20" s="720">
        <v>615</v>
      </c>
      <c r="V20" s="702">
        <v>5</v>
      </c>
    </row>
    <row r="21" spans="1:22" s="668" customFormat="1" ht="12.75" customHeight="1">
      <c r="A21" s="741">
        <v>6</v>
      </c>
      <c r="B21" s="742" t="s">
        <v>218</v>
      </c>
      <c r="C21" s="716">
        <f t="shared" si="3"/>
        <v>42116</v>
      </c>
      <c r="D21" s="717">
        <f t="shared" si="4"/>
        <v>9064</v>
      </c>
      <c r="E21" s="717">
        <v>1065</v>
      </c>
      <c r="F21" s="717">
        <v>1454</v>
      </c>
      <c r="G21" s="717">
        <v>54</v>
      </c>
      <c r="H21" s="717">
        <v>6491</v>
      </c>
      <c r="I21" s="717">
        <f t="shared" si="5"/>
        <v>92</v>
      </c>
      <c r="J21" s="717">
        <v>9</v>
      </c>
      <c r="K21" s="717">
        <v>83</v>
      </c>
      <c r="L21" s="717">
        <f t="shared" si="6"/>
        <v>31431</v>
      </c>
      <c r="M21" s="717">
        <v>6597</v>
      </c>
      <c r="N21" s="717">
        <v>8756</v>
      </c>
      <c r="O21" s="717">
        <v>16078</v>
      </c>
      <c r="P21" s="717">
        <v>583</v>
      </c>
      <c r="Q21" s="717">
        <v>841</v>
      </c>
      <c r="R21" s="717">
        <v>105</v>
      </c>
      <c r="S21" s="743">
        <v>1.15</v>
      </c>
      <c r="T21" s="719">
        <v>1781</v>
      </c>
      <c r="U21" s="720">
        <v>575</v>
      </c>
      <c r="V21" s="702">
        <v>6</v>
      </c>
    </row>
    <row r="22" spans="1:22" s="668" customFormat="1" ht="12.75" customHeight="1">
      <c r="A22" s="741">
        <v>7</v>
      </c>
      <c r="B22" s="742" t="s">
        <v>217</v>
      </c>
      <c r="C22" s="716">
        <f t="shared" si="3"/>
        <v>25140</v>
      </c>
      <c r="D22" s="717">
        <f t="shared" si="4"/>
        <v>6098</v>
      </c>
      <c r="E22" s="717">
        <v>496</v>
      </c>
      <c r="F22" s="717">
        <v>1352</v>
      </c>
      <c r="G22" s="717">
        <v>8</v>
      </c>
      <c r="H22" s="717">
        <v>4242</v>
      </c>
      <c r="I22" s="717">
        <f t="shared" si="5"/>
        <v>138</v>
      </c>
      <c r="J22" s="717">
        <v>65</v>
      </c>
      <c r="K22" s="717">
        <v>73</v>
      </c>
      <c r="L22" s="717">
        <f t="shared" si="6"/>
        <v>17984</v>
      </c>
      <c r="M22" s="717">
        <v>3593</v>
      </c>
      <c r="N22" s="717">
        <v>4881</v>
      </c>
      <c r="O22" s="717">
        <v>9510</v>
      </c>
      <c r="P22" s="717">
        <v>358</v>
      </c>
      <c r="Q22" s="717">
        <v>515</v>
      </c>
      <c r="R22" s="717">
        <v>47</v>
      </c>
      <c r="S22" s="743">
        <v>1.16</v>
      </c>
      <c r="T22" s="719">
        <v>1166</v>
      </c>
      <c r="U22" s="720">
        <v>306</v>
      </c>
      <c r="V22" s="702">
        <v>7</v>
      </c>
    </row>
    <row r="23" spans="1:22" s="668" customFormat="1" ht="12.75" customHeight="1">
      <c r="A23" s="741">
        <v>8</v>
      </c>
      <c r="B23" s="742" t="s">
        <v>216</v>
      </c>
      <c r="C23" s="716">
        <f t="shared" si="3"/>
        <v>37914</v>
      </c>
      <c r="D23" s="717">
        <f t="shared" si="4"/>
        <v>7563</v>
      </c>
      <c r="E23" s="717">
        <v>1107</v>
      </c>
      <c r="F23" s="717">
        <v>1823</v>
      </c>
      <c r="G23" s="717">
        <v>18</v>
      </c>
      <c r="H23" s="717">
        <v>4615</v>
      </c>
      <c r="I23" s="717">
        <f t="shared" si="5"/>
        <v>68</v>
      </c>
      <c r="J23" s="717">
        <v>7</v>
      </c>
      <c r="K23" s="717">
        <v>61</v>
      </c>
      <c r="L23" s="717">
        <f t="shared" si="6"/>
        <v>28894</v>
      </c>
      <c r="M23" s="717">
        <v>6333</v>
      </c>
      <c r="N23" s="717">
        <v>8345</v>
      </c>
      <c r="O23" s="717">
        <v>14216</v>
      </c>
      <c r="P23" s="717">
        <v>559</v>
      </c>
      <c r="Q23" s="717">
        <v>758</v>
      </c>
      <c r="R23" s="717">
        <v>72</v>
      </c>
      <c r="S23" s="743">
        <v>1.16</v>
      </c>
      <c r="T23" s="719">
        <v>1497</v>
      </c>
      <c r="U23" s="720">
        <v>501</v>
      </c>
      <c r="V23" s="702">
        <v>8</v>
      </c>
    </row>
    <row r="24" spans="1:22" s="668" customFormat="1" ht="12.75" customHeight="1">
      <c r="A24" s="741">
        <v>9</v>
      </c>
      <c r="B24" s="742" t="s">
        <v>215</v>
      </c>
      <c r="C24" s="716">
        <f t="shared" si="3"/>
        <v>22656</v>
      </c>
      <c r="D24" s="717">
        <f t="shared" si="4"/>
        <v>5476</v>
      </c>
      <c r="E24" s="717">
        <v>404</v>
      </c>
      <c r="F24" s="717">
        <v>919</v>
      </c>
      <c r="G24" s="717">
        <v>5</v>
      </c>
      <c r="H24" s="717">
        <v>4148</v>
      </c>
      <c r="I24" s="717">
        <f t="shared" si="5"/>
        <v>85</v>
      </c>
      <c r="J24" s="717">
        <v>24</v>
      </c>
      <c r="K24" s="717">
        <v>61</v>
      </c>
      <c r="L24" s="717">
        <f t="shared" si="6"/>
        <v>16325</v>
      </c>
      <c r="M24" s="717">
        <v>3447</v>
      </c>
      <c r="N24" s="717">
        <v>4387</v>
      </c>
      <c r="O24" s="717">
        <v>8491</v>
      </c>
      <c r="P24" s="717">
        <v>293</v>
      </c>
      <c r="Q24" s="717">
        <v>412</v>
      </c>
      <c r="R24" s="717">
        <v>65</v>
      </c>
      <c r="S24" s="743">
        <v>1.18</v>
      </c>
      <c r="T24" s="719">
        <v>1115</v>
      </c>
      <c r="U24" s="720">
        <v>282</v>
      </c>
      <c r="V24" s="702">
        <v>9</v>
      </c>
    </row>
    <row r="25" spans="1:22" s="668" customFormat="1" ht="12.75" customHeight="1">
      <c r="A25" s="741">
        <v>10</v>
      </c>
      <c r="B25" s="742" t="s">
        <v>214</v>
      </c>
      <c r="C25" s="716">
        <f t="shared" si="3"/>
        <v>27391</v>
      </c>
      <c r="D25" s="717">
        <f t="shared" si="4"/>
        <v>5553</v>
      </c>
      <c r="E25" s="717">
        <v>807</v>
      </c>
      <c r="F25" s="717">
        <v>936</v>
      </c>
      <c r="G25" s="717">
        <v>45</v>
      </c>
      <c r="H25" s="717">
        <v>3765</v>
      </c>
      <c r="I25" s="717">
        <f t="shared" si="5"/>
        <v>63</v>
      </c>
      <c r="J25" s="717">
        <v>15</v>
      </c>
      <c r="K25" s="717">
        <v>48</v>
      </c>
      <c r="L25" s="717">
        <f t="shared" si="6"/>
        <v>20554</v>
      </c>
      <c r="M25" s="717">
        <v>4773</v>
      </c>
      <c r="N25" s="717">
        <v>5840</v>
      </c>
      <c r="O25" s="717">
        <v>9941</v>
      </c>
      <c r="P25" s="717">
        <v>620</v>
      </c>
      <c r="Q25" s="717">
        <v>546</v>
      </c>
      <c r="R25" s="717">
        <v>55</v>
      </c>
      <c r="S25" s="743">
        <v>1.15</v>
      </c>
      <c r="T25" s="719">
        <v>1260</v>
      </c>
      <c r="U25" s="720">
        <v>372</v>
      </c>
      <c r="V25" s="702">
        <v>10</v>
      </c>
    </row>
    <row r="26" spans="1:22" s="668" customFormat="1" ht="12.75" customHeight="1">
      <c r="A26" s="741"/>
      <c r="B26" s="740"/>
      <c r="C26" s="716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9"/>
      <c r="U26" s="720"/>
      <c r="V26" s="701"/>
    </row>
    <row r="27" spans="1:22" s="669" customFormat="1" ht="12.75" customHeight="1">
      <c r="A27" s="733"/>
      <c r="B27" s="744" t="s">
        <v>213</v>
      </c>
      <c r="C27" s="727">
        <f>C28</f>
        <v>12619</v>
      </c>
      <c r="D27" s="728">
        <f aca="true" t="shared" si="7" ref="D27:S27">D28</f>
        <v>2091</v>
      </c>
      <c r="E27" s="728">
        <f t="shared" si="7"/>
        <v>331</v>
      </c>
      <c r="F27" s="728">
        <f t="shared" si="7"/>
        <v>395</v>
      </c>
      <c r="G27" s="728">
        <f t="shared" si="7"/>
        <v>1</v>
      </c>
      <c r="H27" s="728">
        <f t="shared" si="7"/>
        <v>1364</v>
      </c>
      <c r="I27" s="728">
        <f t="shared" si="7"/>
        <v>22</v>
      </c>
      <c r="J27" s="728">
        <f t="shared" si="7"/>
        <v>3</v>
      </c>
      <c r="K27" s="728">
        <f t="shared" si="7"/>
        <v>19</v>
      </c>
      <c r="L27" s="717">
        <f t="shared" si="7"/>
        <v>9982</v>
      </c>
      <c r="M27" s="728">
        <f t="shared" si="7"/>
        <v>2381</v>
      </c>
      <c r="N27" s="728">
        <f t="shared" si="7"/>
        <v>2857</v>
      </c>
      <c r="O27" s="728">
        <f t="shared" si="7"/>
        <v>4744</v>
      </c>
      <c r="P27" s="728">
        <f t="shared" si="7"/>
        <v>232</v>
      </c>
      <c r="Q27" s="728">
        <f t="shared" si="7"/>
        <v>266</v>
      </c>
      <c r="R27" s="728">
        <f t="shared" si="7"/>
        <v>26</v>
      </c>
      <c r="S27" s="729">
        <f t="shared" si="7"/>
        <v>1.29</v>
      </c>
      <c r="T27" s="745">
        <v>518</v>
      </c>
      <c r="U27" s="746">
        <v>184</v>
      </c>
      <c r="V27" s="700" t="s">
        <v>212</v>
      </c>
    </row>
    <row r="28" spans="1:22" s="668" customFormat="1" ht="12.75" customHeight="1">
      <c r="A28" s="741">
        <v>11</v>
      </c>
      <c r="B28" s="742" t="s">
        <v>211</v>
      </c>
      <c r="C28" s="716">
        <f>D28+I28+L28+P28+Q28+R28</f>
        <v>12619</v>
      </c>
      <c r="D28" s="717">
        <f>SUM(E28:H28)</f>
        <v>2091</v>
      </c>
      <c r="E28" s="717">
        <v>331</v>
      </c>
      <c r="F28" s="717">
        <v>395</v>
      </c>
      <c r="G28" s="717">
        <v>1</v>
      </c>
      <c r="H28" s="717">
        <v>1364</v>
      </c>
      <c r="I28" s="717">
        <f>SUM(J28:K28)</f>
        <v>22</v>
      </c>
      <c r="J28" s="717">
        <v>3</v>
      </c>
      <c r="K28" s="717">
        <v>19</v>
      </c>
      <c r="L28" s="717">
        <f>SUM(M28:O28)</f>
        <v>9982</v>
      </c>
      <c r="M28" s="717">
        <v>2381</v>
      </c>
      <c r="N28" s="717">
        <v>2857</v>
      </c>
      <c r="O28" s="717">
        <v>4744</v>
      </c>
      <c r="P28" s="717">
        <v>232</v>
      </c>
      <c r="Q28" s="717">
        <v>266</v>
      </c>
      <c r="R28" s="717">
        <v>26</v>
      </c>
      <c r="S28" s="743">
        <v>1.29</v>
      </c>
      <c r="T28" s="719">
        <v>518</v>
      </c>
      <c r="U28" s="747">
        <v>184</v>
      </c>
      <c r="V28" s="702">
        <v>11</v>
      </c>
    </row>
    <row r="29" spans="1:22" s="668" customFormat="1" ht="12.75" customHeight="1">
      <c r="A29" s="741"/>
      <c r="B29" s="740"/>
      <c r="C29" s="716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43"/>
      <c r="T29" s="719"/>
      <c r="U29" s="720"/>
      <c r="V29" s="702"/>
    </row>
    <row r="30" spans="1:22" s="670" customFormat="1" ht="12.75" customHeight="1">
      <c r="A30" s="733"/>
      <c r="B30" s="744" t="s">
        <v>210</v>
      </c>
      <c r="C30" s="727">
        <f>SUM(C31:C33)</f>
        <v>41936</v>
      </c>
      <c r="D30" s="728">
        <f aca="true" t="shared" si="8" ref="D30:R30">SUM(D31:D33)</f>
        <v>8433</v>
      </c>
      <c r="E30" s="728">
        <f t="shared" si="8"/>
        <v>1649</v>
      </c>
      <c r="F30" s="728">
        <f t="shared" si="8"/>
        <v>1495</v>
      </c>
      <c r="G30" s="728">
        <f t="shared" si="8"/>
        <v>152</v>
      </c>
      <c r="H30" s="728">
        <f t="shared" si="8"/>
        <v>5137</v>
      </c>
      <c r="I30" s="728">
        <f t="shared" si="8"/>
        <v>60</v>
      </c>
      <c r="J30" s="728">
        <f t="shared" si="8"/>
        <v>13</v>
      </c>
      <c r="K30" s="728">
        <f t="shared" si="8"/>
        <v>47</v>
      </c>
      <c r="L30" s="717">
        <f t="shared" si="8"/>
        <v>31676</v>
      </c>
      <c r="M30" s="728">
        <f t="shared" si="8"/>
        <v>7295</v>
      </c>
      <c r="N30" s="728">
        <f t="shared" si="8"/>
        <v>9503</v>
      </c>
      <c r="O30" s="728">
        <f t="shared" si="8"/>
        <v>14878</v>
      </c>
      <c r="P30" s="728">
        <f t="shared" si="8"/>
        <v>953</v>
      </c>
      <c r="Q30" s="728">
        <f t="shared" si="8"/>
        <v>743</v>
      </c>
      <c r="R30" s="728">
        <f t="shared" si="8"/>
        <v>71</v>
      </c>
      <c r="S30" s="729">
        <v>1.24</v>
      </c>
      <c r="T30" s="745">
        <v>2296</v>
      </c>
      <c r="U30" s="736">
        <v>580</v>
      </c>
      <c r="V30" s="700" t="s">
        <v>209</v>
      </c>
    </row>
    <row r="31" spans="1:22" s="668" customFormat="1" ht="12.75" customHeight="1">
      <c r="A31" s="741">
        <v>12</v>
      </c>
      <c r="B31" s="742" t="s">
        <v>208</v>
      </c>
      <c r="C31" s="716">
        <f>D31+I31+L31+P31+Q31+R31</f>
        <v>12609</v>
      </c>
      <c r="D31" s="717">
        <f>SUM(E31:H31)</f>
        <v>2228</v>
      </c>
      <c r="E31" s="717">
        <v>494</v>
      </c>
      <c r="F31" s="717">
        <v>357</v>
      </c>
      <c r="G31" s="717">
        <v>115</v>
      </c>
      <c r="H31" s="717">
        <v>1262</v>
      </c>
      <c r="I31" s="717">
        <f>SUM(J31:K31)</f>
        <v>26</v>
      </c>
      <c r="J31" s="717">
        <v>5</v>
      </c>
      <c r="K31" s="717">
        <v>21</v>
      </c>
      <c r="L31" s="717">
        <f>SUM(M31:O31)</f>
        <v>9810</v>
      </c>
      <c r="M31" s="717">
        <v>2347</v>
      </c>
      <c r="N31" s="717">
        <v>3167</v>
      </c>
      <c r="O31" s="717">
        <v>4296</v>
      </c>
      <c r="P31" s="717">
        <v>342</v>
      </c>
      <c r="Q31" s="717">
        <v>184</v>
      </c>
      <c r="R31" s="717">
        <v>19</v>
      </c>
      <c r="S31" s="743">
        <v>1.38</v>
      </c>
      <c r="T31" s="719">
        <v>705</v>
      </c>
      <c r="U31" s="720">
        <v>171</v>
      </c>
      <c r="V31" s="702">
        <v>12</v>
      </c>
    </row>
    <row r="32" spans="1:22" s="668" customFormat="1" ht="12.75" customHeight="1">
      <c r="A32" s="741">
        <v>13</v>
      </c>
      <c r="B32" s="742" t="s">
        <v>207</v>
      </c>
      <c r="C32" s="716">
        <f>D32+I32+L32+P32+Q32+R32</f>
        <v>7869</v>
      </c>
      <c r="D32" s="717">
        <f>SUM(E32:H32)</f>
        <v>1449</v>
      </c>
      <c r="E32" s="717">
        <v>425</v>
      </c>
      <c r="F32" s="717">
        <v>224</v>
      </c>
      <c r="G32" s="717">
        <v>16</v>
      </c>
      <c r="H32" s="717">
        <v>784</v>
      </c>
      <c r="I32" s="717">
        <f>SUM(J32:K32)</f>
        <v>20</v>
      </c>
      <c r="J32" s="717">
        <v>3</v>
      </c>
      <c r="K32" s="717">
        <v>17</v>
      </c>
      <c r="L32" s="717">
        <f>SUM(M32:O32)</f>
        <v>6043</v>
      </c>
      <c r="M32" s="717">
        <v>1424</v>
      </c>
      <c r="N32" s="717">
        <v>1759</v>
      </c>
      <c r="O32" s="717">
        <v>2860</v>
      </c>
      <c r="P32" s="717">
        <v>170</v>
      </c>
      <c r="Q32" s="717">
        <v>173</v>
      </c>
      <c r="R32" s="717">
        <v>14</v>
      </c>
      <c r="S32" s="743">
        <v>1.19</v>
      </c>
      <c r="T32" s="719">
        <v>327</v>
      </c>
      <c r="U32" s="720">
        <v>108</v>
      </c>
      <c r="V32" s="702">
        <v>13</v>
      </c>
    </row>
    <row r="33" spans="1:22" s="668" customFormat="1" ht="12.75" customHeight="1">
      <c r="A33" s="741">
        <v>14</v>
      </c>
      <c r="B33" s="742" t="s">
        <v>206</v>
      </c>
      <c r="C33" s="716">
        <f>D33+I33+L33+P33+Q33+R33</f>
        <v>21458</v>
      </c>
      <c r="D33" s="717">
        <f>SUM(E33:H33)</f>
        <v>4756</v>
      </c>
      <c r="E33" s="717">
        <v>730</v>
      </c>
      <c r="F33" s="717">
        <v>914</v>
      </c>
      <c r="G33" s="717">
        <v>21</v>
      </c>
      <c r="H33" s="717">
        <v>3091</v>
      </c>
      <c r="I33" s="717">
        <f>SUM(J33:K33)</f>
        <v>14</v>
      </c>
      <c r="J33" s="717">
        <v>5</v>
      </c>
      <c r="K33" s="717">
        <v>9</v>
      </c>
      <c r="L33" s="717">
        <f>SUM(M33:O33)</f>
        <v>15823</v>
      </c>
      <c r="M33" s="717">
        <v>3524</v>
      </c>
      <c r="N33" s="717">
        <v>4577</v>
      </c>
      <c r="O33" s="717">
        <v>7722</v>
      </c>
      <c r="P33" s="717">
        <v>441</v>
      </c>
      <c r="Q33" s="717">
        <v>386</v>
      </c>
      <c r="R33" s="717">
        <v>38</v>
      </c>
      <c r="S33" s="743">
        <v>1.17</v>
      </c>
      <c r="T33" s="719">
        <v>1264</v>
      </c>
      <c r="U33" s="720">
        <v>301</v>
      </c>
      <c r="V33" s="702">
        <v>14</v>
      </c>
    </row>
    <row r="34" spans="1:22" s="668" customFormat="1" ht="12.75" customHeight="1">
      <c r="A34" s="737"/>
      <c r="B34" s="740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T34" s="717"/>
      <c r="U34" s="717"/>
      <c r="V34" s="702"/>
    </row>
    <row r="35" spans="1:22" s="669" customFormat="1" ht="12.75" customHeight="1">
      <c r="A35" s="733"/>
      <c r="B35" s="744" t="s">
        <v>205</v>
      </c>
      <c r="C35" s="727">
        <f>C36</f>
        <v>5518</v>
      </c>
      <c r="D35" s="728">
        <f aca="true" t="shared" si="9" ref="D35:R35">D36</f>
        <v>1692</v>
      </c>
      <c r="E35" s="728">
        <f t="shared" si="9"/>
        <v>179</v>
      </c>
      <c r="F35" s="728">
        <f t="shared" si="9"/>
        <v>261</v>
      </c>
      <c r="G35" s="758">
        <f t="shared" si="9"/>
        <v>0</v>
      </c>
      <c r="H35" s="728">
        <f t="shared" si="9"/>
        <v>1252</v>
      </c>
      <c r="I35" s="728">
        <f t="shared" si="9"/>
        <v>50</v>
      </c>
      <c r="J35" s="728">
        <f t="shared" si="9"/>
        <v>23</v>
      </c>
      <c r="K35" s="728">
        <f t="shared" si="9"/>
        <v>27</v>
      </c>
      <c r="L35" s="717">
        <f t="shared" si="9"/>
        <v>3504</v>
      </c>
      <c r="M35" s="728">
        <f t="shared" si="9"/>
        <v>851</v>
      </c>
      <c r="N35" s="728">
        <f t="shared" si="9"/>
        <v>913</v>
      </c>
      <c r="O35" s="728">
        <f t="shared" si="9"/>
        <v>1740</v>
      </c>
      <c r="P35" s="728">
        <f t="shared" si="9"/>
        <v>113</v>
      </c>
      <c r="Q35" s="728">
        <f t="shared" si="9"/>
        <v>117</v>
      </c>
      <c r="R35" s="728">
        <f t="shared" si="9"/>
        <v>42</v>
      </c>
      <c r="S35" s="729">
        <v>1.03</v>
      </c>
      <c r="T35" s="745">
        <v>378</v>
      </c>
      <c r="U35" s="736">
        <v>75</v>
      </c>
      <c r="V35" s="700" t="s">
        <v>50</v>
      </c>
    </row>
    <row r="36" spans="1:22" s="668" customFormat="1" ht="12.75" customHeight="1">
      <c r="A36" s="741">
        <v>15</v>
      </c>
      <c r="B36" s="742" t="s">
        <v>204</v>
      </c>
      <c r="C36" s="716">
        <f>D36+I36+L36+P36+Q36+R36</f>
        <v>5518</v>
      </c>
      <c r="D36" s="717">
        <f>SUM(E36:H36)</f>
        <v>1692</v>
      </c>
      <c r="E36" s="717">
        <v>179</v>
      </c>
      <c r="F36" s="717">
        <v>261</v>
      </c>
      <c r="G36" s="748">
        <v>0</v>
      </c>
      <c r="H36" s="717">
        <v>1252</v>
      </c>
      <c r="I36" s="717">
        <f>SUM(J36:K36)</f>
        <v>50</v>
      </c>
      <c r="J36" s="717">
        <v>23</v>
      </c>
      <c r="K36" s="717">
        <v>27</v>
      </c>
      <c r="L36" s="717">
        <f>SUM(M36:O36)</f>
        <v>3504</v>
      </c>
      <c r="M36" s="717">
        <v>851</v>
      </c>
      <c r="N36" s="717">
        <v>913</v>
      </c>
      <c r="O36" s="717">
        <v>1740</v>
      </c>
      <c r="P36" s="717">
        <v>113</v>
      </c>
      <c r="Q36" s="717">
        <v>117</v>
      </c>
      <c r="R36" s="717">
        <v>42</v>
      </c>
      <c r="S36" s="743">
        <v>1.03</v>
      </c>
      <c r="T36" s="719">
        <v>378</v>
      </c>
      <c r="U36" s="720">
        <v>75</v>
      </c>
      <c r="V36" s="701">
        <v>15</v>
      </c>
    </row>
    <row r="37" spans="1:22" s="669" customFormat="1" ht="12.75" customHeight="1">
      <c r="A37" s="741"/>
      <c r="B37" s="740"/>
      <c r="C37" s="716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43"/>
      <c r="T37" s="745"/>
      <c r="U37" s="728"/>
      <c r="V37" s="700"/>
    </row>
    <row r="38" spans="1:22" s="669" customFormat="1" ht="12.75" customHeight="1">
      <c r="A38" s="733"/>
      <c r="B38" s="744" t="s">
        <v>203</v>
      </c>
      <c r="C38" s="727">
        <f>C39</f>
        <v>16108</v>
      </c>
      <c r="D38" s="728">
        <f aca="true" t="shared" si="10" ref="D38:R38">D39</f>
        <v>3316</v>
      </c>
      <c r="E38" s="728">
        <f t="shared" si="10"/>
        <v>345</v>
      </c>
      <c r="F38" s="728">
        <f t="shared" si="10"/>
        <v>489</v>
      </c>
      <c r="G38" s="728">
        <f t="shared" si="10"/>
        <v>44</v>
      </c>
      <c r="H38" s="728">
        <f t="shared" si="10"/>
        <v>2438</v>
      </c>
      <c r="I38" s="728">
        <f t="shared" si="10"/>
        <v>23</v>
      </c>
      <c r="J38" s="728">
        <f t="shared" si="10"/>
        <v>2</v>
      </c>
      <c r="K38" s="728">
        <f t="shared" si="10"/>
        <v>21</v>
      </c>
      <c r="L38" s="717">
        <f t="shared" si="10"/>
        <v>12242</v>
      </c>
      <c r="M38" s="728">
        <f t="shared" si="10"/>
        <v>2500</v>
      </c>
      <c r="N38" s="728">
        <f t="shared" si="10"/>
        <v>3527</v>
      </c>
      <c r="O38" s="728">
        <f t="shared" si="10"/>
        <v>6215</v>
      </c>
      <c r="P38" s="728">
        <f t="shared" si="10"/>
        <v>194</v>
      </c>
      <c r="Q38" s="728">
        <f t="shared" si="10"/>
        <v>309</v>
      </c>
      <c r="R38" s="728">
        <f t="shared" si="10"/>
        <v>24</v>
      </c>
      <c r="S38" s="729">
        <v>1.23</v>
      </c>
      <c r="T38" s="745">
        <v>649</v>
      </c>
      <c r="U38" s="728">
        <v>223</v>
      </c>
      <c r="V38" s="700" t="s">
        <v>202</v>
      </c>
    </row>
    <row r="39" spans="1:22" s="668" customFormat="1" ht="12.75" customHeight="1">
      <c r="A39" s="741">
        <v>16</v>
      </c>
      <c r="B39" s="742" t="s">
        <v>201</v>
      </c>
      <c r="C39" s="716">
        <f>D39+I39+L39+P39+Q39+R39</f>
        <v>16108</v>
      </c>
      <c r="D39" s="717">
        <f>SUM(E39:H39)</f>
        <v>3316</v>
      </c>
      <c r="E39" s="717">
        <v>345</v>
      </c>
      <c r="F39" s="717">
        <v>489</v>
      </c>
      <c r="G39" s="717">
        <v>44</v>
      </c>
      <c r="H39" s="717">
        <v>2438</v>
      </c>
      <c r="I39" s="717">
        <f>SUM(J39:K39)</f>
        <v>23</v>
      </c>
      <c r="J39" s="717">
        <v>2</v>
      </c>
      <c r="K39" s="717">
        <v>21</v>
      </c>
      <c r="L39" s="717">
        <f>SUM(M39:O39)</f>
        <v>12242</v>
      </c>
      <c r="M39" s="717">
        <v>2500</v>
      </c>
      <c r="N39" s="717">
        <v>3527</v>
      </c>
      <c r="O39" s="717">
        <v>6215</v>
      </c>
      <c r="P39" s="717">
        <v>194</v>
      </c>
      <c r="Q39" s="717">
        <v>309</v>
      </c>
      <c r="R39" s="717">
        <v>24</v>
      </c>
      <c r="S39" s="743">
        <v>1.23</v>
      </c>
      <c r="T39" s="719">
        <v>649</v>
      </c>
      <c r="U39" s="717">
        <v>223</v>
      </c>
      <c r="V39" s="702">
        <v>16</v>
      </c>
    </row>
    <row r="40" spans="1:22" s="669" customFormat="1" ht="12.75" customHeight="1">
      <c r="A40" s="741"/>
      <c r="B40" s="740"/>
      <c r="C40" s="716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  <c r="S40" s="743"/>
      <c r="T40" s="745"/>
      <c r="U40" s="728"/>
      <c r="V40" s="700"/>
    </row>
    <row r="41" spans="1:22" s="670" customFormat="1" ht="12.75" customHeight="1">
      <c r="A41" s="733"/>
      <c r="B41" s="744" t="s">
        <v>200</v>
      </c>
      <c r="C41" s="727">
        <f>SUM(C42:C44)</f>
        <v>35291</v>
      </c>
      <c r="D41" s="728">
        <f aca="true" t="shared" si="11" ref="D41:R41">SUM(D42:D44)</f>
        <v>8929</v>
      </c>
      <c r="E41" s="728">
        <f t="shared" si="11"/>
        <v>820</v>
      </c>
      <c r="F41" s="728">
        <f t="shared" si="11"/>
        <v>1512</v>
      </c>
      <c r="G41" s="728">
        <f t="shared" si="11"/>
        <v>14</v>
      </c>
      <c r="H41" s="728">
        <f t="shared" si="11"/>
        <v>6583</v>
      </c>
      <c r="I41" s="728">
        <f t="shared" si="11"/>
        <v>60</v>
      </c>
      <c r="J41" s="759">
        <f t="shared" si="11"/>
        <v>0</v>
      </c>
      <c r="K41" s="728">
        <f t="shared" si="11"/>
        <v>60</v>
      </c>
      <c r="L41" s="717">
        <f t="shared" si="11"/>
        <v>24958</v>
      </c>
      <c r="M41" s="728">
        <f t="shared" si="11"/>
        <v>5544</v>
      </c>
      <c r="N41" s="728">
        <f t="shared" si="11"/>
        <v>6938</v>
      </c>
      <c r="O41" s="728">
        <f t="shared" si="11"/>
        <v>12476</v>
      </c>
      <c r="P41" s="728">
        <f t="shared" si="11"/>
        <v>541</v>
      </c>
      <c r="Q41" s="728">
        <f t="shared" si="11"/>
        <v>710</v>
      </c>
      <c r="R41" s="728">
        <f t="shared" si="11"/>
        <v>93</v>
      </c>
      <c r="S41" s="732">
        <v>1.31</v>
      </c>
      <c r="T41" s="745">
        <v>1645</v>
      </c>
      <c r="U41" s="728">
        <v>391</v>
      </c>
      <c r="V41" s="703" t="s">
        <v>199</v>
      </c>
    </row>
    <row r="42" spans="1:22" s="669" customFormat="1" ht="12.75" customHeight="1">
      <c r="A42" s="741">
        <v>17</v>
      </c>
      <c r="B42" s="742" t="s">
        <v>198</v>
      </c>
      <c r="C42" s="716">
        <f>D42+I42+L42+P42+Q42+R42</f>
        <v>5025</v>
      </c>
      <c r="D42" s="717">
        <f>SUM(E42:H42)</f>
        <v>756</v>
      </c>
      <c r="E42" s="717">
        <v>60</v>
      </c>
      <c r="F42" s="717">
        <v>111</v>
      </c>
      <c r="G42" s="717">
        <v>1</v>
      </c>
      <c r="H42" s="717">
        <v>584</v>
      </c>
      <c r="I42" s="717">
        <f>SUM(J42:K42)</f>
        <v>9</v>
      </c>
      <c r="J42" s="749">
        <v>0</v>
      </c>
      <c r="K42" s="717">
        <v>9</v>
      </c>
      <c r="L42" s="717">
        <f>SUM(M42:O42)</f>
        <v>4076</v>
      </c>
      <c r="M42" s="717">
        <v>837</v>
      </c>
      <c r="N42" s="717">
        <v>1100</v>
      </c>
      <c r="O42" s="717">
        <v>2139</v>
      </c>
      <c r="P42" s="717">
        <v>94</v>
      </c>
      <c r="Q42" s="717">
        <v>82</v>
      </c>
      <c r="R42" s="717">
        <v>8</v>
      </c>
      <c r="S42" s="743">
        <v>1.31</v>
      </c>
      <c r="T42" s="717">
        <v>252</v>
      </c>
      <c r="U42" s="717">
        <v>53</v>
      </c>
      <c r="V42" s="700">
        <v>17</v>
      </c>
    </row>
    <row r="43" spans="1:22" s="668" customFormat="1" ht="12.75" customHeight="1">
      <c r="A43" s="741">
        <v>18</v>
      </c>
      <c r="B43" s="742" t="s">
        <v>197</v>
      </c>
      <c r="C43" s="716">
        <f>D43+I43+L43+P43+Q43+R43</f>
        <v>8005</v>
      </c>
      <c r="D43" s="717">
        <f>SUM(E43:H43)</f>
        <v>1662</v>
      </c>
      <c r="E43" s="717">
        <v>173</v>
      </c>
      <c r="F43" s="717">
        <v>240</v>
      </c>
      <c r="G43" s="717">
        <v>4</v>
      </c>
      <c r="H43" s="717">
        <v>1245</v>
      </c>
      <c r="I43" s="717">
        <f>SUM(J43:K43)</f>
        <v>7</v>
      </c>
      <c r="J43" s="749">
        <v>0</v>
      </c>
      <c r="K43" s="717">
        <v>7</v>
      </c>
      <c r="L43" s="717">
        <f>SUM(M43:O43)</f>
        <v>6051</v>
      </c>
      <c r="M43" s="717">
        <v>1372</v>
      </c>
      <c r="N43" s="717">
        <v>1626</v>
      </c>
      <c r="O43" s="717">
        <v>3053</v>
      </c>
      <c r="P43" s="717">
        <v>95</v>
      </c>
      <c r="Q43" s="717">
        <v>177</v>
      </c>
      <c r="R43" s="717">
        <v>13</v>
      </c>
      <c r="S43" s="743">
        <v>1.19</v>
      </c>
      <c r="T43" s="717">
        <v>405</v>
      </c>
      <c r="U43" s="717">
        <v>73</v>
      </c>
      <c r="V43" s="700">
        <v>18</v>
      </c>
    </row>
    <row r="44" spans="1:22" ht="11.25" customHeight="1">
      <c r="A44" s="741">
        <v>19</v>
      </c>
      <c r="B44" s="742" t="s">
        <v>196</v>
      </c>
      <c r="C44" s="716">
        <f>D44+I44+L44+P44+Q44+R44</f>
        <v>22261</v>
      </c>
      <c r="D44" s="717">
        <f>SUM(E44:H44)</f>
        <v>6511</v>
      </c>
      <c r="E44" s="717">
        <v>587</v>
      </c>
      <c r="F44" s="717">
        <v>1161</v>
      </c>
      <c r="G44" s="717">
        <v>9</v>
      </c>
      <c r="H44" s="717">
        <v>4754</v>
      </c>
      <c r="I44" s="717">
        <f>SUM(J44:K44)</f>
        <v>44</v>
      </c>
      <c r="J44" s="749">
        <v>0</v>
      </c>
      <c r="K44" s="717">
        <v>44</v>
      </c>
      <c r="L44" s="717">
        <f>SUM(M44:O44)</f>
        <v>14831</v>
      </c>
      <c r="M44" s="717">
        <v>3335</v>
      </c>
      <c r="N44" s="717">
        <v>4212</v>
      </c>
      <c r="O44" s="717">
        <v>7284</v>
      </c>
      <c r="P44" s="717">
        <v>352</v>
      </c>
      <c r="Q44" s="717">
        <v>451</v>
      </c>
      <c r="R44" s="717">
        <v>72</v>
      </c>
      <c r="S44" s="743">
        <v>1.05</v>
      </c>
      <c r="T44" s="717">
        <v>988</v>
      </c>
      <c r="U44" s="717">
        <v>265</v>
      </c>
      <c r="V44" s="700">
        <v>19</v>
      </c>
    </row>
    <row r="45" spans="1:22" ht="11.25" customHeight="1">
      <c r="A45" s="737"/>
      <c r="B45" s="740"/>
      <c r="C45" s="716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43"/>
      <c r="T45" s="75"/>
      <c r="U45" s="708"/>
      <c r="V45" s="696"/>
    </row>
    <row r="46" spans="1:22" s="667" customFormat="1" ht="12.75" customHeight="1">
      <c r="A46" s="733"/>
      <c r="B46" s="744" t="s">
        <v>195</v>
      </c>
      <c r="C46" s="727">
        <f>C47</f>
        <v>7997</v>
      </c>
      <c r="D46" s="728">
        <f aca="true" t="shared" si="12" ref="D46:R46">D47</f>
        <v>2557</v>
      </c>
      <c r="E46" s="728">
        <f t="shared" si="12"/>
        <v>160</v>
      </c>
      <c r="F46" s="728">
        <f t="shared" si="12"/>
        <v>640</v>
      </c>
      <c r="G46" s="861">
        <f t="shared" si="12"/>
        <v>0</v>
      </c>
      <c r="H46" s="728">
        <f t="shared" si="12"/>
        <v>1757</v>
      </c>
      <c r="I46" s="728">
        <f t="shared" si="12"/>
        <v>42</v>
      </c>
      <c r="J46" s="728">
        <f t="shared" si="12"/>
        <v>10</v>
      </c>
      <c r="K46" s="728">
        <f t="shared" si="12"/>
        <v>32</v>
      </c>
      <c r="L46" s="728">
        <f t="shared" si="12"/>
        <v>5208</v>
      </c>
      <c r="M46" s="728">
        <f t="shared" si="12"/>
        <v>1088</v>
      </c>
      <c r="N46" s="728">
        <f t="shared" si="12"/>
        <v>1491</v>
      </c>
      <c r="O46" s="728">
        <f t="shared" si="12"/>
        <v>2629</v>
      </c>
      <c r="P46" s="728">
        <f t="shared" si="12"/>
        <v>111</v>
      </c>
      <c r="Q46" s="728">
        <f t="shared" si="12"/>
        <v>63</v>
      </c>
      <c r="R46" s="728">
        <f t="shared" si="12"/>
        <v>16</v>
      </c>
      <c r="S46" s="729">
        <v>1.06</v>
      </c>
      <c r="T46" s="669">
        <v>562</v>
      </c>
      <c r="U46" s="751">
        <v>57</v>
      </c>
      <c r="V46" s="704" t="s">
        <v>194</v>
      </c>
    </row>
    <row r="47" spans="1:22" ht="12.75" thickBot="1">
      <c r="A47" s="752">
        <v>20</v>
      </c>
      <c r="B47" s="753" t="s">
        <v>193</v>
      </c>
      <c r="C47" s="716">
        <f>D47+I47+L47+P47+Q47+R47</f>
        <v>7997</v>
      </c>
      <c r="D47" s="717">
        <f>SUM(E47:H47)</f>
        <v>2557</v>
      </c>
      <c r="E47" s="754">
        <v>160</v>
      </c>
      <c r="F47" s="754">
        <v>640</v>
      </c>
      <c r="G47" s="755">
        <v>0</v>
      </c>
      <c r="H47" s="754">
        <v>1757</v>
      </c>
      <c r="I47" s="717">
        <f>SUM(J47:K47)</f>
        <v>42</v>
      </c>
      <c r="J47" s="754">
        <v>10</v>
      </c>
      <c r="K47" s="754">
        <v>32</v>
      </c>
      <c r="L47" s="754">
        <f>SUM(M47:O47)</f>
        <v>5208</v>
      </c>
      <c r="M47" s="754">
        <v>1088</v>
      </c>
      <c r="N47" s="754">
        <v>1491</v>
      </c>
      <c r="O47" s="754">
        <v>2629</v>
      </c>
      <c r="P47" s="754">
        <v>111</v>
      </c>
      <c r="Q47" s="754">
        <v>63</v>
      </c>
      <c r="R47" s="754">
        <v>16</v>
      </c>
      <c r="S47" s="756">
        <v>1.06</v>
      </c>
      <c r="T47" s="752">
        <v>562</v>
      </c>
      <c r="U47" s="757">
        <v>57</v>
      </c>
      <c r="V47" s="705">
        <v>20</v>
      </c>
    </row>
    <row r="48" spans="1:22" ht="13.5">
      <c r="A48" s="761" t="s">
        <v>647</v>
      </c>
      <c r="B48" s="762"/>
      <c r="C48" s="763"/>
      <c r="D48" s="763"/>
      <c r="E48" s="760"/>
      <c r="F48" s="760"/>
      <c r="G48" s="760"/>
      <c r="H48" s="760"/>
      <c r="I48" s="763"/>
      <c r="J48" s="760"/>
      <c r="K48" s="760"/>
      <c r="L48" s="764" t="s">
        <v>622</v>
      </c>
      <c r="M48" s="760"/>
      <c r="N48" s="760"/>
      <c r="O48" s="760"/>
      <c r="P48" s="760"/>
      <c r="Q48" s="765"/>
      <c r="R48" s="765"/>
      <c r="S48" s="760"/>
      <c r="T48"/>
      <c r="U48"/>
      <c r="V48"/>
    </row>
    <row r="49" spans="1:21" ht="12">
      <c r="A49" s="766" t="s">
        <v>805</v>
      </c>
      <c r="B49" s="762"/>
      <c r="C49" s="760"/>
      <c r="D49" s="760"/>
      <c r="E49" s="760"/>
      <c r="F49" s="760"/>
      <c r="G49" s="760"/>
      <c r="H49" s="765"/>
      <c r="I49" s="765"/>
      <c r="J49" s="765"/>
      <c r="K49" s="765"/>
      <c r="L49" s="764" t="s">
        <v>192</v>
      </c>
      <c r="M49" s="760"/>
      <c r="N49" s="760"/>
      <c r="O49" s="760"/>
      <c r="P49" s="760"/>
      <c r="Q49" s="760"/>
      <c r="R49" s="765"/>
      <c r="S49" s="760"/>
      <c r="T49" s="760"/>
      <c r="U49" s="760"/>
    </row>
    <row r="50" spans="1:21" ht="12">
      <c r="A50" s="765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4" t="s">
        <v>191</v>
      </c>
      <c r="M50" s="760"/>
      <c r="N50" s="760"/>
      <c r="O50" s="760"/>
      <c r="P50" s="760"/>
      <c r="Q50" s="767"/>
      <c r="R50" s="765"/>
      <c r="S50" s="760"/>
      <c r="T50" s="760"/>
      <c r="U50" s="760"/>
    </row>
    <row r="51" ht="12">
      <c r="E51" s="77"/>
    </row>
    <row r="52" ht="12">
      <c r="E52" s="77"/>
    </row>
    <row r="53" ht="12">
      <c r="E53" s="77"/>
    </row>
    <row r="54" ht="12">
      <c r="E54" s="77"/>
    </row>
    <row r="55" ht="12">
      <c r="E55" s="77"/>
    </row>
    <row r="56" ht="12">
      <c r="E56" s="77"/>
    </row>
    <row r="57" ht="12">
      <c r="E57" s="77"/>
    </row>
    <row r="58" ht="12">
      <c r="E58" s="77"/>
    </row>
    <row r="59" ht="12">
      <c r="E59" s="77"/>
    </row>
    <row r="60" ht="12">
      <c r="E60" s="77"/>
    </row>
    <row r="61" ht="12">
      <c r="E61" s="77"/>
    </row>
    <row r="62" ht="12">
      <c r="E62" s="77"/>
    </row>
    <row r="63" ht="12">
      <c r="E63" s="77"/>
    </row>
    <row r="64" ht="12">
      <c r="E64" s="77"/>
    </row>
    <row r="65" ht="12">
      <c r="E65" s="77"/>
    </row>
    <row r="66" ht="12">
      <c r="E66" s="77"/>
    </row>
    <row r="67" ht="12">
      <c r="E67" s="77"/>
    </row>
    <row r="68" ht="12">
      <c r="E68" s="77"/>
    </row>
    <row r="69" ht="12">
      <c r="E69" s="77"/>
    </row>
    <row r="70" ht="12">
      <c r="E70" s="77"/>
    </row>
    <row r="71" ht="12">
      <c r="E71" s="77"/>
    </row>
    <row r="72" ht="12">
      <c r="E72" s="77"/>
    </row>
    <row r="73" ht="12">
      <c r="E73" s="77"/>
    </row>
    <row r="74" ht="12">
      <c r="E74" s="77"/>
    </row>
    <row r="75" ht="12">
      <c r="E75" s="77"/>
    </row>
    <row r="76" ht="12">
      <c r="E76" s="77"/>
    </row>
    <row r="77" ht="12">
      <c r="E77" s="77"/>
    </row>
    <row r="78" ht="12">
      <c r="E78" s="77"/>
    </row>
    <row r="79" ht="12">
      <c r="E79" s="77"/>
    </row>
    <row r="80" ht="12">
      <c r="E80" s="77"/>
    </row>
    <row r="81" ht="12">
      <c r="E81" s="77"/>
    </row>
    <row r="82" ht="12">
      <c r="E82" s="77"/>
    </row>
    <row r="83" ht="12">
      <c r="E83" s="77"/>
    </row>
    <row r="84" ht="12">
      <c r="E84" s="77"/>
    </row>
    <row r="85" ht="12">
      <c r="E85" s="77"/>
    </row>
    <row r="86" ht="12">
      <c r="E86" s="77"/>
    </row>
    <row r="87" ht="12">
      <c r="E87" s="77"/>
    </row>
    <row r="88" ht="12">
      <c r="E88" s="77"/>
    </row>
    <row r="89" ht="12">
      <c r="E89" s="77"/>
    </row>
    <row r="90" ht="12">
      <c r="E90" s="77"/>
    </row>
    <row r="91" ht="12">
      <c r="E91" s="77"/>
    </row>
    <row r="92" ht="12">
      <c r="E92" s="77"/>
    </row>
    <row r="93" ht="12">
      <c r="E93" s="77"/>
    </row>
    <row r="94" ht="12">
      <c r="E94" s="77"/>
    </row>
    <row r="95" ht="12">
      <c r="E95" s="77"/>
    </row>
    <row r="96" ht="12">
      <c r="E96" s="77"/>
    </row>
    <row r="97" ht="12">
      <c r="E97" s="77"/>
    </row>
    <row r="98" ht="12">
      <c r="E98" s="77"/>
    </row>
    <row r="99" ht="12">
      <c r="E99" s="77"/>
    </row>
    <row r="100" ht="12">
      <c r="E100" s="77"/>
    </row>
  </sheetData>
  <sheetProtection/>
  <mergeCells count="5">
    <mergeCell ref="C4:C5"/>
    <mergeCell ref="D4:H4"/>
    <mergeCell ref="R4:R5"/>
    <mergeCell ref="S4:S5"/>
    <mergeCell ref="A7:B7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showGridLines="0" view="pageBreakPreview" zoomScaleSheetLayoutView="100" zoomScalePageLayoutView="0" workbookViewId="0" topLeftCell="A7">
      <selection activeCell="E30" sqref="E30"/>
    </sheetView>
  </sheetViews>
  <sheetFormatPr defaultColWidth="8.00390625" defaultRowHeight="13.5"/>
  <cols>
    <col min="1" max="1" width="4.00390625" style="771" customWidth="1"/>
    <col min="2" max="2" width="2.50390625" style="771" customWidth="1"/>
    <col min="3" max="3" width="4.125" style="771" customWidth="1"/>
    <col min="4" max="12" width="9.625" style="771" customWidth="1"/>
    <col min="13" max="16384" width="8.00390625" style="771" customWidth="1"/>
  </cols>
  <sheetData>
    <row r="1" spans="1:12" ht="18.75" customHeight="1">
      <c r="A1" s="768" t="s">
        <v>749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</row>
    <row r="2" ht="18.75" customHeight="1" thickBot="1">
      <c r="A2" s="770"/>
    </row>
    <row r="3" spans="1:12" s="780" customFormat="1" ht="18.75" customHeight="1">
      <c r="A3" s="999" t="s">
        <v>240</v>
      </c>
      <c r="B3" s="1000"/>
      <c r="C3" s="1000"/>
      <c r="D3" s="1000" t="s">
        <v>267</v>
      </c>
      <c r="E3" s="1000" t="s">
        <v>259</v>
      </c>
      <c r="F3" s="1003" t="s">
        <v>258</v>
      </c>
      <c r="G3" s="1000" t="s">
        <v>257</v>
      </c>
      <c r="H3" s="1005" t="s">
        <v>256</v>
      </c>
      <c r="I3" s="1005" t="s">
        <v>266</v>
      </c>
      <c r="J3" s="1007"/>
      <c r="K3" s="1008" t="s">
        <v>559</v>
      </c>
      <c r="L3" s="1009"/>
    </row>
    <row r="4" spans="1:12" s="780" customFormat="1" ht="18.75" customHeight="1">
      <c r="A4" s="1001"/>
      <c r="B4" s="1002"/>
      <c r="C4" s="1002"/>
      <c r="D4" s="1002"/>
      <c r="E4" s="1002"/>
      <c r="F4" s="1004"/>
      <c r="G4" s="1002"/>
      <c r="H4" s="1006"/>
      <c r="I4" s="772" t="s">
        <v>265</v>
      </c>
      <c r="J4" s="773" t="s">
        <v>257</v>
      </c>
      <c r="K4" s="774" t="s">
        <v>264</v>
      </c>
      <c r="L4" s="775" t="s">
        <v>263</v>
      </c>
    </row>
    <row r="5" spans="1:12" s="326" customFormat="1" ht="15" customHeight="1">
      <c r="A5" s="776"/>
      <c r="B5" s="776"/>
      <c r="C5" s="777"/>
      <c r="D5" s="778" t="s">
        <v>255</v>
      </c>
      <c r="E5" s="778" t="s">
        <v>255</v>
      </c>
      <c r="F5" s="778" t="s">
        <v>254</v>
      </c>
      <c r="G5" s="778" t="s">
        <v>253</v>
      </c>
      <c r="H5" s="778" t="s">
        <v>252</v>
      </c>
      <c r="I5" s="778" t="s">
        <v>262</v>
      </c>
      <c r="J5" s="778" t="s">
        <v>77</v>
      </c>
      <c r="K5" s="778" t="s">
        <v>261</v>
      </c>
      <c r="L5" s="778" t="s">
        <v>261</v>
      </c>
    </row>
    <row r="6" spans="1:12" s="780" customFormat="1" ht="18.75" customHeight="1">
      <c r="A6" s="779" t="s">
        <v>241</v>
      </c>
      <c r="B6" s="780">
        <v>24</v>
      </c>
      <c r="C6" s="781" t="s">
        <v>240</v>
      </c>
      <c r="D6" s="782">
        <v>447</v>
      </c>
      <c r="E6" s="783">
        <v>116523</v>
      </c>
      <c r="F6" s="783">
        <v>18388</v>
      </c>
      <c r="G6" s="783">
        <v>8841</v>
      </c>
      <c r="H6" s="783">
        <v>3404513</v>
      </c>
      <c r="I6" s="784">
        <v>157.8</v>
      </c>
      <c r="J6" s="785">
        <v>76</v>
      </c>
      <c r="K6" s="783">
        <v>29218</v>
      </c>
      <c r="L6" s="783">
        <v>206</v>
      </c>
    </row>
    <row r="7" spans="1:12" s="780" customFormat="1" ht="18.75" customHeight="1">
      <c r="A7" s="786"/>
      <c r="B7" s="787">
        <v>25</v>
      </c>
      <c r="C7" s="781"/>
      <c r="D7" s="790">
        <v>452</v>
      </c>
      <c r="E7" s="783">
        <v>113647</v>
      </c>
      <c r="F7" s="783">
        <v>18606</v>
      </c>
      <c r="G7" s="783">
        <v>10147</v>
      </c>
      <c r="H7" s="783">
        <v>3506910</v>
      </c>
      <c r="I7" s="787">
        <v>163.7</v>
      </c>
      <c r="J7" s="787">
        <v>89</v>
      </c>
      <c r="K7" s="783">
        <v>30857.9196987162</v>
      </c>
      <c r="L7" s="787">
        <v>188</v>
      </c>
    </row>
    <row r="8" spans="1:12" s="780" customFormat="1" ht="18.75" customHeight="1">
      <c r="A8" s="788"/>
      <c r="B8" s="780">
        <v>26</v>
      </c>
      <c r="C8" s="789"/>
      <c r="D8" s="782">
        <v>462</v>
      </c>
      <c r="E8" s="783">
        <v>114386</v>
      </c>
      <c r="F8" s="783">
        <v>17613</v>
      </c>
      <c r="G8" s="783">
        <v>10135</v>
      </c>
      <c r="H8" s="783">
        <v>3223804</v>
      </c>
      <c r="I8" s="858">
        <v>154</v>
      </c>
      <c r="J8" s="783">
        <v>89</v>
      </c>
      <c r="K8" s="783">
        <v>28184</v>
      </c>
      <c r="L8" s="783">
        <v>183</v>
      </c>
    </row>
    <row r="9" spans="1:12" s="780" customFormat="1" ht="18.75" customHeight="1">
      <c r="A9" s="787"/>
      <c r="B9" s="787">
        <v>27</v>
      </c>
      <c r="C9" s="787"/>
      <c r="D9" s="82">
        <v>509</v>
      </c>
      <c r="E9" s="80">
        <v>117836</v>
      </c>
      <c r="F9" s="80">
        <v>18588</v>
      </c>
      <c r="G9" s="80">
        <v>10104</v>
      </c>
      <c r="H9" s="80">
        <v>3056526.1999999997</v>
      </c>
      <c r="I9" s="899">
        <v>157.7</v>
      </c>
      <c r="J9" s="80">
        <v>86</v>
      </c>
      <c r="K9" s="80">
        <v>25939</v>
      </c>
      <c r="L9" s="80">
        <v>164</v>
      </c>
    </row>
    <row r="10" spans="1:12" s="70" customFormat="1" ht="18.75" customHeight="1" thickBot="1">
      <c r="A10" s="79"/>
      <c r="B10" s="70">
        <v>28</v>
      </c>
      <c r="C10" s="79"/>
      <c r="D10" s="792">
        <v>556</v>
      </c>
      <c r="E10" s="78">
        <v>118111</v>
      </c>
      <c r="F10" s="78">
        <v>18292</v>
      </c>
      <c r="G10" s="78">
        <v>10481</v>
      </c>
      <c r="H10" s="78">
        <v>3656571</v>
      </c>
      <c r="I10" s="793">
        <v>154.8</v>
      </c>
      <c r="J10" s="78">
        <v>88</v>
      </c>
      <c r="K10" s="78">
        <v>30958</v>
      </c>
      <c r="L10" s="78">
        <v>199</v>
      </c>
    </row>
    <row r="11" spans="1:9" s="780" customFormat="1" ht="12.75" customHeight="1">
      <c r="A11" s="780" t="s">
        <v>239</v>
      </c>
      <c r="B11" s="791"/>
      <c r="I11" s="791"/>
    </row>
    <row r="12" s="780" customFormat="1" ht="22.5" customHeight="1"/>
    <row r="13" spans="1:12" s="65" customFormat="1" ht="18.75" customHeight="1">
      <c r="A13" s="768" t="s">
        <v>750</v>
      </c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</row>
    <row r="14" spans="1:12" s="65" customFormat="1" ht="18.75" customHeight="1" thickBot="1">
      <c r="A14" s="768"/>
      <c r="B14" s="769"/>
      <c r="C14" s="769"/>
      <c r="D14" s="769"/>
      <c r="E14" s="769"/>
      <c r="F14" s="769"/>
      <c r="G14" s="769"/>
      <c r="H14" s="769"/>
      <c r="I14" s="769"/>
      <c r="J14" s="769"/>
      <c r="K14" s="769"/>
      <c r="L14" s="769"/>
    </row>
    <row r="15" spans="1:12" s="67" customFormat="1" ht="18.75" customHeight="1">
      <c r="A15" s="999" t="s">
        <v>240</v>
      </c>
      <c r="B15" s="1000"/>
      <c r="C15" s="1000"/>
      <c r="D15" s="1000" t="s">
        <v>267</v>
      </c>
      <c r="E15" s="1000" t="s">
        <v>259</v>
      </c>
      <c r="F15" s="1003" t="s">
        <v>258</v>
      </c>
      <c r="G15" s="1000" t="s">
        <v>257</v>
      </c>
      <c r="H15" s="1005" t="s">
        <v>256</v>
      </c>
      <c r="I15" s="1005" t="s">
        <v>266</v>
      </c>
      <c r="J15" s="1007"/>
      <c r="K15" s="1008" t="s">
        <v>793</v>
      </c>
      <c r="L15" s="1009"/>
    </row>
    <row r="16" spans="1:12" s="67" customFormat="1" ht="18.75" customHeight="1">
      <c r="A16" s="1001"/>
      <c r="B16" s="1002"/>
      <c r="C16" s="1002"/>
      <c r="D16" s="1002"/>
      <c r="E16" s="1002"/>
      <c r="F16" s="1004"/>
      <c r="G16" s="1002"/>
      <c r="H16" s="1006"/>
      <c r="I16" s="772" t="s">
        <v>265</v>
      </c>
      <c r="J16" s="773" t="s">
        <v>257</v>
      </c>
      <c r="K16" s="774" t="s">
        <v>264</v>
      </c>
      <c r="L16" s="775" t="s">
        <v>263</v>
      </c>
    </row>
    <row r="17" spans="1:12" s="87" customFormat="1" ht="15" customHeight="1">
      <c r="A17" s="776"/>
      <c r="B17" s="776"/>
      <c r="C17" s="777"/>
      <c r="D17" s="778" t="s">
        <v>255</v>
      </c>
      <c r="E17" s="778" t="s">
        <v>255</v>
      </c>
      <c r="F17" s="778" t="s">
        <v>254</v>
      </c>
      <c r="G17" s="778" t="s">
        <v>253</v>
      </c>
      <c r="H17" s="778" t="s">
        <v>252</v>
      </c>
      <c r="I17" s="778" t="s">
        <v>262</v>
      </c>
      <c r="J17" s="778" t="s">
        <v>77</v>
      </c>
      <c r="K17" s="778" t="s">
        <v>261</v>
      </c>
      <c r="L17" s="778" t="s">
        <v>261</v>
      </c>
    </row>
    <row r="18" spans="1:12" s="67" customFormat="1" ht="18.75" customHeight="1">
      <c r="A18" s="779" t="s">
        <v>241</v>
      </c>
      <c r="B18" s="780">
        <v>24</v>
      </c>
      <c r="C18" s="781" t="s">
        <v>240</v>
      </c>
      <c r="D18" s="782">
        <v>318</v>
      </c>
      <c r="E18" s="783">
        <v>61832</v>
      </c>
      <c r="F18" s="783">
        <v>11672</v>
      </c>
      <c r="G18" s="783">
        <v>1975</v>
      </c>
      <c r="H18" s="783">
        <v>3078614</v>
      </c>
      <c r="I18" s="783">
        <v>189</v>
      </c>
      <c r="J18" s="783">
        <v>32</v>
      </c>
      <c r="K18" s="783">
        <v>49790</v>
      </c>
      <c r="L18" s="783">
        <v>323</v>
      </c>
    </row>
    <row r="19" spans="1:12" s="67" customFormat="1" ht="18.75" customHeight="1">
      <c r="A19" s="786"/>
      <c r="B19" s="787">
        <v>25</v>
      </c>
      <c r="C19" s="781"/>
      <c r="D19" s="782">
        <v>298</v>
      </c>
      <c r="E19" s="783">
        <v>59918</v>
      </c>
      <c r="F19" s="783">
        <v>11704</v>
      </c>
      <c r="G19" s="783">
        <v>1919</v>
      </c>
      <c r="H19" s="783">
        <v>2998871</v>
      </c>
      <c r="I19" s="783">
        <v>195.33362261757736</v>
      </c>
      <c r="J19" s="783">
        <v>32.027103708401484</v>
      </c>
      <c r="K19" s="783">
        <v>50049.58443205715</v>
      </c>
      <c r="L19" s="783">
        <v>256.22616199589885</v>
      </c>
    </row>
    <row r="20" spans="1:12" s="67" customFormat="1" ht="18.75" customHeight="1">
      <c r="A20" s="788"/>
      <c r="B20" s="780">
        <v>26</v>
      </c>
      <c r="C20" s="781"/>
      <c r="D20" s="790">
        <v>308</v>
      </c>
      <c r="E20" s="783">
        <v>58512</v>
      </c>
      <c r="F20" s="783">
        <v>10937</v>
      </c>
      <c r="G20" s="783">
        <v>1806</v>
      </c>
      <c r="H20" s="783">
        <v>3459868</v>
      </c>
      <c r="I20" s="783">
        <v>187</v>
      </c>
      <c r="J20" s="783">
        <v>31</v>
      </c>
      <c r="K20" s="783">
        <v>59131</v>
      </c>
      <c r="L20" s="787">
        <v>316</v>
      </c>
    </row>
    <row r="21" spans="1:12" s="67" customFormat="1" ht="18.75" customHeight="1">
      <c r="A21" s="261"/>
      <c r="B21" s="787">
        <v>27</v>
      </c>
      <c r="C21" s="787"/>
      <c r="D21" s="82">
        <v>323</v>
      </c>
      <c r="E21" s="80">
        <v>57833</v>
      </c>
      <c r="F21" s="80">
        <v>10778</v>
      </c>
      <c r="G21" s="80">
        <v>1740</v>
      </c>
      <c r="H21" s="80">
        <v>3857080</v>
      </c>
      <c r="I21" s="80">
        <v>186</v>
      </c>
      <c r="J21" s="80">
        <v>30</v>
      </c>
      <c r="K21" s="80">
        <v>66693</v>
      </c>
      <c r="L21" s="80">
        <v>358</v>
      </c>
    </row>
    <row r="22" spans="1:12" s="70" customFormat="1" ht="18.75" customHeight="1" thickBot="1">
      <c r="A22" s="79"/>
      <c r="B22" s="79">
        <v>28</v>
      </c>
      <c r="C22" s="79"/>
      <c r="D22" s="792">
        <v>330</v>
      </c>
      <c r="E22" s="78">
        <v>51806</v>
      </c>
      <c r="F22" s="78">
        <v>9174</v>
      </c>
      <c r="G22" s="78">
        <v>1583</v>
      </c>
      <c r="H22" s="78">
        <v>3429372</v>
      </c>
      <c r="I22" s="78">
        <v>177</v>
      </c>
      <c r="J22" s="78">
        <v>30</v>
      </c>
      <c r="K22" s="78">
        <v>66196</v>
      </c>
      <c r="L22" s="78">
        <v>373</v>
      </c>
    </row>
    <row r="23" spans="1:12" s="67" customFormat="1" ht="12.75" customHeight="1">
      <c r="A23" s="780" t="s">
        <v>239</v>
      </c>
      <c r="B23" s="780"/>
      <c r="C23" s="780"/>
      <c r="D23" s="780"/>
      <c r="E23" s="780"/>
      <c r="F23" s="326"/>
      <c r="G23" s="780"/>
      <c r="H23" s="780"/>
      <c r="I23" s="780"/>
      <c r="J23" s="780"/>
      <c r="K23" s="780"/>
      <c r="L23" s="780"/>
    </row>
    <row r="24" s="780" customFormat="1" ht="22.5" customHeight="1"/>
    <row r="25" spans="1:12" ht="18.75" customHeight="1">
      <c r="A25" s="768" t="s">
        <v>751</v>
      </c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</row>
    <row r="26" spans="1:12" ht="18.75" customHeight="1" thickBot="1">
      <c r="A26" s="768"/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</row>
    <row r="27" spans="1:12" s="780" customFormat="1" ht="18.75" customHeight="1">
      <c r="A27" s="999" t="s">
        <v>240</v>
      </c>
      <c r="B27" s="1000"/>
      <c r="C27" s="1000"/>
      <c r="D27" s="1014" t="s">
        <v>260</v>
      </c>
      <c r="E27" s="1014" t="s">
        <v>259</v>
      </c>
      <c r="F27" s="1016"/>
      <c r="G27" s="1014" t="s">
        <v>258</v>
      </c>
      <c r="H27" s="1016"/>
      <c r="I27" s="1014" t="s">
        <v>257</v>
      </c>
      <c r="J27" s="1016"/>
      <c r="K27" s="1014" t="s">
        <v>256</v>
      </c>
      <c r="L27" s="1019"/>
    </row>
    <row r="28" spans="1:12" s="780" customFormat="1" ht="18.75" customHeight="1">
      <c r="A28" s="1001"/>
      <c r="B28" s="1002"/>
      <c r="C28" s="1002"/>
      <c r="D28" s="1015"/>
      <c r="E28" s="1017"/>
      <c r="F28" s="1018"/>
      <c r="G28" s="1017"/>
      <c r="H28" s="1018"/>
      <c r="I28" s="1017"/>
      <c r="J28" s="1018"/>
      <c r="K28" s="1017"/>
      <c r="L28" s="1020"/>
    </row>
    <row r="29" spans="1:12" s="328" customFormat="1" ht="15" customHeight="1">
      <c r="A29" s="778"/>
      <c r="B29" s="778"/>
      <c r="C29" s="327"/>
      <c r="D29" s="778" t="s">
        <v>255</v>
      </c>
      <c r="E29" s="778"/>
      <c r="F29" s="778" t="s">
        <v>255</v>
      </c>
      <c r="G29" s="778"/>
      <c r="H29" s="778" t="s">
        <v>254</v>
      </c>
      <c r="I29" s="778"/>
      <c r="J29" s="778" t="s">
        <v>253</v>
      </c>
      <c r="K29" s="778"/>
      <c r="L29" s="778" t="s">
        <v>252</v>
      </c>
    </row>
    <row r="30" spans="1:12" s="67" customFormat="1" ht="18.75" customHeight="1">
      <c r="A30" s="794" t="s">
        <v>241</v>
      </c>
      <c r="B30" s="67">
        <v>24</v>
      </c>
      <c r="C30" s="795" t="s">
        <v>240</v>
      </c>
      <c r="D30" s="86">
        <v>1214</v>
      </c>
      <c r="E30" s="83"/>
      <c r="F30" s="83">
        <v>345275</v>
      </c>
      <c r="G30" s="83"/>
      <c r="H30" s="83">
        <v>44993</v>
      </c>
      <c r="I30" s="83"/>
      <c r="J30" s="83">
        <v>7106</v>
      </c>
      <c r="K30" s="83"/>
      <c r="L30" s="83">
        <v>6134636</v>
      </c>
    </row>
    <row r="31" spans="1:12" s="67" customFormat="1" ht="18.75" customHeight="1">
      <c r="A31" s="796"/>
      <c r="B31" s="81">
        <v>25</v>
      </c>
      <c r="C31" s="795"/>
      <c r="D31" s="86" t="s">
        <v>538</v>
      </c>
      <c r="E31" s="83"/>
      <c r="F31" s="83" t="s">
        <v>539</v>
      </c>
      <c r="G31" s="83"/>
      <c r="H31" s="83" t="s">
        <v>540</v>
      </c>
      <c r="I31" s="83"/>
      <c r="J31" s="83" t="s">
        <v>541</v>
      </c>
      <c r="K31" s="83"/>
      <c r="L31" s="83" t="s">
        <v>542</v>
      </c>
    </row>
    <row r="32" spans="1:12" s="67" customFormat="1" ht="18.75" customHeight="1">
      <c r="A32" s="797"/>
      <c r="B32" s="67">
        <v>26</v>
      </c>
      <c r="C32" s="795"/>
      <c r="D32" s="86">
        <v>1185</v>
      </c>
      <c r="E32" s="80"/>
      <c r="F32" s="83">
        <v>318816</v>
      </c>
      <c r="G32" s="80"/>
      <c r="H32" s="83">
        <v>41300</v>
      </c>
      <c r="I32" s="80"/>
      <c r="J32" s="83">
        <v>6587</v>
      </c>
      <c r="K32" s="80"/>
      <c r="L32" s="83">
        <v>5762660</v>
      </c>
    </row>
    <row r="33" spans="1:12" s="67" customFormat="1" ht="18.75" customHeight="1">
      <c r="A33" s="168"/>
      <c r="B33" s="81">
        <v>27</v>
      </c>
      <c r="C33" s="81"/>
      <c r="D33" s="82">
        <v>1167</v>
      </c>
      <c r="E33" s="80"/>
      <c r="F33" s="80">
        <v>302266</v>
      </c>
      <c r="G33" s="80"/>
      <c r="H33" s="80">
        <v>39554</v>
      </c>
      <c r="I33" s="80"/>
      <c r="J33" s="80">
        <v>6311</v>
      </c>
      <c r="K33" s="80"/>
      <c r="L33" s="80">
        <v>5543836</v>
      </c>
    </row>
    <row r="34" spans="1:12" s="70" customFormat="1" ht="18.75" customHeight="1" thickBot="1">
      <c r="A34" s="79"/>
      <c r="B34" s="79">
        <v>28</v>
      </c>
      <c r="C34" s="79"/>
      <c r="D34" s="792">
        <v>1154</v>
      </c>
      <c r="E34" s="78"/>
      <c r="F34" s="78">
        <v>299450</v>
      </c>
      <c r="G34" s="78"/>
      <c r="H34" s="78">
        <v>39655</v>
      </c>
      <c r="I34" s="78"/>
      <c r="J34" s="78">
        <v>6297</v>
      </c>
      <c r="K34" s="78"/>
      <c r="L34" s="78">
        <v>5475042</v>
      </c>
    </row>
    <row r="35" spans="1:6" s="780" customFormat="1" ht="12.75" customHeight="1">
      <c r="A35" s="780" t="s">
        <v>239</v>
      </c>
      <c r="F35" s="326"/>
    </row>
    <row r="36" s="780" customFormat="1" ht="22.5" customHeight="1"/>
    <row r="37" spans="1:12" s="65" customFormat="1" ht="18.75" customHeight="1">
      <c r="A37" s="768" t="s">
        <v>752</v>
      </c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</row>
    <row r="38" spans="1:12" s="65" customFormat="1" ht="18.75" customHeight="1" thickBot="1">
      <c r="A38" s="768"/>
      <c r="B38" s="769"/>
      <c r="C38" s="769"/>
      <c r="D38" s="769"/>
      <c r="E38" s="769"/>
      <c r="F38" s="769"/>
      <c r="G38" s="769"/>
      <c r="H38" s="769"/>
      <c r="I38" s="769"/>
      <c r="J38" s="329"/>
      <c r="K38" s="329"/>
      <c r="L38" s="330" t="s">
        <v>251</v>
      </c>
    </row>
    <row r="39" spans="1:12" s="67" customFormat="1" ht="15" customHeight="1">
      <c r="A39" s="999" t="s">
        <v>240</v>
      </c>
      <c r="B39" s="1000"/>
      <c r="C39" s="1000"/>
      <c r="D39" s="1010" t="s">
        <v>250</v>
      </c>
      <c r="E39" s="1011"/>
      <c r="F39" s="1011"/>
      <c r="G39" s="1011"/>
      <c r="H39" s="1012"/>
      <c r="I39" s="1010" t="s">
        <v>249</v>
      </c>
      <c r="J39" s="1013"/>
      <c r="K39" s="1013"/>
      <c r="L39" s="1013"/>
    </row>
    <row r="40" spans="1:12" s="67" customFormat="1" ht="22.5" customHeight="1">
      <c r="A40" s="1001"/>
      <c r="B40" s="1002"/>
      <c r="C40" s="1002"/>
      <c r="D40" s="772" t="s">
        <v>181</v>
      </c>
      <c r="E40" s="772" t="s">
        <v>248</v>
      </c>
      <c r="F40" s="772" t="s">
        <v>247</v>
      </c>
      <c r="G40" s="772" t="s">
        <v>246</v>
      </c>
      <c r="H40" s="772" t="s">
        <v>245</v>
      </c>
      <c r="I40" s="772" t="s">
        <v>181</v>
      </c>
      <c r="J40" s="773" t="s">
        <v>244</v>
      </c>
      <c r="K40" s="772" t="s">
        <v>243</v>
      </c>
      <c r="L40" s="331" t="s">
        <v>242</v>
      </c>
    </row>
    <row r="41" spans="1:12" s="67" customFormat="1" ht="15" customHeight="1">
      <c r="A41" s="332"/>
      <c r="B41" s="332"/>
      <c r="C41" s="333"/>
      <c r="D41" s="332"/>
      <c r="E41" s="332"/>
      <c r="F41" s="332"/>
      <c r="G41" s="332"/>
      <c r="H41" s="332"/>
      <c r="I41" s="332"/>
      <c r="J41" s="332"/>
      <c r="K41" s="332"/>
      <c r="L41" s="332"/>
    </row>
    <row r="42" spans="1:12" s="67" customFormat="1" ht="18.75" customHeight="1">
      <c r="A42" s="779" t="s">
        <v>241</v>
      </c>
      <c r="B42" s="780">
        <v>24</v>
      </c>
      <c r="C42" s="781" t="s">
        <v>240</v>
      </c>
      <c r="D42" s="258">
        <v>633</v>
      </c>
      <c r="E42" s="259">
        <v>21</v>
      </c>
      <c r="F42" s="259">
        <v>571</v>
      </c>
      <c r="G42" s="259">
        <v>39</v>
      </c>
      <c r="H42" s="259">
        <v>2</v>
      </c>
      <c r="I42" s="259">
        <v>10669</v>
      </c>
      <c r="J42" s="259">
        <v>7892</v>
      </c>
      <c r="K42" s="259">
        <v>372</v>
      </c>
      <c r="L42" s="259">
        <v>2405</v>
      </c>
    </row>
    <row r="43" spans="1:12" s="67" customFormat="1" ht="18.75" customHeight="1">
      <c r="A43" s="786"/>
      <c r="B43" s="787">
        <v>25</v>
      </c>
      <c r="C43" s="781"/>
      <c r="D43" s="255">
        <v>634</v>
      </c>
      <c r="E43" s="247">
        <v>22</v>
      </c>
      <c r="F43" s="247">
        <v>572</v>
      </c>
      <c r="G43" s="247">
        <v>38</v>
      </c>
      <c r="H43" s="247">
        <v>2</v>
      </c>
      <c r="I43" s="259" t="s">
        <v>543</v>
      </c>
      <c r="J43" s="259" t="s">
        <v>544</v>
      </c>
      <c r="K43" s="259">
        <v>374</v>
      </c>
      <c r="L43" s="259" t="s">
        <v>545</v>
      </c>
    </row>
    <row r="44" spans="1:12" s="67" customFormat="1" ht="18.75" customHeight="1">
      <c r="A44" s="788"/>
      <c r="B44" s="780">
        <v>26</v>
      </c>
      <c r="C44" s="781"/>
      <c r="D44" s="790">
        <v>635</v>
      </c>
      <c r="E44" s="787">
        <v>22</v>
      </c>
      <c r="F44" s="787">
        <v>575</v>
      </c>
      <c r="G44" s="787">
        <v>36</v>
      </c>
      <c r="H44" s="787">
        <v>2</v>
      </c>
      <c r="I44" s="516" t="s">
        <v>643</v>
      </c>
      <c r="J44" s="516" t="s">
        <v>644</v>
      </c>
      <c r="K44" s="859">
        <v>357</v>
      </c>
      <c r="L44" s="233">
        <v>2547</v>
      </c>
    </row>
    <row r="45" spans="1:12" s="67" customFormat="1" ht="18.75" customHeight="1">
      <c r="A45" s="261"/>
      <c r="B45" s="787">
        <v>27</v>
      </c>
      <c r="C45" s="787"/>
      <c r="D45" s="82">
        <f>SUM(E45:H45)</f>
        <v>640</v>
      </c>
      <c r="E45" s="80">
        <v>22</v>
      </c>
      <c r="F45" s="80">
        <v>581</v>
      </c>
      <c r="G45" s="80">
        <v>35</v>
      </c>
      <c r="H45" s="80">
        <v>2</v>
      </c>
      <c r="I45" s="80">
        <f>SUM(J45:L45)</f>
        <v>10853</v>
      </c>
      <c r="J45" s="80">
        <v>7906</v>
      </c>
      <c r="K45" s="80">
        <v>369</v>
      </c>
      <c r="L45" s="80">
        <v>2578</v>
      </c>
    </row>
    <row r="46" spans="1:13" s="70" customFormat="1" ht="18.75" customHeight="1" thickBot="1">
      <c r="A46" s="79"/>
      <c r="B46" s="79">
        <v>28</v>
      </c>
      <c r="C46" s="79"/>
      <c r="D46" s="792">
        <f>SUM(E46:H46)</f>
        <v>643</v>
      </c>
      <c r="E46" s="78">
        <v>22</v>
      </c>
      <c r="F46" s="78">
        <v>586</v>
      </c>
      <c r="G46" s="78">
        <v>34</v>
      </c>
      <c r="H46" s="78">
        <v>1</v>
      </c>
      <c r="I46" s="78">
        <f>SUM(J46:L46)</f>
        <v>11021</v>
      </c>
      <c r="J46" s="78">
        <v>8038</v>
      </c>
      <c r="K46" s="78">
        <v>376</v>
      </c>
      <c r="L46" s="78">
        <v>2607</v>
      </c>
      <c r="M46" s="798"/>
    </row>
    <row r="47" spans="1:12" s="67" customFormat="1" ht="12.75" customHeight="1">
      <c r="A47" s="780" t="s">
        <v>239</v>
      </c>
      <c r="B47" s="791"/>
      <c r="C47" s="780"/>
      <c r="D47" s="780"/>
      <c r="E47" s="780"/>
      <c r="F47" s="780"/>
      <c r="G47" s="780"/>
      <c r="H47" s="780"/>
      <c r="I47" s="780"/>
      <c r="J47" s="780"/>
      <c r="K47" s="780"/>
      <c r="L47" s="780"/>
    </row>
    <row r="48" s="780" customFormat="1" ht="11.25">
      <c r="A48" s="780" t="s">
        <v>645</v>
      </c>
    </row>
    <row r="49" s="780" customFormat="1" ht="11.25"/>
    <row r="50" s="780" customFormat="1" ht="11.25"/>
    <row r="51" s="780" customFormat="1" ht="11.25"/>
  </sheetData>
  <sheetProtection/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8"/>
  <sheetViews>
    <sheetView showGridLines="0" zoomScaleSheetLayoutView="100" zoomScalePageLayoutView="0" workbookViewId="0" topLeftCell="A10">
      <selection activeCell="A24" sqref="A24"/>
    </sheetView>
  </sheetViews>
  <sheetFormatPr defaultColWidth="8.00390625" defaultRowHeight="13.5"/>
  <cols>
    <col min="1" max="1" width="13.375" style="378" customWidth="1"/>
    <col min="2" max="2" width="10.50390625" style="378" customWidth="1"/>
    <col min="3" max="9" width="10.25390625" style="378" customWidth="1"/>
    <col min="10" max="16384" width="8.00390625" style="378" customWidth="1"/>
  </cols>
  <sheetData>
    <row r="1" spans="1:9" ht="18.75" customHeight="1">
      <c r="A1" s="801" t="s">
        <v>753</v>
      </c>
      <c r="B1" s="802"/>
      <c r="C1" s="802"/>
      <c r="D1" s="802"/>
      <c r="E1" s="802"/>
      <c r="F1" s="802"/>
      <c r="G1" s="802"/>
      <c r="H1" s="802"/>
      <c r="I1" s="802"/>
    </row>
    <row r="2" spans="1:9" ht="11.25" customHeight="1">
      <c r="A2" s="803"/>
      <c r="B2" s="802"/>
      <c r="C2" s="802"/>
      <c r="D2" s="802"/>
      <c r="E2" s="802"/>
      <c r="F2" s="802"/>
      <c r="G2" s="802"/>
      <c r="H2" s="802"/>
      <c r="I2" s="802"/>
    </row>
    <row r="3" spans="1:9" ht="12.75" customHeight="1" thickBot="1">
      <c r="A3" s="804"/>
      <c r="B3" s="805"/>
      <c r="C3" s="805"/>
      <c r="D3" s="805"/>
      <c r="E3" s="805"/>
      <c r="F3" s="805"/>
      <c r="G3" s="805"/>
      <c r="H3" s="805"/>
      <c r="I3" s="806" t="s">
        <v>2</v>
      </c>
    </row>
    <row r="4" spans="1:9" ht="22.5" customHeight="1">
      <c r="A4" s="807" t="s">
        <v>3</v>
      </c>
      <c r="B4" s="808" t="s">
        <v>4</v>
      </c>
      <c r="C4" s="808" t="s">
        <v>624</v>
      </c>
      <c r="D4" s="808" t="s">
        <v>625</v>
      </c>
      <c r="E4" s="808" t="s">
        <v>5</v>
      </c>
      <c r="F4" s="808" t="s">
        <v>626</v>
      </c>
      <c r="G4" s="808" t="s">
        <v>6</v>
      </c>
      <c r="H4" s="808" t="s">
        <v>7</v>
      </c>
      <c r="I4" s="808" t="s">
        <v>8</v>
      </c>
    </row>
    <row r="5" spans="1:9" ht="18" customHeight="1">
      <c r="A5" s="1" t="s">
        <v>754</v>
      </c>
      <c r="B5" s="809" t="s">
        <v>577</v>
      </c>
      <c r="C5" s="811" t="s">
        <v>578</v>
      </c>
      <c r="D5" s="811" t="s">
        <v>579</v>
      </c>
      <c r="E5" s="811" t="s">
        <v>580</v>
      </c>
      <c r="F5" s="810" t="s">
        <v>31</v>
      </c>
      <c r="G5" s="810" t="s">
        <v>31</v>
      </c>
      <c r="H5" s="811">
        <v>268</v>
      </c>
      <c r="I5" s="811" t="s">
        <v>581</v>
      </c>
    </row>
    <row r="6" spans="1:9" ht="18" customHeight="1">
      <c r="A6" s="1" t="s">
        <v>755</v>
      </c>
      <c r="B6" s="809">
        <v>3304779</v>
      </c>
      <c r="C6" s="811">
        <v>2159209</v>
      </c>
      <c r="D6" s="811">
        <v>1136172</v>
      </c>
      <c r="E6" s="811">
        <v>5919</v>
      </c>
      <c r="F6" s="810" t="s">
        <v>31</v>
      </c>
      <c r="G6" s="810" t="s">
        <v>31</v>
      </c>
      <c r="H6" s="811">
        <v>273</v>
      </c>
      <c r="I6" s="811">
        <v>3206</v>
      </c>
    </row>
    <row r="7" spans="1:9" ht="18" customHeight="1">
      <c r="A7" s="1" t="s">
        <v>627</v>
      </c>
      <c r="B7" s="809">
        <v>3392598</v>
      </c>
      <c r="C7" s="811">
        <v>2136641</v>
      </c>
      <c r="D7" s="811">
        <v>1243403</v>
      </c>
      <c r="E7" s="811">
        <v>9413</v>
      </c>
      <c r="F7" s="810" t="s">
        <v>31</v>
      </c>
      <c r="G7" s="810" t="s">
        <v>31</v>
      </c>
      <c r="H7" s="811">
        <v>196</v>
      </c>
      <c r="I7" s="811">
        <v>2945</v>
      </c>
    </row>
    <row r="8" spans="1:9" s="206" customFormat="1" ht="18" customHeight="1">
      <c r="A8" s="159" t="s">
        <v>628</v>
      </c>
      <c r="B8" s="811">
        <f>SUM(C8:I8)</f>
        <v>3390068</v>
      </c>
      <c r="C8" s="811">
        <v>2208730</v>
      </c>
      <c r="D8" s="811">
        <v>1167981</v>
      </c>
      <c r="E8" s="811">
        <v>10326</v>
      </c>
      <c r="F8" s="811" t="s">
        <v>31</v>
      </c>
      <c r="G8" s="811" t="s">
        <v>31</v>
      </c>
      <c r="H8" s="811">
        <v>142</v>
      </c>
      <c r="I8" s="811">
        <v>2889</v>
      </c>
    </row>
    <row r="9" spans="1:9" s="206" customFormat="1" ht="18" customHeight="1">
      <c r="A9" s="380" t="s">
        <v>756</v>
      </c>
      <c r="B9" s="887">
        <f>SUM(C9:I9)</f>
        <v>2924125</v>
      </c>
      <c r="C9" s="887">
        <f>SUM(C11:C20)</f>
        <v>1776264</v>
      </c>
      <c r="D9" s="887">
        <f>SUM(D11:D20)</f>
        <v>1136571</v>
      </c>
      <c r="E9" s="887">
        <f>SUM(E11:E20)</f>
        <v>7644</v>
      </c>
      <c r="F9" s="887" t="s">
        <v>31</v>
      </c>
      <c r="G9" s="887" t="s">
        <v>31</v>
      </c>
      <c r="H9" s="887">
        <f>SUM(H11:H20)</f>
        <v>248</v>
      </c>
      <c r="I9" s="887">
        <f>SUM(I11:I20)</f>
        <v>3398</v>
      </c>
    </row>
    <row r="10" spans="1:9" ht="7.5" customHeight="1">
      <c r="A10" s="812" t="s">
        <v>9</v>
      </c>
      <c r="B10" s="888"/>
      <c r="C10" s="887"/>
      <c r="D10" s="887"/>
      <c r="E10" s="887"/>
      <c r="F10" s="887"/>
      <c r="G10" s="887"/>
      <c r="H10" s="887"/>
      <c r="I10" s="887"/>
    </row>
    <row r="11" spans="1:9" ht="22.5" customHeight="1">
      <c r="A11" s="813" t="s">
        <v>10</v>
      </c>
      <c r="B11" s="889">
        <f aca="true" t="shared" si="0" ref="B11:B20">SUM(C11:I11)</f>
        <v>44121</v>
      </c>
      <c r="C11" s="890">
        <v>14762</v>
      </c>
      <c r="D11" s="890">
        <v>27670</v>
      </c>
      <c r="E11" s="890">
        <v>142</v>
      </c>
      <c r="F11" s="891" t="s">
        <v>31</v>
      </c>
      <c r="G11" s="891" t="s">
        <v>31</v>
      </c>
      <c r="H11" s="892">
        <v>248</v>
      </c>
      <c r="I11" s="891">
        <v>1299</v>
      </c>
    </row>
    <row r="12" spans="1:9" ht="22.5" customHeight="1">
      <c r="A12" s="813" t="s">
        <v>11</v>
      </c>
      <c r="B12" s="889">
        <f t="shared" si="0"/>
        <v>102663</v>
      </c>
      <c r="C12" s="892" t="s">
        <v>31</v>
      </c>
      <c r="D12" s="890">
        <v>102663</v>
      </c>
      <c r="E12" s="891" t="s">
        <v>31</v>
      </c>
      <c r="F12" s="891" t="s">
        <v>31</v>
      </c>
      <c r="G12" s="891" t="s">
        <v>31</v>
      </c>
      <c r="H12" s="891" t="s">
        <v>31</v>
      </c>
      <c r="I12" s="891" t="s">
        <v>31</v>
      </c>
    </row>
    <row r="13" spans="1:9" ht="22.5" customHeight="1">
      <c r="A13" s="813" t="s">
        <v>12</v>
      </c>
      <c r="B13" s="889">
        <f t="shared" si="0"/>
        <v>878865</v>
      </c>
      <c r="C13" s="890">
        <v>641830</v>
      </c>
      <c r="D13" s="890">
        <v>234954</v>
      </c>
      <c r="E13" s="890" t="s">
        <v>31</v>
      </c>
      <c r="F13" s="891" t="s">
        <v>31</v>
      </c>
      <c r="G13" s="891" t="s">
        <v>31</v>
      </c>
      <c r="H13" s="891" t="s">
        <v>31</v>
      </c>
      <c r="I13" s="890">
        <v>2081</v>
      </c>
    </row>
    <row r="14" spans="1:9" ht="22.5" customHeight="1">
      <c r="A14" s="813" t="s">
        <v>13</v>
      </c>
      <c r="B14" s="889">
        <f t="shared" si="0"/>
        <v>279013</v>
      </c>
      <c r="C14" s="890">
        <v>10324</v>
      </c>
      <c r="D14" s="890">
        <v>261279</v>
      </c>
      <c r="E14" s="890">
        <v>7410</v>
      </c>
      <c r="F14" s="891" t="s">
        <v>31</v>
      </c>
      <c r="G14" s="891" t="s">
        <v>31</v>
      </c>
      <c r="H14" s="891" t="s">
        <v>31</v>
      </c>
      <c r="I14" s="891" t="s">
        <v>31</v>
      </c>
    </row>
    <row r="15" spans="1:9" ht="22.5" customHeight="1">
      <c r="A15" s="813" t="s">
        <v>14</v>
      </c>
      <c r="B15" s="889">
        <f t="shared" si="0"/>
        <v>1115993</v>
      </c>
      <c r="C15" s="890">
        <v>728272</v>
      </c>
      <c r="D15" s="890">
        <v>387618</v>
      </c>
      <c r="E15" s="890">
        <v>85</v>
      </c>
      <c r="F15" s="891" t="s">
        <v>31</v>
      </c>
      <c r="G15" s="891" t="s">
        <v>31</v>
      </c>
      <c r="H15" s="891" t="s">
        <v>31</v>
      </c>
      <c r="I15" s="892">
        <v>18</v>
      </c>
    </row>
    <row r="16" spans="1:9" ht="22.5" customHeight="1">
      <c r="A16" s="813" t="s">
        <v>15</v>
      </c>
      <c r="B16" s="889">
        <f t="shared" si="0"/>
        <v>15988</v>
      </c>
      <c r="C16" s="892" t="s">
        <v>31</v>
      </c>
      <c r="D16" s="890">
        <v>15986</v>
      </c>
      <c r="E16" s="890">
        <v>2</v>
      </c>
      <c r="F16" s="891" t="s">
        <v>31</v>
      </c>
      <c r="G16" s="891" t="s">
        <v>31</v>
      </c>
      <c r="H16" s="891" t="s">
        <v>31</v>
      </c>
      <c r="I16" s="891" t="s">
        <v>31</v>
      </c>
    </row>
    <row r="17" spans="1:9" ht="22.5" customHeight="1">
      <c r="A17" s="813" t="s">
        <v>16</v>
      </c>
      <c r="B17" s="889">
        <f t="shared" si="0"/>
        <v>57850</v>
      </c>
      <c r="C17" s="893">
        <v>9</v>
      </c>
      <c r="D17" s="890">
        <v>57841</v>
      </c>
      <c r="E17" s="891" t="s">
        <v>31</v>
      </c>
      <c r="F17" s="891" t="s">
        <v>31</v>
      </c>
      <c r="G17" s="891" t="s">
        <v>31</v>
      </c>
      <c r="H17" s="891" t="s">
        <v>31</v>
      </c>
      <c r="I17" s="891" t="s">
        <v>31</v>
      </c>
    </row>
    <row r="18" spans="1:9" ht="22.5" customHeight="1">
      <c r="A18" s="813" t="s">
        <v>629</v>
      </c>
      <c r="B18" s="889">
        <f t="shared" si="0"/>
        <v>44636</v>
      </c>
      <c r="C18" s="891">
        <v>397</v>
      </c>
      <c r="D18" s="890">
        <v>44234</v>
      </c>
      <c r="E18" s="890">
        <v>5</v>
      </c>
      <c r="F18" s="891" t="s">
        <v>31</v>
      </c>
      <c r="G18" s="891" t="s">
        <v>31</v>
      </c>
      <c r="H18" s="891" t="s">
        <v>31</v>
      </c>
      <c r="I18" s="891" t="s">
        <v>31</v>
      </c>
    </row>
    <row r="19" spans="1:9" ht="22.5" customHeight="1">
      <c r="A19" s="814" t="s">
        <v>17</v>
      </c>
      <c r="B19" s="889">
        <f t="shared" si="0"/>
        <v>4326</v>
      </c>
      <c r="C19" s="892" t="s">
        <v>31</v>
      </c>
      <c r="D19" s="890">
        <v>4326</v>
      </c>
      <c r="E19" s="894" t="s">
        <v>31</v>
      </c>
      <c r="F19" s="891" t="s">
        <v>31</v>
      </c>
      <c r="G19" s="891" t="s">
        <v>31</v>
      </c>
      <c r="H19" s="891" t="s">
        <v>31</v>
      </c>
      <c r="I19" s="891" t="s">
        <v>31</v>
      </c>
    </row>
    <row r="20" spans="1:9" ht="26.25" customHeight="1">
      <c r="A20" s="815" t="s">
        <v>18</v>
      </c>
      <c r="B20" s="889">
        <f t="shared" si="0"/>
        <v>380670</v>
      </c>
      <c r="C20" s="891">
        <v>380670</v>
      </c>
      <c r="D20" s="891" t="s">
        <v>31</v>
      </c>
      <c r="E20" s="891" t="s">
        <v>31</v>
      </c>
      <c r="F20" s="891" t="s">
        <v>31</v>
      </c>
      <c r="G20" s="891" t="s">
        <v>31</v>
      </c>
      <c r="H20" s="891" t="s">
        <v>31</v>
      </c>
      <c r="I20" s="891" t="s">
        <v>31</v>
      </c>
    </row>
    <row r="21" spans="1:9" ht="3.75" customHeight="1" thickBot="1">
      <c r="A21" s="816"/>
      <c r="B21" s="817"/>
      <c r="C21" s="817"/>
      <c r="D21" s="817"/>
      <c r="E21" s="817"/>
      <c r="F21" s="817"/>
      <c r="G21" s="817"/>
      <c r="H21" s="817"/>
      <c r="I21" s="817"/>
    </row>
    <row r="22" spans="1:9" ht="12" customHeight="1">
      <c r="A22" s="818" t="s">
        <v>19</v>
      </c>
      <c r="B22" s="819"/>
      <c r="C22" s="819"/>
      <c r="D22" s="819"/>
      <c r="E22" s="819"/>
      <c r="F22" s="819"/>
      <c r="G22" s="819"/>
      <c r="H22" s="819"/>
      <c r="I22" s="819"/>
    </row>
    <row r="23" spans="1:9" ht="10.5" customHeight="1">
      <c r="A23" s="820" t="s">
        <v>806</v>
      </c>
      <c r="B23" s="821"/>
      <c r="C23" s="821"/>
      <c r="D23" s="821"/>
      <c r="E23" s="821"/>
      <c r="F23" s="821"/>
      <c r="G23" s="821"/>
      <c r="H23" s="821"/>
      <c r="I23" s="821"/>
    </row>
    <row r="24" spans="1:9" ht="13.5" customHeight="1">
      <c r="A24" s="821"/>
      <c r="B24" s="821"/>
      <c r="C24" s="821"/>
      <c r="D24" s="821"/>
      <c r="E24" s="821"/>
      <c r="F24" s="821"/>
      <c r="G24" s="821"/>
      <c r="H24" s="821"/>
      <c r="I24" s="821"/>
    </row>
    <row r="25" spans="1:9" ht="18.75" customHeight="1">
      <c r="A25" s="801" t="s">
        <v>757</v>
      </c>
      <c r="B25" s="802"/>
      <c r="C25" s="802"/>
      <c r="D25" s="802"/>
      <c r="E25" s="802"/>
      <c r="F25" s="802"/>
      <c r="G25" s="802"/>
      <c r="H25" s="802"/>
      <c r="I25" s="802"/>
    </row>
    <row r="26" spans="1:9" ht="11.25" customHeight="1">
      <c r="A26" s="801"/>
      <c r="B26" s="802"/>
      <c r="C26" s="802"/>
      <c r="D26" s="802"/>
      <c r="E26" s="802"/>
      <c r="F26" s="802"/>
      <c r="G26" s="802"/>
      <c r="H26" s="802"/>
      <c r="I26" s="802"/>
    </row>
    <row r="27" spans="1:9" ht="12.75" customHeight="1" thickBot="1">
      <c r="A27" s="804"/>
      <c r="B27" s="805"/>
      <c r="C27" s="805"/>
      <c r="D27" s="805"/>
      <c r="E27" s="805"/>
      <c r="F27" s="805"/>
      <c r="G27" s="805"/>
      <c r="H27" s="805"/>
      <c r="I27" s="806" t="s">
        <v>2</v>
      </c>
    </row>
    <row r="28" spans="1:9" ht="22.5" customHeight="1">
      <c r="A28" s="807" t="s">
        <v>3</v>
      </c>
      <c r="B28" s="808" t="s">
        <v>4</v>
      </c>
      <c r="C28" s="808" t="s">
        <v>20</v>
      </c>
      <c r="D28" s="808" t="s">
        <v>21</v>
      </c>
      <c r="E28" s="808" t="s">
        <v>5</v>
      </c>
      <c r="F28" s="808" t="s">
        <v>22</v>
      </c>
      <c r="G28" s="808" t="s">
        <v>6</v>
      </c>
      <c r="H28" s="808" t="s">
        <v>7</v>
      </c>
      <c r="I28" s="808" t="s">
        <v>8</v>
      </c>
    </row>
    <row r="29" spans="1:9" ht="18" customHeight="1">
      <c r="A29" s="1" t="s">
        <v>754</v>
      </c>
      <c r="B29" s="809" t="s">
        <v>582</v>
      </c>
      <c r="C29" s="811" t="s">
        <v>583</v>
      </c>
      <c r="D29" s="811" t="s">
        <v>584</v>
      </c>
      <c r="E29" s="811" t="s">
        <v>585</v>
      </c>
      <c r="F29" s="810" t="s">
        <v>586</v>
      </c>
      <c r="G29" s="810" t="s">
        <v>31</v>
      </c>
      <c r="H29" s="810" t="s">
        <v>31</v>
      </c>
      <c r="I29" s="811">
        <v>250</v>
      </c>
    </row>
    <row r="30" spans="1:9" ht="18" customHeight="1">
      <c r="A30" s="1" t="s">
        <v>755</v>
      </c>
      <c r="B30" s="809">
        <v>895108</v>
      </c>
      <c r="C30" s="811">
        <v>615009</v>
      </c>
      <c r="D30" s="811">
        <v>184266</v>
      </c>
      <c r="E30" s="811">
        <v>93769</v>
      </c>
      <c r="F30" s="810">
        <v>1822</v>
      </c>
      <c r="G30" s="810" t="s">
        <v>31</v>
      </c>
      <c r="H30" s="810" t="s">
        <v>31</v>
      </c>
      <c r="I30" s="811">
        <v>242</v>
      </c>
    </row>
    <row r="31" spans="1:9" ht="18" customHeight="1">
      <c r="A31" s="1" t="s">
        <v>627</v>
      </c>
      <c r="B31" s="809">
        <v>1043740</v>
      </c>
      <c r="C31" s="811">
        <v>659124</v>
      </c>
      <c r="D31" s="811">
        <v>293322</v>
      </c>
      <c r="E31" s="811">
        <v>91063</v>
      </c>
      <c r="F31" s="811" t="s">
        <v>31</v>
      </c>
      <c r="G31" s="854" t="s">
        <v>31</v>
      </c>
      <c r="H31" s="854" t="s">
        <v>31</v>
      </c>
      <c r="I31" s="811">
        <v>231</v>
      </c>
    </row>
    <row r="32" spans="1:9" ht="18" customHeight="1">
      <c r="A32" s="159" t="s">
        <v>628</v>
      </c>
      <c r="B32" s="811">
        <f>SUM(C32:I32)</f>
        <v>938204</v>
      </c>
      <c r="C32" s="811">
        <v>590822</v>
      </c>
      <c r="D32" s="811">
        <v>263379</v>
      </c>
      <c r="E32" s="811">
        <v>83778</v>
      </c>
      <c r="F32" s="811" t="s">
        <v>31</v>
      </c>
      <c r="G32" s="811" t="s">
        <v>31</v>
      </c>
      <c r="H32" s="811" t="s">
        <v>31</v>
      </c>
      <c r="I32" s="811">
        <v>225</v>
      </c>
    </row>
    <row r="33" spans="1:9" s="206" customFormat="1" ht="18" customHeight="1">
      <c r="A33" s="380" t="s">
        <v>756</v>
      </c>
      <c r="B33" s="887">
        <f>SUM(C33:I33)</f>
        <v>996117</v>
      </c>
      <c r="C33" s="887">
        <f>SUM(C35:C44)</f>
        <v>604854</v>
      </c>
      <c r="D33" s="887">
        <f aca="true" t="shared" si="1" ref="D33:I33">SUM(D35:D44)</f>
        <v>317663</v>
      </c>
      <c r="E33" s="887">
        <f t="shared" si="1"/>
        <v>73381</v>
      </c>
      <c r="F33" s="887" t="s">
        <v>31</v>
      </c>
      <c r="G33" s="887" t="s">
        <v>31</v>
      </c>
      <c r="H33" s="887" t="s">
        <v>31</v>
      </c>
      <c r="I33" s="887">
        <f t="shared" si="1"/>
        <v>219</v>
      </c>
    </row>
    <row r="34" spans="1:9" ht="7.5" customHeight="1">
      <c r="A34" s="819" t="s">
        <v>9</v>
      </c>
      <c r="B34" s="888"/>
      <c r="C34" s="887"/>
      <c r="D34" s="890"/>
      <c r="E34" s="890"/>
      <c r="F34" s="890"/>
      <c r="G34" s="890"/>
      <c r="H34" s="890"/>
      <c r="I34" s="890"/>
    </row>
    <row r="35" spans="1:9" ht="22.5" customHeight="1">
      <c r="A35" s="813" t="s">
        <v>10</v>
      </c>
      <c r="B35" s="889">
        <f aca="true" t="shared" si="2" ref="B35:B44">SUM(C35:I35)</f>
        <v>5300</v>
      </c>
      <c r="C35" s="890">
        <v>1811</v>
      </c>
      <c r="D35" s="890">
        <v>3253</v>
      </c>
      <c r="E35" s="890">
        <v>17</v>
      </c>
      <c r="F35" s="892" t="s">
        <v>31</v>
      </c>
      <c r="G35" s="892" t="s">
        <v>31</v>
      </c>
      <c r="H35" s="892" t="s">
        <v>31</v>
      </c>
      <c r="I35" s="890">
        <v>219</v>
      </c>
    </row>
    <row r="36" spans="1:9" ht="22.5" customHeight="1">
      <c r="A36" s="813" t="s">
        <v>11</v>
      </c>
      <c r="B36" s="889">
        <f t="shared" si="2"/>
        <v>144226</v>
      </c>
      <c r="C36" s="890">
        <v>9790</v>
      </c>
      <c r="D36" s="890">
        <v>134436</v>
      </c>
      <c r="E36" s="891" t="s">
        <v>31</v>
      </c>
      <c r="F36" s="892" t="s">
        <v>31</v>
      </c>
      <c r="G36" s="892" t="s">
        <v>31</v>
      </c>
      <c r="H36" s="892" t="s">
        <v>31</v>
      </c>
      <c r="I36" s="892" t="s">
        <v>31</v>
      </c>
    </row>
    <row r="37" spans="1:9" ht="22.5" customHeight="1">
      <c r="A37" s="813" t="s">
        <v>12</v>
      </c>
      <c r="B37" s="889">
        <f t="shared" si="2"/>
        <v>177126</v>
      </c>
      <c r="C37" s="890">
        <v>61681</v>
      </c>
      <c r="D37" s="890">
        <v>49375</v>
      </c>
      <c r="E37" s="890">
        <v>66070</v>
      </c>
      <c r="F37" s="892" t="s">
        <v>31</v>
      </c>
      <c r="G37" s="892" t="s">
        <v>31</v>
      </c>
      <c r="H37" s="892" t="s">
        <v>31</v>
      </c>
      <c r="I37" s="892" t="s">
        <v>31</v>
      </c>
    </row>
    <row r="38" spans="1:9" ht="22.5" customHeight="1">
      <c r="A38" s="813" t="s">
        <v>13</v>
      </c>
      <c r="B38" s="889">
        <f t="shared" si="2"/>
        <v>23247</v>
      </c>
      <c r="C38" s="890">
        <v>8230</v>
      </c>
      <c r="D38" s="890">
        <v>7939</v>
      </c>
      <c r="E38" s="890">
        <v>7078</v>
      </c>
      <c r="F38" s="892" t="s">
        <v>31</v>
      </c>
      <c r="G38" s="892" t="s">
        <v>31</v>
      </c>
      <c r="H38" s="892" t="s">
        <v>31</v>
      </c>
      <c r="I38" s="892" t="s">
        <v>31</v>
      </c>
    </row>
    <row r="39" spans="1:9" ht="22.5" customHeight="1">
      <c r="A39" s="813" t="s">
        <v>14</v>
      </c>
      <c r="B39" s="889">
        <f t="shared" si="2"/>
        <v>97357</v>
      </c>
      <c r="C39" s="890">
        <v>87261</v>
      </c>
      <c r="D39" s="890">
        <v>9977</v>
      </c>
      <c r="E39" s="890">
        <v>119</v>
      </c>
      <c r="F39" s="892" t="s">
        <v>31</v>
      </c>
      <c r="G39" s="892" t="s">
        <v>31</v>
      </c>
      <c r="H39" s="892" t="s">
        <v>31</v>
      </c>
      <c r="I39" s="892" t="s">
        <v>31</v>
      </c>
    </row>
    <row r="40" spans="1:9" ht="22.5" customHeight="1">
      <c r="A40" s="813" t="s">
        <v>15</v>
      </c>
      <c r="B40" s="889">
        <f t="shared" si="2"/>
        <v>98481</v>
      </c>
      <c r="C40" s="891">
        <v>27684</v>
      </c>
      <c r="D40" s="890">
        <v>70736</v>
      </c>
      <c r="E40" s="890">
        <v>61</v>
      </c>
      <c r="F40" s="892" t="s">
        <v>31</v>
      </c>
      <c r="G40" s="892" t="s">
        <v>31</v>
      </c>
      <c r="H40" s="892" t="s">
        <v>31</v>
      </c>
      <c r="I40" s="892" t="s">
        <v>31</v>
      </c>
    </row>
    <row r="41" spans="1:9" ht="22.5" customHeight="1">
      <c r="A41" s="813" t="s">
        <v>16</v>
      </c>
      <c r="B41" s="889">
        <f t="shared" si="2"/>
        <v>214</v>
      </c>
      <c r="C41" s="893">
        <v>120</v>
      </c>
      <c r="D41" s="890">
        <v>58</v>
      </c>
      <c r="E41" s="891">
        <v>36</v>
      </c>
      <c r="F41" s="892" t="s">
        <v>31</v>
      </c>
      <c r="G41" s="892" t="s">
        <v>31</v>
      </c>
      <c r="H41" s="892" t="s">
        <v>31</v>
      </c>
      <c r="I41" s="892" t="s">
        <v>31</v>
      </c>
    </row>
    <row r="42" spans="1:9" ht="22.5" customHeight="1">
      <c r="A42" s="813" t="s">
        <v>587</v>
      </c>
      <c r="B42" s="889">
        <f t="shared" si="2"/>
        <v>70493</v>
      </c>
      <c r="C42" s="891">
        <v>28842</v>
      </c>
      <c r="D42" s="890">
        <v>41651</v>
      </c>
      <c r="E42" s="890" t="s">
        <v>31</v>
      </c>
      <c r="F42" s="892" t="s">
        <v>31</v>
      </c>
      <c r="G42" s="892" t="s">
        <v>31</v>
      </c>
      <c r="H42" s="892" t="s">
        <v>31</v>
      </c>
      <c r="I42" s="892" t="s">
        <v>31</v>
      </c>
    </row>
    <row r="43" spans="1:9" ht="22.5" customHeight="1">
      <c r="A43" s="814" t="s">
        <v>17</v>
      </c>
      <c r="B43" s="889">
        <f t="shared" si="2"/>
        <v>238</v>
      </c>
      <c r="C43" s="892" t="s">
        <v>31</v>
      </c>
      <c r="D43" s="890">
        <v>238</v>
      </c>
      <c r="E43" s="892" t="s">
        <v>31</v>
      </c>
      <c r="F43" s="892" t="s">
        <v>31</v>
      </c>
      <c r="G43" s="892" t="s">
        <v>31</v>
      </c>
      <c r="H43" s="892" t="s">
        <v>31</v>
      </c>
      <c r="I43" s="892" t="s">
        <v>31</v>
      </c>
    </row>
    <row r="44" spans="1:10" ht="26.25" customHeight="1">
      <c r="A44" s="815" t="s">
        <v>18</v>
      </c>
      <c r="B44" s="889">
        <f t="shared" si="2"/>
        <v>379435</v>
      </c>
      <c r="C44" s="891">
        <v>379435</v>
      </c>
      <c r="D44" s="892" t="s">
        <v>31</v>
      </c>
      <c r="E44" s="892" t="s">
        <v>31</v>
      </c>
      <c r="F44" s="892" t="s">
        <v>31</v>
      </c>
      <c r="G44" s="892" t="s">
        <v>31</v>
      </c>
      <c r="H44" s="892" t="s">
        <v>31</v>
      </c>
      <c r="I44" s="892" t="s">
        <v>31</v>
      </c>
      <c r="J44" s="207"/>
    </row>
    <row r="45" spans="1:9" s="208" customFormat="1" ht="3.75" customHeight="1" thickBot="1">
      <c r="A45" s="816"/>
      <c r="B45" s="817"/>
      <c r="C45" s="817"/>
      <c r="D45" s="817"/>
      <c r="E45" s="817"/>
      <c r="F45" s="817"/>
      <c r="G45" s="817"/>
      <c r="H45" s="817" t="s">
        <v>1</v>
      </c>
      <c r="I45" s="817"/>
    </row>
    <row r="46" spans="1:9" ht="13.5">
      <c r="A46" s="818" t="s">
        <v>19</v>
      </c>
      <c r="B46" s="750"/>
      <c r="C46" s="750"/>
      <c r="D46" s="750"/>
      <c r="E46" s="750"/>
      <c r="F46" s="750"/>
      <c r="G46" s="750"/>
      <c r="H46" s="811"/>
      <c r="I46" s="750"/>
    </row>
    <row r="47" spans="1:9" ht="10.5" customHeight="1">
      <c r="A47" s="820" t="s">
        <v>806</v>
      </c>
      <c r="B47" s="821"/>
      <c r="C47" s="821"/>
      <c r="D47" s="821"/>
      <c r="E47" s="821"/>
      <c r="F47" s="821"/>
      <c r="G47" s="821"/>
      <c r="H47" s="821"/>
      <c r="I47" s="750"/>
    </row>
    <row r="48" spans="1:9" ht="12">
      <c r="A48" s="821"/>
      <c r="B48" s="821"/>
      <c r="C48" s="821"/>
      <c r="D48" s="821"/>
      <c r="E48" s="821"/>
      <c r="F48" s="821"/>
      <c r="G48" s="821"/>
      <c r="H48" s="821"/>
      <c r="I48" s="821"/>
    </row>
  </sheetData>
  <sheetProtection/>
  <printOptions/>
  <pageMargins left="0.3937007874015748" right="0.3937007874015748" top="0.5905511811023623" bottom="0.3937007874015748" header="0.3937007874015748" footer="0.1968503937007874"/>
  <pageSetup fitToHeight="1" fitToWidth="1" horizontalDpi="600" verticalDpi="600" orientation="portrait" paperSize="9" scale="93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showGridLines="0" zoomScalePageLayoutView="0" workbookViewId="0" topLeftCell="A1">
      <selection activeCell="I15" sqref="I15"/>
    </sheetView>
  </sheetViews>
  <sheetFormatPr defaultColWidth="8.00390625" defaultRowHeight="13.5"/>
  <cols>
    <col min="1" max="1" width="15.00390625" style="235" customWidth="1"/>
    <col min="2" max="2" width="5.625" style="235" customWidth="1"/>
    <col min="3" max="3" width="8.25390625" style="235" customWidth="1"/>
    <col min="4" max="4" width="5.625" style="235" customWidth="1"/>
    <col min="5" max="5" width="8.00390625" style="235" customWidth="1"/>
    <col min="6" max="6" width="5.625" style="235" customWidth="1"/>
    <col min="7" max="7" width="8.00390625" style="235" customWidth="1"/>
    <col min="8" max="8" width="5.625" style="235" customWidth="1"/>
    <col min="9" max="9" width="8.00390625" style="235" customWidth="1"/>
    <col min="10" max="10" width="5.625" style="235" customWidth="1"/>
    <col min="11" max="11" width="8.125" style="235" customWidth="1"/>
    <col min="12" max="12" width="5.625" style="235" customWidth="1"/>
    <col min="13" max="13" width="8.125" style="235" customWidth="1"/>
    <col min="14" max="16384" width="8.00390625" style="235" customWidth="1"/>
  </cols>
  <sheetData>
    <row r="1" spans="1:13" s="771" customFormat="1" ht="18.75" customHeight="1">
      <c r="A1" s="234" t="s">
        <v>758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</row>
    <row r="2" spans="1:13" s="771" customFormat="1" ht="11.25" customHeight="1">
      <c r="A2" s="768"/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</row>
    <row r="3" spans="1:13" s="771" customFormat="1" ht="12.75" customHeight="1" thickBot="1">
      <c r="A3" s="236" t="s">
        <v>190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9" t="s">
        <v>504</v>
      </c>
    </row>
    <row r="4" spans="1:13" s="780" customFormat="1" ht="18.75" customHeight="1">
      <c r="A4" s="240" t="s">
        <v>0</v>
      </c>
      <c r="B4" s="241" t="s">
        <v>172</v>
      </c>
      <c r="C4" s="242"/>
      <c r="D4" s="241" t="s">
        <v>482</v>
      </c>
      <c r="E4" s="242"/>
      <c r="F4" s="241" t="s">
        <v>483</v>
      </c>
      <c r="G4" s="242"/>
      <c r="H4" s="241" t="s">
        <v>484</v>
      </c>
      <c r="I4" s="241"/>
      <c r="J4" s="241" t="s">
        <v>485</v>
      </c>
      <c r="K4" s="242"/>
      <c r="L4" s="241" t="s">
        <v>486</v>
      </c>
      <c r="M4" s="242"/>
    </row>
    <row r="5" spans="1:13" s="780" customFormat="1" ht="18.75" customHeight="1">
      <c r="A5" s="885" t="s">
        <v>505</v>
      </c>
      <c r="B5" s="243" t="s">
        <v>189</v>
      </c>
      <c r="C5" s="243" t="s">
        <v>487</v>
      </c>
      <c r="D5" s="243" t="s">
        <v>189</v>
      </c>
      <c r="E5" s="243" t="s">
        <v>487</v>
      </c>
      <c r="F5" s="243" t="s">
        <v>189</v>
      </c>
      <c r="G5" s="243" t="s">
        <v>487</v>
      </c>
      <c r="H5" s="243" t="s">
        <v>189</v>
      </c>
      <c r="I5" s="243" t="s">
        <v>487</v>
      </c>
      <c r="J5" s="243" t="s">
        <v>189</v>
      </c>
      <c r="K5" s="243" t="s">
        <v>487</v>
      </c>
      <c r="L5" s="243" t="s">
        <v>189</v>
      </c>
      <c r="M5" s="243" t="s">
        <v>487</v>
      </c>
    </row>
    <row r="6" spans="1:13" s="780" customFormat="1" ht="18.75" customHeight="1">
      <c r="A6" s="253" t="s">
        <v>759</v>
      </c>
      <c r="B6" s="246">
        <v>57</v>
      </c>
      <c r="C6" s="233" t="s">
        <v>506</v>
      </c>
      <c r="D6" s="233" t="s">
        <v>1</v>
      </c>
      <c r="E6" s="233" t="s">
        <v>1</v>
      </c>
      <c r="F6" s="233">
        <v>3</v>
      </c>
      <c r="G6" s="233">
        <v>137</v>
      </c>
      <c r="H6" s="233">
        <v>7</v>
      </c>
      <c r="I6" s="233">
        <v>564</v>
      </c>
      <c r="J6" s="233">
        <v>2</v>
      </c>
      <c r="K6" s="233">
        <v>264</v>
      </c>
      <c r="L6" s="233">
        <v>45</v>
      </c>
      <c r="M6" s="233" t="s">
        <v>507</v>
      </c>
    </row>
    <row r="7" spans="1:13" s="780" customFormat="1" ht="18.75" customHeight="1">
      <c r="A7" s="254" t="s">
        <v>760</v>
      </c>
      <c r="B7" s="255">
        <v>56</v>
      </c>
      <c r="C7" s="247" t="s">
        <v>535</v>
      </c>
      <c r="D7" s="233" t="s">
        <v>1</v>
      </c>
      <c r="E7" s="233" t="s">
        <v>1</v>
      </c>
      <c r="F7" s="247">
        <v>3</v>
      </c>
      <c r="G7" s="247">
        <v>137</v>
      </c>
      <c r="H7" s="247">
        <v>7</v>
      </c>
      <c r="I7" s="247">
        <v>564</v>
      </c>
      <c r="J7" s="247">
        <v>2</v>
      </c>
      <c r="K7" s="247">
        <v>264</v>
      </c>
      <c r="L7" s="247">
        <v>44</v>
      </c>
      <c r="M7" s="247" t="s">
        <v>536</v>
      </c>
    </row>
    <row r="8" spans="1:13" s="780" customFormat="1" ht="18.75" customHeight="1">
      <c r="A8" s="254" t="s">
        <v>761</v>
      </c>
      <c r="B8" s="790">
        <v>55</v>
      </c>
      <c r="C8" s="855">
        <v>19183</v>
      </c>
      <c r="D8" s="233" t="s">
        <v>537</v>
      </c>
      <c r="E8" s="233" t="s">
        <v>537</v>
      </c>
      <c r="F8" s="780">
        <v>3</v>
      </c>
      <c r="G8" s="780">
        <v>137</v>
      </c>
      <c r="H8" s="780">
        <v>6</v>
      </c>
      <c r="I8" s="780">
        <v>506</v>
      </c>
      <c r="J8" s="780">
        <v>2</v>
      </c>
      <c r="K8" s="780">
        <v>264</v>
      </c>
      <c r="L8" s="780">
        <v>44</v>
      </c>
      <c r="M8" s="856">
        <v>18276</v>
      </c>
    </row>
    <row r="9" spans="1:13" s="780" customFormat="1" ht="18.75" customHeight="1">
      <c r="A9" s="254" t="s">
        <v>762</v>
      </c>
      <c r="B9" s="790">
        <v>50</v>
      </c>
      <c r="C9" s="855">
        <v>18423</v>
      </c>
      <c r="D9" s="233" t="s">
        <v>537</v>
      </c>
      <c r="E9" s="233" t="s">
        <v>537</v>
      </c>
      <c r="F9" s="780">
        <v>3</v>
      </c>
      <c r="G9" s="780">
        <v>137</v>
      </c>
      <c r="H9" s="780">
        <v>4</v>
      </c>
      <c r="I9" s="780">
        <v>336</v>
      </c>
      <c r="J9" s="780">
        <v>2</v>
      </c>
      <c r="K9" s="780">
        <v>264</v>
      </c>
      <c r="L9" s="780">
        <v>41</v>
      </c>
      <c r="M9" s="856">
        <v>17686</v>
      </c>
    </row>
    <row r="10" spans="1:13" s="245" customFormat="1" ht="18.75" customHeight="1">
      <c r="A10" s="407" t="s">
        <v>763</v>
      </c>
      <c r="B10" s="244">
        <v>47</v>
      </c>
      <c r="C10" s="325">
        <v>17193</v>
      </c>
      <c r="D10" s="232" t="s">
        <v>1</v>
      </c>
      <c r="E10" s="232" t="s">
        <v>1</v>
      </c>
      <c r="F10" s="245">
        <v>3</v>
      </c>
      <c r="G10" s="245">
        <v>137</v>
      </c>
      <c r="H10" s="245">
        <v>3</v>
      </c>
      <c r="I10" s="245">
        <v>241</v>
      </c>
      <c r="J10" s="245">
        <v>1</v>
      </c>
      <c r="K10" s="245">
        <v>129</v>
      </c>
      <c r="L10" s="245">
        <v>40</v>
      </c>
      <c r="M10" s="406">
        <v>16686</v>
      </c>
    </row>
    <row r="11" spans="2:13" s="780" customFormat="1" ht="18.75" customHeight="1">
      <c r="B11" s="246"/>
      <c r="C11" s="259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 s="780" customFormat="1" ht="18.75" customHeight="1">
      <c r="A12" s="799" t="s">
        <v>188</v>
      </c>
      <c r="B12" s="787">
        <v>44</v>
      </c>
      <c r="C12" s="259">
        <v>17043</v>
      </c>
      <c r="D12" s="233" t="s">
        <v>1</v>
      </c>
      <c r="E12" s="233" t="s">
        <v>1</v>
      </c>
      <c r="F12" s="787">
        <v>1</v>
      </c>
      <c r="G12" s="787">
        <v>44</v>
      </c>
      <c r="H12" s="787">
        <v>2</v>
      </c>
      <c r="I12" s="787">
        <v>184</v>
      </c>
      <c r="J12" s="787">
        <v>1</v>
      </c>
      <c r="K12" s="787">
        <v>129</v>
      </c>
      <c r="L12" s="787">
        <v>40</v>
      </c>
      <c r="M12" s="233">
        <v>16686</v>
      </c>
    </row>
    <row r="13" spans="1:13" s="780" customFormat="1" ht="18.75" customHeight="1">
      <c r="A13" s="799" t="s">
        <v>187</v>
      </c>
      <c r="B13" s="233" t="s">
        <v>1</v>
      </c>
      <c r="C13" s="233" t="s">
        <v>1</v>
      </c>
      <c r="D13" s="233" t="s">
        <v>1</v>
      </c>
      <c r="E13" s="233" t="s">
        <v>1</v>
      </c>
      <c r="F13" s="233" t="s">
        <v>1</v>
      </c>
      <c r="G13" s="233" t="s">
        <v>1</v>
      </c>
      <c r="H13" s="233" t="s">
        <v>1</v>
      </c>
      <c r="I13" s="233" t="s">
        <v>1</v>
      </c>
      <c r="J13" s="233" t="s">
        <v>1</v>
      </c>
      <c r="K13" s="233" t="s">
        <v>1</v>
      </c>
      <c r="L13" s="233" t="s">
        <v>1</v>
      </c>
      <c r="M13" s="233" t="s">
        <v>1</v>
      </c>
    </row>
    <row r="14" spans="1:13" s="780" customFormat="1" ht="18.75" customHeight="1">
      <c r="A14" s="799" t="s">
        <v>186</v>
      </c>
      <c r="B14" s="233" t="s">
        <v>1</v>
      </c>
      <c r="C14" s="233" t="s">
        <v>1</v>
      </c>
      <c r="D14" s="233" t="s">
        <v>1</v>
      </c>
      <c r="E14" s="233" t="s">
        <v>1</v>
      </c>
      <c r="F14" s="233" t="s">
        <v>1</v>
      </c>
      <c r="G14" s="233" t="s">
        <v>1</v>
      </c>
      <c r="H14" s="233" t="s">
        <v>1</v>
      </c>
      <c r="I14" s="233" t="s">
        <v>1</v>
      </c>
      <c r="J14" s="233" t="s">
        <v>1</v>
      </c>
      <c r="K14" s="233" t="s">
        <v>1</v>
      </c>
      <c r="L14" s="233" t="s">
        <v>1</v>
      </c>
      <c r="M14" s="233" t="s">
        <v>1</v>
      </c>
    </row>
    <row r="15" spans="1:13" s="780" customFormat="1" ht="18.75" customHeight="1">
      <c r="A15" s="799" t="s">
        <v>508</v>
      </c>
      <c r="B15" s="233" t="s">
        <v>1</v>
      </c>
      <c r="C15" s="233" t="s">
        <v>1</v>
      </c>
      <c r="D15" s="233" t="s">
        <v>1</v>
      </c>
      <c r="E15" s="233" t="s">
        <v>1</v>
      </c>
      <c r="F15" s="233" t="s">
        <v>1</v>
      </c>
      <c r="G15" s="233" t="s">
        <v>1</v>
      </c>
      <c r="H15" s="233" t="s">
        <v>1</v>
      </c>
      <c r="I15" s="233" t="s">
        <v>1</v>
      </c>
      <c r="J15" s="233" t="s">
        <v>1</v>
      </c>
      <c r="K15" s="233" t="s">
        <v>1</v>
      </c>
      <c r="L15" s="233" t="s">
        <v>1</v>
      </c>
      <c r="M15" s="233" t="s">
        <v>1</v>
      </c>
    </row>
    <row r="16" spans="1:13" s="780" customFormat="1" ht="18.75" customHeight="1">
      <c r="A16" s="256" t="s">
        <v>185</v>
      </c>
      <c r="B16" s="790">
        <v>1</v>
      </c>
      <c r="C16" s="787">
        <v>45</v>
      </c>
      <c r="D16" s="233" t="s">
        <v>1</v>
      </c>
      <c r="E16" s="233" t="s">
        <v>1</v>
      </c>
      <c r="F16" s="787">
        <v>1</v>
      </c>
      <c r="G16" s="787">
        <v>45</v>
      </c>
      <c r="H16" s="233" t="s">
        <v>1</v>
      </c>
      <c r="I16" s="233" t="s">
        <v>1</v>
      </c>
      <c r="J16" s="233" t="s">
        <v>1</v>
      </c>
      <c r="K16" s="233" t="s">
        <v>1</v>
      </c>
      <c r="L16" s="233" t="s">
        <v>1</v>
      </c>
      <c r="M16" s="233" t="s">
        <v>1</v>
      </c>
    </row>
    <row r="17" spans="1:13" s="780" customFormat="1" ht="18.75" customHeight="1" thickBot="1">
      <c r="A17" s="257" t="s">
        <v>184</v>
      </c>
      <c r="B17" s="248">
        <v>2</v>
      </c>
      <c r="C17" s="249">
        <v>105</v>
      </c>
      <c r="D17" s="250" t="s">
        <v>1</v>
      </c>
      <c r="E17" s="250" t="s">
        <v>1</v>
      </c>
      <c r="F17" s="249">
        <v>1</v>
      </c>
      <c r="G17" s="249">
        <v>48</v>
      </c>
      <c r="H17" s="249">
        <v>1</v>
      </c>
      <c r="I17" s="249">
        <v>57</v>
      </c>
      <c r="J17" s="250" t="s">
        <v>1</v>
      </c>
      <c r="K17" s="250" t="s">
        <v>1</v>
      </c>
      <c r="L17" s="250" t="s">
        <v>1</v>
      </c>
      <c r="M17" s="250" t="s">
        <v>1</v>
      </c>
    </row>
    <row r="18" s="780" customFormat="1" ht="12.75" customHeight="1">
      <c r="A18" s="780" t="s">
        <v>183</v>
      </c>
    </row>
    <row r="19" spans="1:13" ht="13.5">
      <c r="A19" s="196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3.5">
      <c r="A20" s="196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</row>
    <row r="21" spans="1:13" ht="13.5">
      <c r="A21" s="196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ht="11.2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</row>
    <row r="26" spans="1:13" ht="13.5">
      <c r="A26" s="196"/>
      <c r="B26" s="196"/>
      <c r="C26" s="252"/>
      <c r="D26" s="252"/>
      <c r="E26" s="252"/>
      <c r="F26" s="252"/>
      <c r="G26" s="252"/>
      <c r="H26" s="252"/>
      <c r="I26" s="252"/>
      <c r="J26" s="252"/>
      <c r="K26" s="196"/>
      <c r="L26" s="196"/>
      <c r="M26" s="196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showGridLines="0" zoomScalePageLayoutView="0" workbookViewId="0" topLeftCell="A1">
      <selection activeCell="D7" sqref="D7"/>
    </sheetView>
  </sheetViews>
  <sheetFormatPr defaultColWidth="8.00390625" defaultRowHeight="13.5"/>
  <cols>
    <col min="1" max="1" width="15.00390625" style="209" customWidth="1"/>
    <col min="2" max="2" width="3.125" style="209" customWidth="1"/>
    <col min="3" max="3" width="9.25390625" style="209" customWidth="1"/>
    <col min="4" max="7" width="17.50390625" style="209" customWidth="1"/>
    <col min="8" max="9" width="8.00390625" style="209" customWidth="1"/>
    <col min="10" max="13" width="17.50390625" style="209" customWidth="1"/>
    <col min="14" max="16384" width="8.00390625" style="209" customWidth="1"/>
  </cols>
  <sheetData>
    <row r="1" spans="1:7" ht="18.75" customHeight="1">
      <c r="A1" s="822" t="s">
        <v>771</v>
      </c>
      <c r="B1" s="823"/>
      <c r="C1" s="823"/>
      <c r="D1" s="823"/>
      <c r="E1" s="823"/>
      <c r="F1" s="823"/>
      <c r="G1" s="823"/>
    </row>
    <row r="2" spans="1:7" ht="11.25" customHeight="1">
      <c r="A2" s="822"/>
      <c r="B2" s="823"/>
      <c r="C2" s="823"/>
      <c r="D2" s="823"/>
      <c r="E2" s="823"/>
      <c r="F2" s="823"/>
      <c r="G2" s="824"/>
    </row>
    <row r="3" spans="1:7" ht="12.75" customHeight="1" thickBot="1">
      <c r="A3" s="825"/>
      <c r="B3" s="825"/>
      <c r="C3" s="825"/>
      <c r="D3" s="825"/>
      <c r="E3" s="825"/>
      <c r="F3" s="826"/>
      <c r="G3" s="827" t="s">
        <v>23</v>
      </c>
    </row>
    <row r="4" spans="1:7" s="210" customFormat="1" ht="18.75" customHeight="1">
      <c r="A4" s="828" t="s">
        <v>0</v>
      </c>
      <c r="B4" s="829"/>
      <c r="C4" s="1022" t="s">
        <v>630</v>
      </c>
      <c r="D4" s="830" t="s">
        <v>764</v>
      </c>
      <c r="E4" s="831"/>
      <c r="F4" s="830" t="s">
        <v>631</v>
      </c>
      <c r="G4" s="832"/>
    </row>
    <row r="5" spans="1:7" s="210" customFormat="1" ht="18.75" customHeight="1">
      <c r="A5" s="833" t="s">
        <v>24</v>
      </c>
      <c r="B5" s="834"/>
      <c r="C5" s="1023"/>
      <c r="D5" s="834" t="s">
        <v>632</v>
      </c>
      <c r="E5" s="834" t="s">
        <v>765</v>
      </c>
      <c r="F5" s="834" t="s">
        <v>25</v>
      </c>
      <c r="G5" s="834" t="s">
        <v>26</v>
      </c>
    </row>
    <row r="6" spans="1:13" ht="18.75" customHeight="1">
      <c r="A6" s="1024" t="s">
        <v>766</v>
      </c>
      <c r="B6" s="835"/>
      <c r="C6" s="836" t="s">
        <v>27</v>
      </c>
      <c r="D6" s="850">
        <v>353</v>
      </c>
      <c r="E6" s="850">
        <v>2584685</v>
      </c>
      <c r="F6" s="849">
        <v>1167</v>
      </c>
      <c r="G6" s="849">
        <v>835</v>
      </c>
      <c r="J6" s="211"/>
      <c r="K6" s="211"/>
      <c r="L6" s="211"/>
      <c r="M6" s="211"/>
    </row>
    <row r="7" spans="1:13" ht="18.75" customHeight="1">
      <c r="A7" s="1024"/>
      <c r="B7" s="835"/>
      <c r="C7" s="837" t="s">
        <v>28</v>
      </c>
      <c r="D7" s="851">
        <v>28620</v>
      </c>
      <c r="E7" s="851">
        <v>4718793</v>
      </c>
      <c r="F7" s="851">
        <v>256506</v>
      </c>
      <c r="G7" s="851">
        <v>247743</v>
      </c>
      <c r="J7" s="212"/>
      <c r="K7" s="212"/>
      <c r="L7" s="212"/>
      <c r="M7" s="212"/>
    </row>
    <row r="8" spans="1:13" ht="18.75" customHeight="1">
      <c r="A8" s="1024" t="s">
        <v>767</v>
      </c>
      <c r="B8" s="835"/>
      <c r="C8" s="836" t="s">
        <v>27</v>
      </c>
      <c r="D8" s="850">
        <v>318</v>
      </c>
      <c r="E8" s="850">
        <v>2370659</v>
      </c>
      <c r="F8" s="841">
        <v>143</v>
      </c>
      <c r="G8" s="841" t="s">
        <v>31</v>
      </c>
      <c r="J8" s="211"/>
      <c r="K8" s="211"/>
      <c r="L8" s="211"/>
      <c r="M8" s="211"/>
    </row>
    <row r="9" spans="1:13" ht="18.75" customHeight="1">
      <c r="A9" s="1024"/>
      <c r="B9" s="835"/>
      <c r="C9" s="837" t="s">
        <v>28</v>
      </c>
      <c r="D9" s="851">
        <v>24326</v>
      </c>
      <c r="E9" s="851">
        <v>5009264</v>
      </c>
      <c r="F9" s="851">
        <v>261405</v>
      </c>
      <c r="G9" s="851">
        <v>250610</v>
      </c>
      <c r="J9" s="212"/>
      <c r="K9" s="212"/>
      <c r="L9" s="212"/>
      <c r="M9" s="212"/>
    </row>
    <row r="10" spans="1:13" ht="18.75" customHeight="1">
      <c r="A10" s="1024" t="s">
        <v>768</v>
      </c>
      <c r="B10" s="835"/>
      <c r="C10" s="836" t="s">
        <v>27</v>
      </c>
      <c r="D10" s="850">
        <v>334</v>
      </c>
      <c r="E10" s="850">
        <v>2521133</v>
      </c>
      <c r="F10" s="841" t="s">
        <v>31</v>
      </c>
      <c r="G10" s="849" t="s">
        <v>31</v>
      </c>
      <c r="J10" s="211"/>
      <c r="K10" s="211"/>
      <c r="L10" s="211"/>
      <c r="M10" s="211"/>
    </row>
    <row r="11" spans="1:13" ht="18.75" customHeight="1">
      <c r="A11" s="1024"/>
      <c r="B11" s="835"/>
      <c r="C11" s="837" t="s">
        <v>28</v>
      </c>
      <c r="D11" s="851">
        <v>25651</v>
      </c>
      <c r="E11" s="851">
        <v>4860495</v>
      </c>
      <c r="F11" s="851">
        <v>253995</v>
      </c>
      <c r="G11" s="851">
        <v>241551</v>
      </c>
      <c r="J11" s="212"/>
      <c r="K11" s="212"/>
      <c r="L11" s="212"/>
      <c r="M11" s="212"/>
    </row>
    <row r="12" spans="1:13" ht="18.75" customHeight="1">
      <c r="A12" s="1024" t="s">
        <v>769</v>
      </c>
      <c r="B12" s="838"/>
      <c r="C12" s="836" t="s">
        <v>27</v>
      </c>
      <c r="D12" s="850">
        <v>332</v>
      </c>
      <c r="E12" s="850">
        <v>2537643</v>
      </c>
      <c r="F12" s="841" t="s">
        <v>31</v>
      </c>
      <c r="G12" s="849" t="s">
        <v>31</v>
      </c>
      <c r="J12" s="213"/>
      <c r="K12" s="213"/>
      <c r="L12" s="211"/>
      <c r="M12" s="211"/>
    </row>
    <row r="13" spans="1:13" ht="18.75" customHeight="1">
      <c r="A13" s="1024"/>
      <c r="B13" s="838"/>
      <c r="C13" s="837" t="s">
        <v>28</v>
      </c>
      <c r="D13" s="851">
        <v>33147</v>
      </c>
      <c r="E13" s="851">
        <v>5213269</v>
      </c>
      <c r="F13" s="851">
        <v>339048</v>
      </c>
      <c r="G13" s="851">
        <v>336627</v>
      </c>
      <c r="J13" s="213"/>
      <c r="K13" s="213"/>
      <c r="L13" s="213"/>
      <c r="M13" s="213"/>
    </row>
    <row r="14" spans="1:13" s="216" customFormat="1" ht="18.75" customHeight="1">
      <c r="A14" s="1025" t="s">
        <v>770</v>
      </c>
      <c r="B14" s="838"/>
      <c r="C14" s="839" t="s">
        <v>633</v>
      </c>
      <c r="D14" s="214">
        <f>SUM(D16,D18)</f>
        <v>353</v>
      </c>
      <c r="E14" s="214">
        <f>SUM(E16,E18)</f>
        <v>2674603</v>
      </c>
      <c r="F14" s="379" t="s">
        <v>31</v>
      </c>
      <c r="G14" s="379" t="s">
        <v>31</v>
      </c>
      <c r="I14" s="214"/>
      <c r="J14" s="214"/>
      <c r="K14" s="379"/>
      <c r="L14" s="215"/>
      <c r="M14" s="217"/>
    </row>
    <row r="15" spans="1:13" s="216" customFormat="1" ht="18.75" customHeight="1">
      <c r="A15" s="1025"/>
      <c r="B15" s="838"/>
      <c r="C15" s="840" t="s">
        <v>634</v>
      </c>
      <c r="D15" s="218">
        <f>SUM(D17,D19,D20,D21,D22,D23)</f>
        <v>32787</v>
      </c>
      <c r="E15" s="218">
        <f>SUM(E17,E19,E20,E21,E22,E23)</f>
        <v>4927383</v>
      </c>
      <c r="F15" s="218">
        <f>SUM(F17,F19,F20,F21,F22,F23)</f>
        <v>334396</v>
      </c>
      <c r="G15" s="218">
        <f>SUM(G17,G19,G20,G21,G22,G23)</f>
        <v>332692</v>
      </c>
      <c r="I15" s="218"/>
      <c r="J15" s="218"/>
      <c r="K15" s="218"/>
      <c r="L15" s="218"/>
      <c r="M15" s="217"/>
    </row>
    <row r="16" spans="1:13" ht="18.75" customHeight="1">
      <c r="A16" s="1021" t="s">
        <v>20</v>
      </c>
      <c r="B16" s="835"/>
      <c r="C16" s="836" t="s">
        <v>633</v>
      </c>
      <c r="D16" s="465">
        <v>52</v>
      </c>
      <c r="E16" s="465">
        <v>788408</v>
      </c>
      <c r="F16" s="465" t="s">
        <v>31</v>
      </c>
      <c r="G16" s="465" t="s">
        <v>31</v>
      </c>
      <c r="J16" s="211"/>
      <c r="K16" s="211"/>
      <c r="L16" s="211"/>
      <c r="M16" s="211"/>
    </row>
    <row r="17" spans="1:13" ht="18.75" customHeight="1">
      <c r="A17" s="1021"/>
      <c r="B17" s="835"/>
      <c r="C17" s="837" t="s">
        <v>634</v>
      </c>
      <c r="D17" s="895">
        <v>3891</v>
      </c>
      <c r="E17" s="895">
        <v>2841673</v>
      </c>
      <c r="F17" s="895">
        <v>67193</v>
      </c>
      <c r="G17" s="896">
        <v>65726</v>
      </c>
      <c r="J17" s="212"/>
      <c r="K17" s="212"/>
      <c r="L17" s="212"/>
      <c r="M17" s="212"/>
    </row>
    <row r="18" spans="1:13" ht="18.75" customHeight="1">
      <c r="A18" s="1021" t="s">
        <v>21</v>
      </c>
      <c r="B18" s="835"/>
      <c r="C18" s="836" t="s">
        <v>633</v>
      </c>
      <c r="D18" s="465">
        <v>301</v>
      </c>
      <c r="E18" s="465">
        <v>1886195</v>
      </c>
      <c r="F18" s="465" t="s">
        <v>31</v>
      </c>
      <c r="G18" s="465" t="s">
        <v>31</v>
      </c>
      <c r="J18" s="211"/>
      <c r="K18" s="211"/>
      <c r="L18" s="211"/>
      <c r="M18" s="211"/>
    </row>
    <row r="19" spans="1:13" ht="18.75" customHeight="1">
      <c r="A19" s="1021"/>
      <c r="B19" s="835"/>
      <c r="C19" s="837" t="s">
        <v>634</v>
      </c>
      <c r="D19" s="895">
        <v>4165</v>
      </c>
      <c r="E19" s="895">
        <v>849906</v>
      </c>
      <c r="F19" s="895">
        <v>4609</v>
      </c>
      <c r="G19" s="895">
        <v>4625</v>
      </c>
      <c r="J19" s="212"/>
      <c r="K19" s="212"/>
      <c r="L19" s="212"/>
      <c r="M19" s="212"/>
    </row>
    <row r="20" spans="1:13" ht="18.75" customHeight="1">
      <c r="A20" s="842" t="s">
        <v>5</v>
      </c>
      <c r="B20" s="843"/>
      <c r="C20" s="836" t="s">
        <v>634</v>
      </c>
      <c r="D20" s="465">
        <v>18887</v>
      </c>
      <c r="E20" s="465">
        <v>941225</v>
      </c>
      <c r="F20" s="465">
        <v>254070</v>
      </c>
      <c r="G20" s="465">
        <v>253830</v>
      </c>
      <c r="J20" s="211"/>
      <c r="K20" s="211"/>
      <c r="L20" s="211"/>
      <c r="M20" s="211"/>
    </row>
    <row r="21" spans="1:13" ht="18.75" customHeight="1">
      <c r="A21" s="842" t="s">
        <v>29</v>
      </c>
      <c r="B21" s="843"/>
      <c r="C21" s="836" t="s">
        <v>634</v>
      </c>
      <c r="D21" s="465">
        <v>67</v>
      </c>
      <c r="E21" s="465">
        <v>18319</v>
      </c>
      <c r="F21" s="465" t="s">
        <v>31</v>
      </c>
      <c r="G21" s="465" t="s">
        <v>31</v>
      </c>
      <c r="J21" s="211"/>
      <c r="K21" s="211"/>
      <c r="L21" s="211"/>
      <c r="M21" s="211"/>
    </row>
    <row r="22" spans="1:13" ht="18.75" customHeight="1">
      <c r="A22" s="842" t="s">
        <v>6</v>
      </c>
      <c r="B22" s="843"/>
      <c r="C22" s="836" t="s">
        <v>634</v>
      </c>
      <c r="D22" s="465">
        <v>5638</v>
      </c>
      <c r="E22" s="465">
        <v>236715</v>
      </c>
      <c r="F22" s="465">
        <v>8524</v>
      </c>
      <c r="G22" s="465">
        <v>8511</v>
      </c>
      <c r="J22" s="211"/>
      <c r="K22" s="211"/>
      <c r="L22" s="211"/>
      <c r="M22" s="211"/>
    </row>
    <row r="23" spans="1:13" ht="18.75" customHeight="1">
      <c r="A23" s="842" t="s">
        <v>22</v>
      </c>
      <c r="B23" s="843"/>
      <c r="C23" s="836" t="s">
        <v>634</v>
      </c>
      <c r="D23" s="465">
        <v>139</v>
      </c>
      <c r="E23" s="465">
        <v>39545</v>
      </c>
      <c r="F23" s="465" t="s">
        <v>31</v>
      </c>
      <c r="G23" s="465" t="s">
        <v>31</v>
      </c>
      <c r="J23" s="211"/>
      <c r="K23" s="211"/>
      <c r="L23" s="211"/>
      <c r="M23" s="211"/>
    </row>
    <row r="24" spans="1:13" ht="18.75" customHeight="1">
      <c r="A24" s="842" t="s">
        <v>30</v>
      </c>
      <c r="B24" s="843"/>
      <c r="C24" s="836" t="s">
        <v>634</v>
      </c>
      <c r="D24" s="465" t="s">
        <v>31</v>
      </c>
      <c r="E24" s="465" t="s">
        <v>31</v>
      </c>
      <c r="F24" s="465" t="s">
        <v>31</v>
      </c>
      <c r="G24" s="465" t="s">
        <v>31</v>
      </c>
      <c r="J24" s="211"/>
      <c r="K24" s="211"/>
      <c r="L24" s="211"/>
      <c r="M24" s="211"/>
    </row>
    <row r="25" spans="1:13" ht="18.75" customHeight="1" thickBot="1">
      <c r="A25" s="844" t="s">
        <v>7</v>
      </c>
      <c r="B25" s="845"/>
      <c r="C25" s="846" t="s">
        <v>634</v>
      </c>
      <c r="D25" s="897" t="s">
        <v>31</v>
      </c>
      <c r="E25" s="465" t="s">
        <v>31</v>
      </c>
      <c r="F25" s="897" t="s">
        <v>31</v>
      </c>
      <c r="G25" s="465" t="s">
        <v>31</v>
      </c>
      <c r="J25" s="211"/>
      <c r="K25" s="211"/>
      <c r="L25" s="211"/>
      <c r="M25" s="211"/>
    </row>
    <row r="26" spans="1:13" ht="12">
      <c r="A26" s="847" t="s">
        <v>19</v>
      </c>
      <c r="B26" s="847"/>
      <c r="C26" s="847"/>
      <c r="D26" s="847"/>
      <c r="E26" s="848"/>
      <c r="F26" s="847"/>
      <c r="G26" s="848"/>
      <c r="J26" s="220"/>
      <c r="K26" s="220"/>
      <c r="L26" s="220"/>
      <c r="M26" s="220"/>
    </row>
    <row r="27" ht="12.75" customHeight="1">
      <c r="A27" s="219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showGridLines="0" zoomScaleSheetLayoutView="100" zoomScalePageLayoutView="0" workbookViewId="0" topLeftCell="A1">
      <selection activeCell="I10" sqref="I10"/>
    </sheetView>
  </sheetViews>
  <sheetFormatPr defaultColWidth="8.00390625" defaultRowHeight="13.5"/>
  <cols>
    <col min="1" max="1" width="10.50390625" style="92" customWidth="1"/>
    <col min="2" max="9" width="11.25390625" style="92" customWidth="1"/>
    <col min="10" max="16384" width="8.00390625" style="92" customWidth="1"/>
  </cols>
  <sheetData>
    <row r="1" spans="1:9" ht="18.75" customHeight="1">
      <c r="A1" s="90" t="s">
        <v>782</v>
      </c>
      <c r="B1" s="91"/>
      <c r="C1" s="90"/>
      <c r="D1" s="90"/>
      <c r="E1" s="91"/>
      <c r="F1" s="91"/>
      <c r="G1" s="91"/>
      <c r="H1" s="91"/>
      <c r="I1" s="91"/>
    </row>
    <row r="2" spans="1:9" ht="25.5" customHeight="1" thickBot="1">
      <c r="A2" s="93"/>
      <c r="B2" s="94"/>
      <c r="C2" s="94"/>
      <c r="D2" s="94"/>
      <c r="E2" s="94"/>
      <c r="F2" s="94"/>
      <c r="G2" s="94"/>
      <c r="H2" s="94"/>
      <c r="I2" s="94"/>
    </row>
    <row r="3" spans="1:9" s="95" customFormat="1" ht="15" customHeight="1">
      <c r="A3" s="1026" t="s">
        <v>268</v>
      </c>
      <c r="B3" s="1028" t="s">
        <v>269</v>
      </c>
      <c r="C3" s="1026"/>
      <c r="D3" s="1028" t="s">
        <v>270</v>
      </c>
      <c r="E3" s="1026"/>
      <c r="F3" s="1028" t="s">
        <v>271</v>
      </c>
      <c r="G3" s="1029"/>
      <c r="H3" s="1028" t="s">
        <v>560</v>
      </c>
      <c r="I3" s="1029"/>
    </row>
    <row r="4" spans="1:9" s="95" customFormat="1" ht="15" customHeight="1">
      <c r="A4" s="1027"/>
      <c r="B4" s="96" t="s">
        <v>272</v>
      </c>
      <c r="C4" s="96" t="s">
        <v>273</v>
      </c>
      <c r="D4" s="96" t="s">
        <v>272</v>
      </c>
      <c r="E4" s="96" t="s">
        <v>273</v>
      </c>
      <c r="F4" s="96" t="s">
        <v>272</v>
      </c>
      <c r="G4" s="97" t="s">
        <v>273</v>
      </c>
      <c r="H4" s="96" t="s">
        <v>272</v>
      </c>
      <c r="I4" s="97" t="s">
        <v>273</v>
      </c>
    </row>
    <row r="5" spans="1:9" s="100" customFormat="1" ht="15" customHeight="1">
      <c r="A5" s="98"/>
      <c r="B5" s="99" t="s">
        <v>78</v>
      </c>
      <c r="C5" s="99" t="s">
        <v>274</v>
      </c>
      <c r="D5" s="99" t="s">
        <v>78</v>
      </c>
      <c r="E5" s="99" t="s">
        <v>274</v>
      </c>
      <c r="F5" s="99" t="s">
        <v>78</v>
      </c>
      <c r="G5" s="99" t="s">
        <v>274</v>
      </c>
      <c r="H5" s="99" t="s">
        <v>78</v>
      </c>
      <c r="I5" s="99" t="s">
        <v>274</v>
      </c>
    </row>
    <row r="6" spans="1:9" s="100" customFormat="1" ht="17.25" customHeight="1">
      <c r="A6" s="335" t="s">
        <v>623</v>
      </c>
      <c r="B6" s="103" t="s">
        <v>783</v>
      </c>
      <c r="C6" s="228">
        <v>62.9</v>
      </c>
      <c r="D6" s="103" t="s">
        <v>783</v>
      </c>
      <c r="E6" s="228">
        <v>62.9</v>
      </c>
      <c r="F6" s="88" t="s">
        <v>31</v>
      </c>
      <c r="G6" s="88" t="s">
        <v>31</v>
      </c>
      <c r="H6" s="88" t="s">
        <v>31</v>
      </c>
      <c r="I6" s="88" t="s">
        <v>31</v>
      </c>
    </row>
    <row r="7" spans="1:9" s="100" customFormat="1" ht="17.25" customHeight="1">
      <c r="A7" s="335" t="s">
        <v>651</v>
      </c>
      <c r="B7" s="103" t="s">
        <v>514</v>
      </c>
      <c r="C7" s="228">
        <v>66.2</v>
      </c>
      <c r="D7" s="103" t="s">
        <v>514</v>
      </c>
      <c r="E7" s="228">
        <v>66.2</v>
      </c>
      <c r="F7" s="88" t="s">
        <v>31</v>
      </c>
      <c r="G7" s="88" t="s">
        <v>31</v>
      </c>
      <c r="H7" s="88" t="s">
        <v>31</v>
      </c>
      <c r="I7" s="88" t="s">
        <v>31</v>
      </c>
    </row>
    <row r="8" spans="1:9" s="100" customFormat="1" ht="17.25" customHeight="1">
      <c r="A8" s="335" t="s">
        <v>784</v>
      </c>
      <c r="B8" s="228">
        <v>470421</v>
      </c>
      <c r="C8" s="228">
        <v>66.4</v>
      </c>
      <c r="D8" s="228">
        <v>391976</v>
      </c>
      <c r="E8" s="228">
        <v>66.9</v>
      </c>
      <c r="F8" s="88" t="s">
        <v>31</v>
      </c>
      <c r="G8" s="88" t="s">
        <v>31</v>
      </c>
      <c r="H8" s="88">
        <v>78445</v>
      </c>
      <c r="I8" s="338">
        <v>64</v>
      </c>
    </row>
    <row r="9" spans="1:9" s="100" customFormat="1" ht="17.25" customHeight="1">
      <c r="A9" s="335" t="s">
        <v>785</v>
      </c>
      <c r="B9" s="103">
        <v>543692</v>
      </c>
      <c r="C9" s="228">
        <v>70.3</v>
      </c>
      <c r="D9" s="103">
        <v>425507</v>
      </c>
      <c r="E9" s="228">
        <v>68.9</v>
      </c>
      <c r="F9" s="88" t="s">
        <v>31</v>
      </c>
      <c r="G9" s="88" t="s">
        <v>31</v>
      </c>
      <c r="H9" s="88">
        <v>118185</v>
      </c>
      <c r="I9" s="338">
        <v>76.1</v>
      </c>
    </row>
    <row r="10" spans="1:9" s="104" customFormat="1" ht="17.25" customHeight="1">
      <c r="A10" s="863" t="s">
        <v>787</v>
      </c>
      <c r="B10" s="336">
        <v>560358</v>
      </c>
      <c r="C10" s="104">
        <v>69.3</v>
      </c>
      <c r="D10" s="336">
        <v>429047</v>
      </c>
      <c r="E10" s="190">
        <v>67.3</v>
      </c>
      <c r="F10" s="179" t="s">
        <v>499</v>
      </c>
      <c r="G10" s="179" t="s">
        <v>499</v>
      </c>
      <c r="H10" s="179">
        <v>131311</v>
      </c>
      <c r="I10" s="337">
        <v>76.8</v>
      </c>
    </row>
    <row r="11" spans="1:9" s="100" customFormat="1" ht="14.25" customHeight="1">
      <c r="A11" s="105"/>
      <c r="B11" s="101"/>
      <c r="C11" s="102"/>
      <c r="D11" s="102"/>
      <c r="E11" s="102"/>
      <c r="F11" s="103"/>
      <c r="G11" s="106"/>
      <c r="H11" s="103"/>
      <c r="I11" s="106"/>
    </row>
    <row r="12" spans="1:9" s="100" customFormat="1" ht="19.5" customHeight="1">
      <c r="A12" s="107" t="s">
        <v>788</v>
      </c>
      <c r="B12" s="103">
        <v>40879</v>
      </c>
      <c r="C12" s="102">
        <v>61.5</v>
      </c>
      <c r="D12" s="103">
        <v>30764</v>
      </c>
      <c r="E12" s="102">
        <v>61.7</v>
      </c>
      <c r="F12" s="88" t="s">
        <v>499</v>
      </c>
      <c r="G12" s="88" t="s">
        <v>499</v>
      </c>
      <c r="H12" s="88">
        <v>10115</v>
      </c>
      <c r="I12" s="800">
        <v>60.8</v>
      </c>
    </row>
    <row r="13" spans="1:9" s="100" customFormat="1" ht="19.5" customHeight="1">
      <c r="A13" s="107" t="s">
        <v>279</v>
      </c>
      <c r="B13" s="103">
        <v>41870</v>
      </c>
      <c r="C13" s="102">
        <v>62.7</v>
      </c>
      <c r="D13" s="103">
        <v>32258</v>
      </c>
      <c r="E13" s="102">
        <v>63.8</v>
      </c>
      <c r="F13" s="88" t="s">
        <v>499</v>
      </c>
      <c r="G13" s="88" t="s">
        <v>499</v>
      </c>
      <c r="H13" s="88">
        <v>9612</v>
      </c>
      <c r="I13" s="800">
        <v>59.1</v>
      </c>
    </row>
    <row r="14" spans="1:9" s="100" customFormat="1" ht="19.5" customHeight="1">
      <c r="A14" s="107" t="s">
        <v>275</v>
      </c>
      <c r="B14" s="103">
        <v>35737</v>
      </c>
      <c r="C14" s="102">
        <v>53.8</v>
      </c>
      <c r="D14" s="103">
        <v>27857</v>
      </c>
      <c r="E14" s="102">
        <v>55</v>
      </c>
      <c r="F14" s="88" t="s">
        <v>499</v>
      </c>
      <c r="G14" s="88" t="s">
        <v>499</v>
      </c>
      <c r="H14" s="88">
        <v>7880</v>
      </c>
      <c r="I14" s="800">
        <v>50.2</v>
      </c>
    </row>
    <row r="15" spans="1:9" s="100" customFormat="1" ht="19.5" customHeight="1">
      <c r="A15" s="107" t="s">
        <v>276</v>
      </c>
      <c r="B15" s="103">
        <v>43256</v>
      </c>
      <c r="C15" s="102">
        <v>61.3</v>
      </c>
      <c r="D15" s="103">
        <v>32300</v>
      </c>
      <c r="E15" s="102">
        <v>58.7</v>
      </c>
      <c r="F15" s="88" t="s">
        <v>499</v>
      </c>
      <c r="G15" s="88" t="s">
        <v>499</v>
      </c>
      <c r="H15" s="88">
        <v>10956</v>
      </c>
      <c r="I15" s="800">
        <v>70.7</v>
      </c>
    </row>
    <row r="16" spans="1:9" s="100" customFormat="1" ht="19.5" customHeight="1">
      <c r="A16" s="107" t="s">
        <v>277</v>
      </c>
      <c r="B16" s="103">
        <v>57489</v>
      </c>
      <c r="C16" s="102">
        <v>78.4</v>
      </c>
      <c r="D16" s="103">
        <v>42707</v>
      </c>
      <c r="E16" s="102">
        <v>74.4</v>
      </c>
      <c r="F16" s="88" t="s">
        <v>499</v>
      </c>
      <c r="G16" s="88" t="s">
        <v>499</v>
      </c>
      <c r="H16" s="88">
        <v>14782</v>
      </c>
      <c r="I16" s="800">
        <v>93.1</v>
      </c>
    </row>
    <row r="17" spans="1:9" s="100" customFormat="1" ht="19.5" customHeight="1">
      <c r="A17" s="107" t="s">
        <v>278</v>
      </c>
      <c r="B17" s="103">
        <v>49670</v>
      </c>
      <c r="C17" s="102">
        <v>71.9</v>
      </c>
      <c r="D17" s="103">
        <v>38010</v>
      </c>
      <c r="E17" s="102">
        <v>68.9</v>
      </c>
      <c r="F17" s="88" t="s">
        <v>499</v>
      </c>
      <c r="G17" s="88" t="s">
        <v>499</v>
      </c>
      <c r="H17" s="88">
        <v>11660</v>
      </c>
      <c r="I17" s="800">
        <v>83.4</v>
      </c>
    </row>
    <row r="18" spans="1:9" s="100" customFormat="1" ht="19.5" customHeight="1">
      <c r="A18" s="107" t="s">
        <v>280</v>
      </c>
      <c r="B18" s="103">
        <v>49677</v>
      </c>
      <c r="C18" s="102">
        <v>69.5</v>
      </c>
      <c r="D18" s="103">
        <v>36368</v>
      </c>
      <c r="E18" s="102">
        <v>65.9</v>
      </c>
      <c r="F18" s="88" t="s">
        <v>499</v>
      </c>
      <c r="G18" s="88" t="s">
        <v>499</v>
      </c>
      <c r="H18" s="88">
        <v>13309</v>
      </c>
      <c r="I18" s="800">
        <v>81.9</v>
      </c>
    </row>
    <row r="19" spans="1:9" s="100" customFormat="1" ht="19.5" customHeight="1">
      <c r="A19" s="107" t="s">
        <v>281</v>
      </c>
      <c r="B19" s="103">
        <v>47393</v>
      </c>
      <c r="C19" s="102">
        <v>77.3</v>
      </c>
      <c r="D19" s="103">
        <v>37790</v>
      </c>
      <c r="E19" s="102">
        <v>75.6</v>
      </c>
      <c r="F19" s="88" t="s">
        <v>499</v>
      </c>
      <c r="G19" s="88" t="s">
        <v>499</v>
      </c>
      <c r="H19" s="88">
        <v>9603</v>
      </c>
      <c r="I19" s="800">
        <v>84.7</v>
      </c>
    </row>
    <row r="20" spans="1:9" s="100" customFormat="1" ht="19.5" customHeight="1">
      <c r="A20" s="107" t="s">
        <v>282</v>
      </c>
      <c r="B20" s="103">
        <v>51145</v>
      </c>
      <c r="C20" s="102">
        <v>75.1</v>
      </c>
      <c r="D20" s="103">
        <v>40879</v>
      </c>
      <c r="E20" s="102">
        <v>73.5</v>
      </c>
      <c r="F20" s="88" t="s">
        <v>499</v>
      </c>
      <c r="G20" s="88" t="s">
        <v>499</v>
      </c>
      <c r="H20" s="88">
        <v>10266</v>
      </c>
      <c r="I20" s="800">
        <v>82.3</v>
      </c>
    </row>
    <row r="21" spans="1:9" s="100" customFormat="1" ht="19.5" customHeight="1">
      <c r="A21" s="107" t="s">
        <v>789</v>
      </c>
      <c r="B21" s="103">
        <v>47202</v>
      </c>
      <c r="C21" s="102">
        <v>68.9</v>
      </c>
      <c r="D21" s="103">
        <v>36638</v>
      </c>
      <c r="E21" s="102">
        <v>65.3</v>
      </c>
      <c r="F21" s="88" t="s">
        <v>499</v>
      </c>
      <c r="G21" s="88" t="s">
        <v>499</v>
      </c>
      <c r="H21" s="88">
        <v>10564</v>
      </c>
      <c r="I21" s="800">
        <v>84.7</v>
      </c>
    </row>
    <row r="22" spans="1:9" s="100" customFormat="1" ht="19.5" customHeight="1">
      <c r="A22" s="107" t="s">
        <v>283</v>
      </c>
      <c r="B22" s="101">
        <v>42472</v>
      </c>
      <c r="C22" s="111">
        <v>71.1</v>
      </c>
      <c r="D22" s="112">
        <v>33036</v>
      </c>
      <c r="E22" s="111">
        <v>67.9</v>
      </c>
      <c r="F22" s="88" t="s">
        <v>499</v>
      </c>
      <c r="G22" s="88" t="s">
        <v>499</v>
      </c>
      <c r="H22" s="88">
        <v>9436</v>
      </c>
      <c r="I22" s="800">
        <v>89.2</v>
      </c>
    </row>
    <row r="23" spans="1:9" s="100" customFormat="1" ht="19.5" customHeight="1" thickBot="1">
      <c r="A23" s="108" t="s">
        <v>284</v>
      </c>
      <c r="B23" s="113">
        <v>53568</v>
      </c>
      <c r="C23" s="109">
        <v>80</v>
      </c>
      <c r="D23" s="89">
        <v>40440</v>
      </c>
      <c r="E23" s="109">
        <v>76.3</v>
      </c>
      <c r="F23" s="89" t="s">
        <v>499</v>
      </c>
      <c r="G23" s="89" t="s">
        <v>499</v>
      </c>
      <c r="H23" s="89">
        <v>13128</v>
      </c>
      <c r="I23" s="339">
        <v>93.9</v>
      </c>
    </row>
    <row r="24" spans="1:9" ht="12">
      <c r="A24" s="100" t="s">
        <v>492</v>
      </c>
      <c r="B24" s="178"/>
      <c r="C24" s="110"/>
      <c r="D24" s="110"/>
      <c r="E24" s="110"/>
      <c r="F24" s="110"/>
      <c r="G24" s="110"/>
      <c r="H24" s="110"/>
      <c r="I24" s="110"/>
    </row>
    <row r="25" spans="1:3" s="100" customFormat="1" ht="11.25">
      <c r="A25" s="100" t="s">
        <v>561</v>
      </c>
      <c r="B25" s="178"/>
      <c r="C25" s="178"/>
    </row>
    <row r="26" spans="4:9" ht="12">
      <c r="D26" s="110"/>
      <c r="E26" s="110"/>
      <c r="F26" s="110"/>
      <c r="G26" s="110"/>
      <c r="H26" s="110"/>
      <c r="I26" s="110"/>
    </row>
  </sheetData>
  <sheetProtection/>
  <mergeCells count="5">
    <mergeCell ref="A3:A4"/>
    <mergeCell ref="B3:C3"/>
    <mergeCell ref="D3:E3"/>
    <mergeCell ref="F3:G3"/>
    <mergeCell ref="H3:I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showGridLines="0" zoomScaleSheetLayoutView="100" zoomScalePageLayoutView="0" workbookViewId="0" topLeftCell="A1">
      <selection activeCell="G24" sqref="G24"/>
    </sheetView>
  </sheetViews>
  <sheetFormatPr defaultColWidth="8.00390625" defaultRowHeight="13.5"/>
  <cols>
    <col min="1" max="1" width="10.50390625" style="92" customWidth="1"/>
    <col min="2" max="7" width="11.25390625" style="92" customWidth="1"/>
    <col min="8" max="16384" width="8.00390625" style="92" customWidth="1"/>
  </cols>
  <sheetData>
    <row r="1" spans="1:7" ht="18.75" customHeight="1">
      <c r="A1" s="90" t="s">
        <v>790</v>
      </c>
      <c r="B1" s="91"/>
      <c r="C1" s="90"/>
      <c r="D1" s="90"/>
      <c r="E1" s="91"/>
      <c r="F1" s="91"/>
      <c r="G1" s="91"/>
    </row>
    <row r="2" spans="1:7" ht="25.5" customHeight="1" thickBot="1">
      <c r="A2" s="93"/>
      <c r="B2" s="94"/>
      <c r="C2" s="94"/>
      <c r="D2" s="94"/>
      <c r="E2" s="94"/>
      <c r="F2" s="94"/>
      <c r="G2" s="94"/>
    </row>
    <row r="3" spans="1:7" s="95" customFormat="1" ht="15" customHeight="1">
      <c r="A3" s="1026" t="s">
        <v>268</v>
      </c>
      <c r="B3" s="1028" t="s">
        <v>269</v>
      </c>
      <c r="C3" s="1026"/>
      <c r="D3" s="1028" t="s">
        <v>562</v>
      </c>
      <c r="E3" s="1026"/>
      <c r="F3" s="1028" t="s">
        <v>563</v>
      </c>
      <c r="G3" s="1029"/>
    </row>
    <row r="4" spans="1:7" s="95" customFormat="1" ht="15" customHeight="1">
      <c r="A4" s="1027"/>
      <c r="B4" s="96" t="s">
        <v>272</v>
      </c>
      <c r="C4" s="96" t="s">
        <v>273</v>
      </c>
      <c r="D4" s="96" t="s">
        <v>272</v>
      </c>
      <c r="E4" s="96" t="s">
        <v>273</v>
      </c>
      <c r="F4" s="96" t="s">
        <v>272</v>
      </c>
      <c r="G4" s="97" t="s">
        <v>273</v>
      </c>
    </row>
    <row r="5" spans="1:7" s="100" customFormat="1" ht="15" customHeight="1">
      <c r="A5" s="98"/>
      <c r="B5" s="99" t="s">
        <v>78</v>
      </c>
      <c r="C5" s="99" t="s">
        <v>274</v>
      </c>
      <c r="D5" s="99" t="s">
        <v>78</v>
      </c>
      <c r="E5" s="99" t="s">
        <v>274</v>
      </c>
      <c r="F5" s="99" t="s">
        <v>78</v>
      </c>
      <c r="G5" s="99" t="s">
        <v>274</v>
      </c>
    </row>
    <row r="6" spans="1:7" s="100" customFormat="1" ht="17.25" customHeight="1">
      <c r="A6" s="335" t="s">
        <v>623</v>
      </c>
      <c r="B6" s="112">
        <v>34142</v>
      </c>
      <c r="C6" s="102">
        <v>66.3</v>
      </c>
      <c r="D6" s="178">
        <v>34142</v>
      </c>
      <c r="E6" s="100">
        <v>66.3</v>
      </c>
      <c r="F6" s="88" t="s">
        <v>499</v>
      </c>
      <c r="G6" s="88" t="s">
        <v>499</v>
      </c>
    </row>
    <row r="7" spans="1:7" s="100" customFormat="1" ht="17.25" customHeight="1">
      <c r="A7" s="159" t="s">
        <v>651</v>
      </c>
      <c r="B7" s="178">
        <v>48596</v>
      </c>
      <c r="C7" s="100">
        <v>66.4</v>
      </c>
      <c r="D7" s="103">
        <v>37169</v>
      </c>
      <c r="E7" s="228">
        <v>65.8</v>
      </c>
      <c r="F7" s="88">
        <v>11427</v>
      </c>
      <c r="G7" s="338">
        <v>68.7</v>
      </c>
    </row>
    <row r="8" spans="1:7" s="100" customFormat="1" ht="17.25" customHeight="1">
      <c r="A8" s="159" t="s">
        <v>652</v>
      </c>
      <c r="B8" s="103">
        <v>79675</v>
      </c>
      <c r="C8" s="228">
        <v>69.2</v>
      </c>
      <c r="D8" s="857">
        <v>41304</v>
      </c>
      <c r="E8" s="228">
        <v>73.5</v>
      </c>
      <c r="F8" s="88">
        <v>38371</v>
      </c>
      <c r="G8" s="338">
        <v>65.1</v>
      </c>
    </row>
    <row r="9" spans="1:7" s="100" customFormat="1" ht="17.25" customHeight="1">
      <c r="A9" s="159" t="s">
        <v>653</v>
      </c>
      <c r="B9" s="103">
        <v>89968</v>
      </c>
      <c r="C9" s="228">
        <v>78.2</v>
      </c>
      <c r="D9" s="857">
        <v>48557</v>
      </c>
      <c r="E9" s="228">
        <v>85.9</v>
      </c>
      <c r="F9" s="88">
        <v>41411</v>
      </c>
      <c r="G9" s="338">
        <v>70.7</v>
      </c>
    </row>
    <row r="10" spans="1:7" s="100" customFormat="1" ht="17.25" customHeight="1">
      <c r="A10" s="380" t="s">
        <v>786</v>
      </c>
      <c r="B10" s="336">
        <v>100717</v>
      </c>
      <c r="C10" s="190">
        <v>82.6</v>
      </c>
      <c r="D10" s="340">
        <v>48145</v>
      </c>
      <c r="E10" s="190">
        <v>85.5</v>
      </c>
      <c r="F10" s="179">
        <v>52572</v>
      </c>
      <c r="G10" s="337">
        <v>80.2</v>
      </c>
    </row>
    <row r="11" spans="1:7" s="100" customFormat="1" ht="14.25" customHeight="1">
      <c r="A11" s="105"/>
      <c r="B11" s="101"/>
      <c r="C11" s="102"/>
      <c r="D11" s="102"/>
      <c r="E11" s="102"/>
      <c r="F11" s="103"/>
      <c r="G11" s="106"/>
    </row>
    <row r="12" spans="1:7" s="100" customFormat="1" ht="19.5" customHeight="1">
      <c r="A12" s="107" t="s">
        <v>791</v>
      </c>
      <c r="B12" s="103">
        <v>5722</v>
      </c>
      <c r="C12" s="102">
        <v>62.1</v>
      </c>
      <c r="D12" s="103">
        <v>3171</v>
      </c>
      <c r="E12" s="102">
        <v>67.8</v>
      </c>
      <c r="F12" s="88">
        <v>2551</v>
      </c>
      <c r="G12" s="338">
        <v>56.2</v>
      </c>
    </row>
    <row r="13" spans="1:7" s="100" customFormat="1" ht="19.5" customHeight="1">
      <c r="A13" s="107" t="s">
        <v>279</v>
      </c>
      <c r="B13" s="103">
        <v>3093</v>
      </c>
      <c r="C13" s="102">
        <v>66.1</v>
      </c>
      <c r="D13" s="103">
        <v>3093</v>
      </c>
      <c r="E13" s="102">
        <v>66.1</v>
      </c>
      <c r="F13" s="88" t="s">
        <v>31</v>
      </c>
      <c r="G13" s="338" t="s">
        <v>798</v>
      </c>
    </row>
    <row r="14" spans="1:7" s="100" customFormat="1" ht="19.5" customHeight="1">
      <c r="A14" s="107" t="s">
        <v>275</v>
      </c>
      <c r="B14" s="103">
        <v>6953</v>
      </c>
      <c r="C14" s="102">
        <v>75.4</v>
      </c>
      <c r="D14" s="103">
        <v>3543</v>
      </c>
      <c r="E14" s="102">
        <v>75.7</v>
      </c>
      <c r="F14" s="88">
        <v>3410</v>
      </c>
      <c r="G14" s="338">
        <v>75.2</v>
      </c>
    </row>
    <row r="15" spans="1:7" s="100" customFormat="1" ht="19.5" customHeight="1">
      <c r="A15" s="107" t="s">
        <v>276</v>
      </c>
      <c r="B15" s="103">
        <v>7499</v>
      </c>
      <c r="C15" s="102">
        <v>78.2</v>
      </c>
      <c r="D15" s="103">
        <v>4283</v>
      </c>
      <c r="E15" s="102">
        <v>91.5</v>
      </c>
      <c r="F15" s="88">
        <v>3216</v>
      </c>
      <c r="G15" s="338">
        <v>65.4</v>
      </c>
    </row>
    <row r="16" spans="1:7" s="100" customFormat="1" ht="19.5" customHeight="1">
      <c r="A16" s="107" t="s">
        <v>277</v>
      </c>
      <c r="B16" s="103">
        <v>8600</v>
      </c>
      <c r="C16" s="102">
        <v>86.4</v>
      </c>
      <c r="D16" s="103">
        <v>4878</v>
      </c>
      <c r="E16" s="102">
        <v>96.8</v>
      </c>
      <c r="F16" s="88">
        <v>3722</v>
      </c>
      <c r="G16" s="338">
        <v>75.7</v>
      </c>
    </row>
    <row r="17" spans="1:7" s="100" customFormat="1" ht="19.5" customHeight="1">
      <c r="A17" s="107" t="s">
        <v>278</v>
      </c>
      <c r="B17" s="103">
        <v>8241</v>
      </c>
      <c r="C17" s="102">
        <v>89.2</v>
      </c>
      <c r="D17" s="103">
        <v>3892</v>
      </c>
      <c r="E17" s="102">
        <v>90.1</v>
      </c>
      <c r="F17" s="88">
        <v>4349</v>
      </c>
      <c r="G17" s="338">
        <v>88.5</v>
      </c>
    </row>
    <row r="18" spans="1:7" s="100" customFormat="1" ht="19.5" customHeight="1">
      <c r="A18" s="107" t="s">
        <v>280</v>
      </c>
      <c r="B18" s="103">
        <v>8824</v>
      </c>
      <c r="C18" s="102">
        <v>88.6</v>
      </c>
      <c r="D18" s="103">
        <v>4554</v>
      </c>
      <c r="E18" s="102">
        <v>90.4</v>
      </c>
      <c r="F18" s="88">
        <v>4270</v>
      </c>
      <c r="G18" s="338">
        <v>86.9</v>
      </c>
    </row>
    <row r="19" spans="1:7" s="100" customFormat="1" ht="19.5" customHeight="1">
      <c r="A19" s="107" t="s">
        <v>281</v>
      </c>
      <c r="B19" s="103">
        <v>8061</v>
      </c>
      <c r="C19" s="102">
        <v>84</v>
      </c>
      <c r="D19" s="103">
        <v>4132</v>
      </c>
      <c r="E19" s="102">
        <v>88.3</v>
      </c>
      <c r="F19" s="88">
        <v>3929</v>
      </c>
      <c r="G19" s="338">
        <v>80</v>
      </c>
    </row>
    <row r="20" spans="1:7" s="100" customFormat="1" ht="19.5" customHeight="1">
      <c r="A20" s="107" t="s">
        <v>282</v>
      </c>
      <c r="B20" s="103">
        <v>9337</v>
      </c>
      <c r="C20" s="102">
        <v>85.5</v>
      </c>
      <c r="D20" s="103">
        <v>4062</v>
      </c>
      <c r="E20" s="102">
        <v>86.8</v>
      </c>
      <c r="F20" s="88">
        <v>5275</v>
      </c>
      <c r="G20" s="338">
        <v>84.6</v>
      </c>
    </row>
    <row r="21" spans="1:7" s="100" customFormat="1" ht="19.5" customHeight="1">
      <c r="A21" s="107" t="s">
        <v>792</v>
      </c>
      <c r="B21" s="103">
        <v>12624</v>
      </c>
      <c r="C21" s="102">
        <v>84.8</v>
      </c>
      <c r="D21" s="103">
        <v>4000</v>
      </c>
      <c r="E21" s="102">
        <v>85.5</v>
      </c>
      <c r="F21" s="88">
        <v>8624</v>
      </c>
      <c r="G21" s="338">
        <v>84.5</v>
      </c>
    </row>
    <row r="22" spans="1:7" s="100" customFormat="1" ht="19.5" customHeight="1">
      <c r="A22" s="107" t="s">
        <v>283</v>
      </c>
      <c r="B22" s="101">
        <v>12128</v>
      </c>
      <c r="C22" s="111">
        <v>89.6</v>
      </c>
      <c r="D22" s="112">
        <v>4134</v>
      </c>
      <c r="E22" s="111">
        <v>92.6</v>
      </c>
      <c r="F22" s="88">
        <v>7994</v>
      </c>
      <c r="G22" s="338">
        <v>88.1</v>
      </c>
    </row>
    <row r="23" spans="1:7" s="100" customFormat="1" ht="19.5" customHeight="1" thickBot="1">
      <c r="A23" s="108" t="s">
        <v>284</v>
      </c>
      <c r="B23" s="113">
        <v>9635</v>
      </c>
      <c r="C23" s="109">
        <v>86.9</v>
      </c>
      <c r="D23" s="89">
        <v>4403</v>
      </c>
      <c r="E23" s="109">
        <v>93.8</v>
      </c>
      <c r="F23" s="89">
        <v>5232</v>
      </c>
      <c r="G23" s="339">
        <v>81.9</v>
      </c>
    </row>
    <row r="24" spans="1:7" ht="12">
      <c r="A24" s="100" t="s">
        <v>492</v>
      </c>
      <c r="B24" s="178"/>
      <c r="C24" s="110"/>
      <c r="D24" s="110"/>
      <c r="E24" s="110"/>
      <c r="F24" s="110"/>
      <c r="G24" s="110"/>
    </row>
    <row r="25" spans="1:3" s="100" customFormat="1" ht="11.25">
      <c r="A25" s="100" t="s">
        <v>564</v>
      </c>
      <c r="B25" s="178"/>
      <c r="C25" s="178"/>
    </row>
    <row r="26" spans="4:7" ht="12">
      <c r="D26" s="110"/>
      <c r="E26" s="110"/>
      <c r="F26" s="110"/>
      <c r="G26" s="110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showGridLines="0" zoomScalePageLayoutView="0" workbookViewId="0" topLeftCell="A4">
      <selection activeCell="F12" sqref="F12:G12"/>
    </sheetView>
  </sheetViews>
  <sheetFormatPr defaultColWidth="8.00390625" defaultRowHeight="13.5"/>
  <cols>
    <col min="1" max="1" width="12.875" style="29" customWidth="1"/>
    <col min="2" max="7" width="12.375" style="29" customWidth="1"/>
    <col min="8" max="11" width="7.875" style="29" customWidth="1"/>
    <col min="12" max="16384" width="8.00390625" style="29" customWidth="1"/>
  </cols>
  <sheetData>
    <row r="1" spans="1:11" ht="18.75" customHeight="1">
      <c r="A1" s="1035" t="s">
        <v>772</v>
      </c>
      <c r="B1" s="1035"/>
      <c r="C1" s="1035"/>
      <c r="D1" s="1035"/>
      <c r="E1" s="1035"/>
      <c r="F1" s="1035"/>
      <c r="G1" s="1035"/>
      <c r="H1" s="28"/>
      <c r="I1" s="28"/>
      <c r="J1" s="28"/>
      <c r="K1" s="28"/>
    </row>
    <row r="2" spans="1:11" ht="11.25" customHeight="1">
      <c r="A2" s="26"/>
      <c r="B2" s="27"/>
      <c r="C2" s="27"/>
      <c r="D2" s="27"/>
      <c r="E2" s="27"/>
      <c r="F2" s="28"/>
      <c r="G2" s="28"/>
      <c r="H2" s="28"/>
      <c r="I2" s="28"/>
      <c r="J2" s="28"/>
      <c r="K2" s="28"/>
    </row>
    <row r="3" spans="1:7" ht="12.75" customHeight="1" thickBot="1">
      <c r="A3" s="30"/>
      <c r="B3" s="30"/>
      <c r="C3" s="30"/>
      <c r="D3" s="30"/>
      <c r="E3" s="31"/>
      <c r="G3" s="32" t="s">
        <v>170</v>
      </c>
    </row>
    <row r="4" spans="1:11" ht="33.75" customHeight="1">
      <c r="A4" s="33"/>
      <c r="B4" s="1039" t="s">
        <v>503</v>
      </c>
      <c r="C4" s="1039"/>
      <c r="D4" s="1039"/>
      <c r="E4" s="1039"/>
      <c r="F4" s="1039"/>
      <c r="G4" s="1039"/>
      <c r="H4" s="1040"/>
      <c r="I4" s="1040"/>
      <c r="J4" s="1040"/>
      <c r="K4" s="1040"/>
    </row>
    <row r="5" spans="1:11" s="35" customFormat="1" ht="33.75" customHeight="1">
      <c r="A5" s="34" t="s">
        <v>171</v>
      </c>
      <c r="B5" s="1030" t="s">
        <v>533</v>
      </c>
      <c r="C5" s="1030" t="s">
        <v>173</v>
      </c>
      <c r="D5" s="1030" t="s">
        <v>639</v>
      </c>
      <c r="E5" s="1030"/>
      <c r="F5" s="1030" t="s">
        <v>174</v>
      </c>
      <c r="G5" s="1032" t="s">
        <v>175</v>
      </c>
      <c r="H5" s="1034"/>
      <c r="I5" s="1034"/>
      <c r="J5" s="1036"/>
      <c r="K5" s="1037"/>
    </row>
    <row r="6" spans="1:11" s="35" customFormat="1" ht="33.75" customHeight="1">
      <c r="A6" s="36"/>
      <c r="B6" s="1031"/>
      <c r="C6" s="1031"/>
      <c r="D6" s="37" t="s">
        <v>502</v>
      </c>
      <c r="E6" s="37" t="s">
        <v>638</v>
      </c>
      <c r="F6" s="1031"/>
      <c r="G6" s="1033"/>
      <c r="H6" s="1034"/>
      <c r="I6" s="1034"/>
      <c r="J6" s="60"/>
      <c r="K6" s="60"/>
    </row>
    <row r="7" spans="1:11" ht="41.25" customHeight="1">
      <c r="A7" s="322" t="s">
        <v>774</v>
      </c>
      <c r="B7" s="41" t="s">
        <v>799</v>
      </c>
      <c r="C7" s="41" t="s">
        <v>800</v>
      </c>
      <c r="D7" s="41">
        <v>468</v>
      </c>
      <c r="E7" s="41" t="s">
        <v>801</v>
      </c>
      <c r="F7" s="41" t="s">
        <v>802</v>
      </c>
      <c r="G7" s="40">
        <v>420</v>
      </c>
      <c r="H7" s="39"/>
      <c r="I7" s="39"/>
      <c r="J7" s="39"/>
      <c r="K7" s="39"/>
    </row>
    <row r="8" spans="1:11" ht="41.25" customHeight="1">
      <c r="A8" s="38" t="s">
        <v>775</v>
      </c>
      <c r="B8" s="230">
        <v>71822</v>
      </c>
      <c r="C8" s="203">
        <v>53560</v>
      </c>
      <c r="D8" s="203">
        <v>483</v>
      </c>
      <c r="E8" s="203">
        <v>1377</v>
      </c>
      <c r="F8" s="203">
        <v>16021</v>
      </c>
      <c r="G8" s="203">
        <v>381</v>
      </c>
      <c r="H8" s="39"/>
      <c r="I8" s="39"/>
      <c r="J8" s="39"/>
      <c r="K8" s="39"/>
    </row>
    <row r="9" spans="1:11" ht="41.25" customHeight="1">
      <c r="A9" s="38" t="s">
        <v>558</v>
      </c>
      <c r="B9" s="230">
        <v>69711</v>
      </c>
      <c r="C9" s="203">
        <v>51772</v>
      </c>
      <c r="D9" s="203">
        <v>516</v>
      </c>
      <c r="E9" s="203">
        <v>1363</v>
      </c>
      <c r="F9" s="203">
        <v>15568</v>
      </c>
      <c r="G9" s="203">
        <v>492</v>
      </c>
      <c r="H9" s="39"/>
      <c r="I9" s="39"/>
      <c r="J9" s="39"/>
      <c r="K9" s="39"/>
    </row>
    <row r="10" spans="1:12" s="42" customFormat="1" ht="41.25" customHeight="1">
      <c r="A10" s="229" t="s">
        <v>776</v>
      </c>
      <c r="B10" s="898" t="s">
        <v>773</v>
      </c>
      <c r="C10" s="39" t="s">
        <v>773</v>
      </c>
      <c r="D10" s="39" t="s">
        <v>773</v>
      </c>
      <c r="E10" s="39" t="s">
        <v>773</v>
      </c>
      <c r="F10" s="203">
        <v>15241</v>
      </c>
      <c r="G10" s="203">
        <v>396</v>
      </c>
      <c r="H10" s="39"/>
      <c r="I10" s="39"/>
      <c r="J10" s="39"/>
      <c r="K10" s="39"/>
      <c r="L10" s="29"/>
    </row>
    <row r="11" spans="1:12" ht="41.25" customHeight="1" thickBot="1">
      <c r="A11" s="204" t="s">
        <v>777</v>
      </c>
      <c r="B11" s="852">
        <v>63737</v>
      </c>
      <c r="C11" s="634" t="s">
        <v>640</v>
      </c>
      <c r="D11" s="634" t="s">
        <v>640</v>
      </c>
      <c r="E11" s="634" t="s">
        <v>640</v>
      </c>
      <c r="F11" s="634" t="s">
        <v>773</v>
      </c>
      <c r="G11" s="634" t="s">
        <v>773</v>
      </c>
      <c r="H11" s="39"/>
      <c r="I11" s="39"/>
      <c r="J11" s="39"/>
      <c r="K11" s="39"/>
      <c r="L11" s="51"/>
    </row>
    <row r="12" spans="1:11" ht="13.5" customHeight="1">
      <c r="A12" s="43" t="s">
        <v>500</v>
      </c>
      <c r="B12" s="45"/>
      <c r="C12" s="39"/>
      <c r="D12" s="39"/>
      <c r="E12" s="39"/>
      <c r="F12" s="1038"/>
      <c r="G12" s="1038"/>
      <c r="H12" s="40"/>
      <c r="I12" s="40"/>
      <c r="J12" s="1038"/>
      <c r="K12" s="1038"/>
    </row>
    <row r="13" spans="1:5" ht="12.75" customHeight="1">
      <c r="A13" s="46" t="s">
        <v>515</v>
      </c>
      <c r="B13" s="45"/>
      <c r="C13" s="45"/>
      <c r="D13" s="45"/>
      <c r="E13" s="45"/>
    </row>
    <row r="14" ht="12.75" customHeight="1">
      <c r="A14" s="50" t="s">
        <v>517</v>
      </c>
    </row>
    <row r="15" spans="1:5" ht="12">
      <c r="A15" s="47" t="s">
        <v>516</v>
      </c>
      <c r="B15" s="49"/>
      <c r="C15" s="45"/>
      <c r="D15" s="45"/>
      <c r="E15" s="48"/>
    </row>
    <row r="16" ht="12">
      <c r="A16" s="50" t="s">
        <v>641</v>
      </c>
    </row>
  </sheetData>
  <sheetProtection/>
  <mergeCells count="13">
    <mergeCell ref="I5:I6"/>
    <mergeCell ref="J5:K5"/>
    <mergeCell ref="F12:G12"/>
    <mergeCell ref="J12:K12"/>
    <mergeCell ref="B4:G4"/>
    <mergeCell ref="H4:K4"/>
    <mergeCell ref="B5:B6"/>
    <mergeCell ref="C5:C6"/>
    <mergeCell ref="D5:E5"/>
    <mergeCell ref="F5:F6"/>
    <mergeCell ref="G5:G6"/>
    <mergeCell ref="H5:H6"/>
    <mergeCell ref="A1:G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showGridLines="0" zoomScalePageLayoutView="0" workbookViewId="0" topLeftCell="A1">
      <selection activeCell="A11" sqref="A11"/>
    </sheetView>
  </sheetViews>
  <sheetFormatPr defaultColWidth="8.00390625" defaultRowHeight="13.5"/>
  <cols>
    <col min="1" max="1" width="12.50390625" style="29" customWidth="1"/>
    <col min="2" max="4" width="19.75390625" style="29" customWidth="1"/>
    <col min="5" max="6" width="8.75390625" style="29" customWidth="1"/>
    <col min="7" max="16384" width="8.00390625" style="29" customWidth="1"/>
  </cols>
  <sheetData>
    <row r="1" spans="1:6" ht="18.75" customHeight="1">
      <c r="A1" s="26" t="s">
        <v>778</v>
      </c>
      <c r="B1" s="27"/>
      <c r="C1" s="64"/>
      <c r="D1" s="64"/>
      <c r="E1" s="28"/>
      <c r="F1" s="28"/>
    </row>
    <row r="2" spans="1:6" ht="11.25" customHeight="1">
      <c r="A2" s="26"/>
      <c r="B2" s="27"/>
      <c r="C2" s="64"/>
      <c r="D2" s="64"/>
      <c r="E2" s="28"/>
      <c r="F2" s="28"/>
    </row>
    <row r="3" spans="1:6" ht="12.75" customHeight="1" thickBot="1">
      <c r="A3" s="30"/>
      <c r="B3" s="44"/>
      <c r="C3" s="44"/>
      <c r="D3" s="44"/>
      <c r="F3" s="32" t="s">
        <v>781</v>
      </c>
    </row>
    <row r="4" spans="1:6" ht="33.75" customHeight="1">
      <c r="A4" s="63"/>
      <c r="B4" s="1041" t="s">
        <v>182</v>
      </c>
      <c r="C4" s="1042"/>
      <c r="D4" s="1043"/>
      <c r="E4" s="62"/>
      <c r="F4" s="61"/>
    </row>
    <row r="5" spans="1:6" ht="33.75" customHeight="1">
      <c r="A5" s="60" t="s">
        <v>171</v>
      </c>
      <c r="B5" s="1030" t="s">
        <v>181</v>
      </c>
      <c r="C5" s="1044" t="s">
        <v>180</v>
      </c>
      <c r="D5" s="1044" t="s">
        <v>179</v>
      </c>
      <c r="E5" s="1037" t="s">
        <v>178</v>
      </c>
      <c r="F5" s="1034"/>
    </row>
    <row r="6" spans="1:6" ht="33.75" customHeight="1">
      <c r="A6" s="59"/>
      <c r="B6" s="1031"/>
      <c r="C6" s="1045"/>
      <c r="D6" s="1045"/>
      <c r="E6" s="58"/>
      <c r="F6" s="57"/>
    </row>
    <row r="7" spans="1:6" ht="20.25" customHeight="1">
      <c r="A7" s="38" t="s">
        <v>779</v>
      </c>
      <c r="B7" s="56">
        <v>207</v>
      </c>
      <c r="C7" s="55">
        <v>166</v>
      </c>
      <c r="D7" s="55">
        <v>41</v>
      </c>
      <c r="E7" s="54"/>
      <c r="F7" s="53">
        <v>1630</v>
      </c>
    </row>
    <row r="8" spans="1:6" ht="20.25" customHeight="1" thickBot="1">
      <c r="A8" s="192" t="s">
        <v>780</v>
      </c>
      <c r="B8" s="187">
        <v>207</v>
      </c>
      <c r="C8" s="187">
        <v>166</v>
      </c>
      <c r="D8" s="187">
        <v>41</v>
      </c>
      <c r="E8" s="1046">
        <v>1633</v>
      </c>
      <c r="F8" s="1046"/>
    </row>
    <row r="9" ht="12.75" customHeight="1">
      <c r="A9" s="35" t="s">
        <v>501</v>
      </c>
    </row>
    <row r="10" spans="1:6" ht="12.75" customHeight="1">
      <c r="A10" s="47" t="s">
        <v>177</v>
      </c>
      <c r="B10" s="52"/>
      <c r="C10" s="52"/>
      <c r="D10" s="52"/>
      <c r="E10" s="52"/>
      <c r="F10" s="51"/>
    </row>
    <row r="11" ht="12">
      <c r="A11" s="47"/>
    </row>
    <row r="12" ht="12">
      <c r="A12" s="186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showGridLines="0" zoomScalePageLayoutView="0" workbookViewId="0" topLeftCell="A1">
      <selection activeCell="A29" sqref="A29"/>
    </sheetView>
  </sheetViews>
  <sheetFormatPr defaultColWidth="8.00390625" defaultRowHeight="13.5"/>
  <cols>
    <col min="1" max="1" width="12.50390625" style="65" customWidth="1"/>
    <col min="2" max="3" width="17.125" style="65" customWidth="1"/>
    <col min="4" max="4" width="1.875" style="65" customWidth="1"/>
    <col min="5" max="5" width="12.50390625" style="65" customWidth="1"/>
    <col min="6" max="7" width="17.125" style="65" customWidth="1"/>
    <col min="8" max="8" width="2.00390625" style="65" customWidth="1"/>
    <col min="9" max="16384" width="8.00390625" style="65" customWidth="1"/>
  </cols>
  <sheetData>
    <row r="1" spans="1:7" ht="18.75" customHeight="1">
      <c r="A1" s="74" t="s">
        <v>489</v>
      </c>
      <c r="B1" s="73"/>
      <c r="C1" s="73"/>
      <c r="D1" s="73"/>
      <c r="E1" s="73"/>
      <c r="F1" s="73"/>
      <c r="G1" s="73"/>
    </row>
    <row r="2" spans="1:7" ht="11.25" customHeight="1">
      <c r="A2" s="74"/>
      <c r="B2" s="73"/>
      <c r="C2" s="73"/>
      <c r="D2" s="73"/>
      <c r="E2" s="73"/>
      <c r="F2" s="73"/>
      <c r="G2" s="73"/>
    </row>
    <row r="3" spans="1:7" ht="12.75" thickBot="1">
      <c r="A3" s="71" t="s">
        <v>306</v>
      </c>
      <c r="B3" s="71"/>
      <c r="C3" s="71"/>
      <c r="D3" s="71"/>
      <c r="E3" s="71"/>
      <c r="F3" s="71"/>
      <c r="G3" s="116" t="s">
        <v>307</v>
      </c>
    </row>
    <row r="4" spans="1:8" ht="13.5" customHeight="1">
      <c r="A4" s="117" t="s">
        <v>171</v>
      </c>
      <c r="B4" s="118"/>
      <c r="C4" s="118" t="s">
        <v>308</v>
      </c>
      <c r="D4" s="81"/>
      <c r="E4" s="119"/>
      <c r="F4" s="118"/>
      <c r="G4" s="120" t="s">
        <v>308</v>
      </c>
      <c r="H4" s="121"/>
    </row>
    <row r="5" spans="1:8" ht="13.5" customHeight="1">
      <c r="A5" s="117"/>
      <c r="B5" s="122" t="s">
        <v>309</v>
      </c>
      <c r="C5" s="123" t="s">
        <v>310</v>
      </c>
      <c r="D5" s="124"/>
      <c r="E5" s="125" t="s">
        <v>311</v>
      </c>
      <c r="F5" s="122" t="s">
        <v>309</v>
      </c>
      <c r="G5" s="123" t="s">
        <v>312</v>
      </c>
      <c r="H5" s="126"/>
    </row>
    <row r="6" spans="1:9" ht="13.5" customHeight="1">
      <c r="A6" s="127" t="s">
        <v>311</v>
      </c>
      <c r="B6" s="128"/>
      <c r="C6" s="129"/>
      <c r="D6" s="130"/>
      <c r="E6" s="131"/>
      <c r="F6" s="128"/>
      <c r="G6" s="129"/>
      <c r="H6" s="132"/>
      <c r="I6" s="133"/>
    </row>
    <row r="7" spans="1:9" s="137" customFormat="1" ht="15" customHeight="1">
      <c r="A7" s="1" t="s">
        <v>534</v>
      </c>
      <c r="B7" s="82">
        <v>256193</v>
      </c>
      <c r="C7" s="134">
        <v>29.626661485906713</v>
      </c>
      <c r="D7" s="134"/>
      <c r="E7" s="135" t="s">
        <v>313</v>
      </c>
      <c r="F7" s="141">
        <v>3207</v>
      </c>
      <c r="G7" s="142">
        <v>19.8</v>
      </c>
      <c r="H7" s="134"/>
      <c r="I7" s="136"/>
    </row>
    <row r="8" spans="1:9" s="137" customFormat="1" ht="15" customHeight="1">
      <c r="A8" s="1" t="s">
        <v>654</v>
      </c>
      <c r="B8" s="82">
        <v>243419</v>
      </c>
      <c r="C8" s="134">
        <v>28.233753520244598</v>
      </c>
      <c r="D8" s="134"/>
      <c r="E8" s="138" t="s">
        <v>211</v>
      </c>
      <c r="F8" s="82">
        <v>3207</v>
      </c>
      <c r="G8" s="134">
        <v>19.8</v>
      </c>
      <c r="H8" s="134"/>
      <c r="I8" s="133"/>
    </row>
    <row r="9" spans="1:9" s="137" customFormat="1" ht="15" customHeight="1">
      <c r="A9" s="1" t="s">
        <v>655</v>
      </c>
      <c r="B9" s="82">
        <v>233573</v>
      </c>
      <c r="C9" s="134">
        <v>27.2</v>
      </c>
      <c r="D9" s="134"/>
      <c r="E9" s="135" t="s">
        <v>210</v>
      </c>
      <c r="F9" s="141">
        <v>12782</v>
      </c>
      <c r="G9" s="142">
        <v>23.9</v>
      </c>
      <c r="H9" s="134"/>
      <c r="I9" s="139"/>
    </row>
    <row r="10" spans="1:9" s="137" customFormat="1" ht="15" customHeight="1">
      <c r="A10" s="1" t="s">
        <v>656</v>
      </c>
      <c r="B10" s="82">
        <v>220288</v>
      </c>
      <c r="C10" s="81">
        <v>25.6</v>
      </c>
      <c r="D10" s="140"/>
      <c r="E10" s="138" t="s">
        <v>314</v>
      </c>
      <c r="F10" s="82">
        <v>2981</v>
      </c>
      <c r="G10" s="134">
        <v>16.8</v>
      </c>
      <c r="H10" s="134"/>
      <c r="I10" s="133"/>
    </row>
    <row r="11" spans="1:9" s="137" customFormat="1" ht="15" customHeight="1">
      <c r="A11" s="2" t="s">
        <v>657</v>
      </c>
      <c r="B11" s="188" t="s">
        <v>488</v>
      </c>
      <c r="C11" s="168">
        <v>23.9</v>
      </c>
      <c r="D11" s="142"/>
      <c r="E11" s="138" t="s">
        <v>315</v>
      </c>
      <c r="F11" s="82">
        <v>1749</v>
      </c>
      <c r="G11" s="134">
        <v>18.6</v>
      </c>
      <c r="H11" s="134"/>
      <c r="I11" s="133"/>
    </row>
    <row r="12" spans="1:9" s="137" customFormat="1" ht="15" customHeight="1">
      <c r="A12" s="143" t="s">
        <v>226</v>
      </c>
      <c r="B12" s="141">
        <v>167568</v>
      </c>
      <c r="C12" s="142">
        <v>23.8</v>
      </c>
      <c r="D12" s="134"/>
      <c r="E12" s="138" t="s">
        <v>206</v>
      </c>
      <c r="F12" s="82">
        <v>8052</v>
      </c>
      <c r="G12" s="134">
        <v>30.7</v>
      </c>
      <c r="H12" s="134"/>
      <c r="I12" s="133"/>
    </row>
    <row r="13" spans="1:9" s="137" customFormat="1" ht="15" customHeight="1">
      <c r="A13" s="143" t="s">
        <v>225</v>
      </c>
      <c r="B13" s="141">
        <v>36977</v>
      </c>
      <c r="C13" s="142">
        <v>24.6</v>
      </c>
      <c r="D13" s="134"/>
      <c r="E13" s="135" t="s">
        <v>316</v>
      </c>
      <c r="F13" s="141">
        <v>1686</v>
      </c>
      <c r="G13" s="142">
        <v>26.1</v>
      </c>
      <c r="I13" s="133"/>
    </row>
    <row r="14" spans="2:9" s="137" customFormat="1" ht="15" customHeight="1">
      <c r="B14" s="144"/>
      <c r="D14" s="134"/>
      <c r="E14" s="138" t="s">
        <v>317</v>
      </c>
      <c r="F14" s="82">
        <v>1686</v>
      </c>
      <c r="G14" s="134">
        <v>26.1</v>
      </c>
      <c r="I14" s="133"/>
    </row>
    <row r="15" spans="1:9" s="137" customFormat="1" ht="15" customHeight="1">
      <c r="A15" s="69" t="s">
        <v>318</v>
      </c>
      <c r="B15" s="82">
        <v>51656</v>
      </c>
      <c r="C15" s="134">
        <v>21.9</v>
      </c>
      <c r="D15" s="134"/>
      <c r="E15" s="135" t="s">
        <v>203</v>
      </c>
      <c r="F15" s="141">
        <v>5518</v>
      </c>
      <c r="G15" s="142">
        <v>25.8</v>
      </c>
      <c r="I15" s="133"/>
    </row>
    <row r="16" spans="1:9" s="137" customFormat="1" ht="15" customHeight="1">
      <c r="A16" s="69" t="s">
        <v>319</v>
      </c>
      <c r="B16" s="82">
        <v>36085</v>
      </c>
      <c r="C16" s="134">
        <v>27.7</v>
      </c>
      <c r="D16" s="134"/>
      <c r="E16" s="138" t="s">
        <v>320</v>
      </c>
      <c r="F16" s="82">
        <v>5518</v>
      </c>
      <c r="G16" s="134">
        <v>25.8</v>
      </c>
      <c r="I16" s="133"/>
    </row>
    <row r="17" spans="1:9" s="137" customFormat="1" ht="15" customHeight="1">
      <c r="A17" s="69" t="s">
        <v>321</v>
      </c>
      <c r="B17" s="82">
        <v>12783</v>
      </c>
      <c r="C17" s="134">
        <v>18.6</v>
      </c>
      <c r="D17" s="134"/>
      <c r="E17" s="135" t="s">
        <v>322</v>
      </c>
      <c r="F17" s="141">
        <v>10759</v>
      </c>
      <c r="G17" s="142">
        <v>25</v>
      </c>
      <c r="I17" s="133"/>
    </row>
    <row r="18" spans="1:9" s="137" customFormat="1" ht="15" customHeight="1">
      <c r="A18" s="69" t="s">
        <v>323</v>
      </c>
      <c r="B18" s="82">
        <v>6767</v>
      </c>
      <c r="C18" s="134">
        <v>31.1</v>
      </c>
      <c r="D18" s="134"/>
      <c r="E18" s="138" t="s">
        <v>324</v>
      </c>
      <c r="F18" s="82">
        <v>2254</v>
      </c>
      <c r="G18" s="134">
        <v>30.4</v>
      </c>
      <c r="I18" s="133"/>
    </row>
    <row r="19" spans="1:9" s="137" customFormat="1" ht="15" customHeight="1">
      <c r="A19" s="69" t="s">
        <v>219</v>
      </c>
      <c r="B19" s="82">
        <v>15367</v>
      </c>
      <c r="C19" s="134">
        <v>26.6</v>
      </c>
      <c r="D19" s="134"/>
      <c r="E19" s="138" t="s">
        <v>325</v>
      </c>
      <c r="F19" s="82">
        <v>2628</v>
      </c>
      <c r="G19" s="134">
        <v>27.1</v>
      </c>
      <c r="I19" s="133"/>
    </row>
    <row r="20" spans="1:9" s="137" customFormat="1" ht="15" customHeight="1">
      <c r="A20" s="69" t="s">
        <v>326</v>
      </c>
      <c r="B20" s="82">
        <v>12702</v>
      </c>
      <c r="C20" s="134">
        <v>24.7</v>
      </c>
      <c r="D20" s="134"/>
      <c r="E20" s="138" t="s">
        <v>327</v>
      </c>
      <c r="F20" s="82">
        <v>5877</v>
      </c>
      <c r="G20" s="134">
        <v>22.7</v>
      </c>
      <c r="I20" s="133"/>
    </row>
    <row r="21" spans="1:9" s="137" customFormat="1" ht="15" customHeight="1">
      <c r="A21" s="69" t="s">
        <v>328</v>
      </c>
      <c r="B21" s="82">
        <v>7394</v>
      </c>
      <c r="C21" s="134">
        <v>23.4</v>
      </c>
      <c r="D21" s="134"/>
      <c r="E21" s="135" t="s">
        <v>329</v>
      </c>
      <c r="F21" s="141">
        <v>3025</v>
      </c>
      <c r="G21" s="142">
        <v>29.8</v>
      </c>
      <c r="I21" s="133"/>
    </row>
    <row r="22" spans="1:9" s="137" customFormat="1" ht="15" customHeight="1">
      <c r="A22" s="69" t="s">
        <v>330</v>
      </c>
      <c r="B22" s="82">
        <v>9822</v>
      </c>
      <c r="C22" s="134">
        <v>21.1</v>
      </c>
      <c r="D22" s="134"/>
      <c r="E22" s="138" t="s">
        <v>331</v>
      </c>
      <c r="F22" s="82">
        <v>3025</v>
      </c>
      <c r="G22" s="134">
        <v>29.8</v>
      </c>
      <c r="I22" s="133"/>
    </row>
    <row r="23" spans="1:9" s="137" customFormat="1" ht="15" customHeight="1">
      <c r="A23" s="69" t="s">
        <v>215</v>
      </c>
      <c r="B23" s="82">
        <v>8735</v>
      </c>
      <c r="C23" s="134">
        <v>30.3</v>
      </c>
      <c r="D23" s="134"/>
      <c r="E23" s="138"/>
      <c r="F23" s="82"/>
      <c r="G23" s="134"/>
      <c r="I23" s="133"/>
    </row>
    <row r="24" spans="1:9" s="137" customFormat="1" ht="15" customHeight="1">
      <c r="A24" s="69" t="s">
        <v>214</v>
      </c>
      <c r="B24" s="82">
        <v>6257</v>
      </c>
      <c r="C24" s="134">
        <v>18.8</v>
      </c>
      <c r="E24" s="145"/>
      <c r="F24" s="82"/>
      <c r="G24" s="134"/>
      <c r="I24" s="133"/>
    </row>
    <row r="25" spans="1:9" s="137" customFormat="1" ht="12.75" thickBot="1">
      <c r="A25" s="68"/>
      <c r="B25" s="146"/>
      <c r="C25" s="147"/>
      <c r="D25" s="147"/>
      <c r="E25" s="148"/>
      <c r="F25" s="149"/>
      <c r="G25" s="150"/>
      <c r="H25" s="72"/>
      <c r="I25" s="133"/>
    </row>
    <row r="26" spans="1:9" ht="12">
      <c r="A26" s="67" t="s">
        <v>332</v>
      </c>
      <c r="B26" s="67"/>
      <c r="C26" s="67"/>
      <c r="D26" s="67"/>
      <c r="E26" s="67"/>
      <c r="F26" s="67"/>
      <c r="G26" s="67"/>
      <c r="I26" s="133"/>
    </row>
    <row r="27" spans="1:9" s="137" customFormat="1" ht="9.75" customHeight="1">
      <c r="A27" s="151" t="s">
        <v>333</v>
      </c>
      <c r="B27" s="80"/>
      <c r="C27" s="152"/>
      <c r="D27" s="152"/>
      <c r="E27" s="81"/>
      <c r="F27" s="81"/>
      <c r="G27" s="81"/>
      <c r="H27" s="65"/>
      <c r="I27" s="133"/>
    </row>
    <row r="28" spans="1:9" ht="12.75" customHeight="1">
      <c r="A28" s="901" t="s">
        <v>807</v>
      </c>
      <c r="B28" s="67"/>
      <c r="C28" s="67"/>
      <c r="D28" s="67"/>
      <c r="E28" s="67"/>
      <c r="F28" s="67"/>
      <c r="G28" s="67"/>
      <c r="I28" s="133"/>
    </row>
    <row r="29" spans="1:9" ht="12.75" customHeight="1">
      <c r="A29" s="67"/>
      <c r="B29" s="67"/>
      <c r="C29" s="67"/>
      <c r="D29" s="67"/>
      <c r="E29" s="67"/>
      <c r="F29" s="67"/>
      <c r="G29" s="67"/>
      <c r="I29" s="133"/>
    </row>
    <row r="30" spans="1:9" ht="12.75" customHeight="1">
      <c r="A30" s="69"/>
      <c r="B30" s="80"/>
      <c r="C30" s="67"/>
      <c r="D30" s="67"/>
      <c r="E30" s="153"/>
      <c r="F30" s="67"/>
      <c r="G30" s="67"/>
      <c r="I30" s="133"/>
    </row>
    <row r="31" spans="1:9" ht="12.75" customHeight="1">
      <c r="A31" s="69"/>
      <c r="B31" s="83"/>
      <c r="C31" s="67"/>
      <c r="D31" s="67"/>
      <c r="E31" s="67"/>
      <c r="F31" s="67"/>
      <c r="G31" s="67"/>
      <c r="I31" s="133"/>
    </row>
    <row r="32" spans="1:9" ht="12.75" customHeight="1">
      <c r="A32" s="69"/>
      <c r="B32" s="83"/>
      <c r="C32" s="67"/>
      <c r="D32" s="67"/>
      <c r="E32" s="67"/>
      <c r="F32" s="67"/>
      <c r="G32" s="67"/>
      <c r="I32" s="133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showGridLines="0" zoomScaleSheetLayoutView="100" zoomScalePageLayoutView="0" workbookViewId="0" topLeftCell="A1">
      <selection activeCell="D13" sqref="D13"/>
    </sheetView>
  </sheetViews>
  <sheetFormatPr defaultColWidth="8.00390625" defaultRowHeight="13.5"/>
  <cols>
    <col min="1" max="1" width="3.75390625" style="262" customWidth="1"/>
    <col min="2" max="2" width="8.625" style="262" customWidth="1"/>
    <col min="3" max="3" width="11.25390625" style="262" customWidth="1"/>
    <col min="4" max="4" width="8.625" style="262" customWidth="1"/>
    <col min="5" max="5" width="10.375" style="262" bestFit="1" customWidth="1"/>
    <col min="6" max="6" width="8.625" style="262" customWidth="1"/>
    <col min="7" max="7" width="10.375" style="262" bestFit="1" customWidth="1"/>
    <col min="8" max="8" width="7.875" style="262" customWidth="1"/>
    <col min="9" max="9" width="7.75390625" style="262" customWidth="1"/>
    <col min="10" max="11" width="7.50390625" style="262" customWidth="1"/>
    <col min="12" max="12" width="8.625" style="262" customWidth="1"/>
    <col min="13" max="13" width="8.00390625" style="262" customWidth="1"/>
    <col min="14" max="14" width="11.25390625" style="262" customWidth="1"/>
    <col min="15" max="16384" width="8.00390625" style="262" customWidth="1"/>
  </cols>
  <sheetData>
    <row r="1" spans="1:12" ht="12.75" thickBo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s="263" customFormat="1" ht="18.75" customHeight="1">
      <c r="A2" s="267"/>
      <c r="B2" s="270"/>
      <c r="C2" s="271" t="s">
        <v>370</v>
      </c>
      <c r="D2" s="271"/>
      <c r="E2" s="271"/>
      <c r="F2" s="271"/>
      <c r="G2" s="271"/>
      <c r="H2" s="271"/>
      <c r="I2" s="271"/>
      <c r="J2" s="271"/>
      <c r="K2" s="271"/>
      <c r="L2" s="925" t="s">
        <v>371</v>
      </c>
    </row>
    <row r="3" spans="1:12" s="263" customFormat="1" ht="18.75" customHeight="1">
      <c r="A3" s="927" t="s">
        <v>0</v>
      </c>
      <c r="B3" s="928"/>
      <c r="C3" s="323"/>
      <c r="D3" s="271" t="s">
        <v>372</v>
      </c>
      <c r="E3" s="271"/>
      <c r="F3" s="271"/>
      <c r="G3" s="271"/>
      <c r="H3" s="271"/>
      <c r="I3" s="272"/>
      <c r="J3" s="929" t="s">
        <v>373</v>
      </c>
      <c r="K3" s="930"/>
      <c r="L3" s="925"/>
    </row>
    <row r="4" spans="1:12" s="263" customFormat="1" ht="18.75" customHeight="1">
      <c r="A4" s="927" t="s">
        <v>374</v>
      </c>
      <c r="B4" s="928"/>
      <c r="C4" s="324" t="s">
        <v>375</v>
      </c>
      <c r="D4" s="273" t="s">
        <v>181</v>
      </c>
      <c r="E4" s="264"/>
      <c r="F4" s="273" t="s">
        <v>546</v>
      </c>
      <c r="G4" s="264"/>
      <c r="H4" s="273" t="s">
        <v>547</v>
      </c>
      <c r="I4" s="264"/>
      <c r="J4" s="931"/>
      <c r="K4" s="932"/>
      <c r="L4" s="925"/>
    </row>
    <row r="5" spans="1:12" s="263" customFormat="1" ht="18.75" customHeight="1">
      <c r="A5" s="274"/>
      <c r="B5" s="275"/>
      <c r="C5" s="276"/>
      <c r="D5" s="277" t="s">
        <v>376</v>
      </c>
      <c r="E5" s="277" t="s">
        <v>377</v>
      </c>
      <c r="F5" s="277" t="s">
        <v>376</v>
      </c>
      <c r="G5" s="277" t="s">
        <v>377</v>
      </c>
      <c r="H5" s="277" t="s">
        <v>376</v>
      </c>
      <c r="I5" s="277" t="s">
        <v>377</v>
      </c>
      <c r="J5" s="277" t="s">
        <v>376</v>
      </c>
      <c r="K5" s="277" t="s">
        <v>377</v>
      </c>
      <c r="L5" s="926"/>
    </row>
    <row r="6" spans="1:11" s="281" customFormat="1" ht="12" customHeight="1">
      <c r="A6" s="266"/>
      <c r="B6" s="265"/>
      <c r="C6" s="268" t="s">
        <v>362</v>
      </c>
      <c r="D6" s="278"/>
      <c r="E6" s="279" t="s">
        <v>362</v>
      </c>
      <c r="F6" s="278"/>
      <c r="G6" s="279" t="s">
        <v>362</v>
      </c>
      <c r="H6" s="278"/>
      <c r="I6" s="279" t="s">
        <v>362</v>
      </c>
      <c r="J6" s="278"/>
      <c r="K6" s="280" t="s">
        <v>362</v>
      </c>
    </row>
    <row r="7" spans="1:24" s="413" customFormat="1" ht="22.5" customHeight="1">
      <c r="A7" s="356" t="s">
        <v>796</v>
      </c>
      <c r="B7" s="356"/>
      <c r="C7" s="363" t="s">
        <v>524</v>
      </c>
      <c r="D7" s="363" t="s">
        <v>525</v>
      </c>
      <c r="E7" s="363" t="s">
        <v>526</v>
      </c>
      <c r="F7" s="363" t="s">
        <v>527</v>
      </c>
      <c r="G7" s="363" t="s">
        <v>528</v>
      </c>
      <c r="H7" s="363">
        <v>14</v>
      </c>
      <c r="I7" s="363">
        <v>209</v>
      </c>
      <c r="J7" s="363">
        <v>37</v>
      </c>
      <c r="K7" s="363" t="s">
        <v>529</v>
      </c>
      <c r="L7" s="363" t="s">
        <v>498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445"/>
    </row>
    <row r="8" spans="1:24" s="413" customFormat="1" ht="22.5" customHeight="1">
      <c r="A8" s="356" t="s">
        <v>548</v>
      </c>
      <c r="B8" s="356"/>
      <c r="C8" s="362" t="s">
        <v>673</v>
      </c>
      <c r="D8" s="363" t="s">
        <v>674</v>
      </c>
      <c r="E8" s="363" t="s">
        <v>675</v>
      </c>
      <c r="F8" s="363" t="s">
        <v>676</v>
      </c>
      <c r="G8" s="363" t="s">
        <v>677</v>
      </c>
      <c r="H8" s="363">
        <v>14</v>
      </c>
      <c r="I8" s="363">
        <v>209</v>
      </c>
      <c r="J8" s="363">
        <v>37</v>
      </c>
      <c r="K8" s="363" t="s">
        <v>678</v>
      </c>
      <c r="L8" s="363" t="s">
        <v>679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445"/>
    </row>
    <row r="9" spans="1:24" s="413" customFormat="1" ht="22.5" customHeight="1">
      <c r="A9" s="356" t="s">
        <v>686</v>
      </c>
      <c r="B9" s="561"/>
      <c r="C9" s="363">
        <v>10701688</v>
      </c>
      <c r="D9" s="363">
        <v>11607</v>
      </c>
      <c r="E9" s="363">
        <v>137082</v>
      </c>
      <c r="F9" s="363">
        <v>11594</v>
      </c>
      <c r="G9" s="363">
        <v>136877</v>
      </c>
      <c r="H9" s="570">
        <v>13</v>
      </c>
      <c r="I9" s="570">
        <v>205</v>
      </c>
      <c r="J9" s="570">
        <v>38</v>
      </c>
      <c r="K9" s="363">
        <v>12999</v>
      </c>
      <c r="L9" s="570">
        <v>19217</v>
      </c>
      <c r="N9" s="221"/>
      <c r="O9" s="221"/>
      <c r="P9" s="221"/>
      <c r="Q9" s="221"/>
      <c r="R9" s="221"/>
      <c r="S9" s="466"/>
      <c r="T9" s="466"/>
      <c r="U9" s="221"/>
      <c r="V9" s="221"/>
      <c r="W9" s="221"/>
      <c r="X9" s="445"/>
    </row>
    <row r="10" spans="1:24" s="413" customFormat="1" ht="22.5" customHeight="1">
      <c r="A10" s="356" t="s">
        <v>691</v>
      </c>
      <c r="B10" s="356"/>
      <c r="C10" s="362">
        <v>10739458</v>
      </c>
      <c r="D10" s="363">
        <v>11699</v>
      </c>
      <c r="E10" s="363">
        <v>139242</v>
      </c>
      <c r="F10" s="363">
        <v>11684</v>
      </c>
      <c r="G10" s="363">
        <v>138987</v>
      </c>
      <c r="H10" s="363">
        <v>15</v>
      </c>
      <c r="I10" s="363">
        <v>255</v>
      </c>
      <c r="J10" s="363">
        <v>39</v>
      </c>
      <c r="K10" s="363">
        <v>14208</v>
      </c>
      <c r="L10" s="363">
        <v>19356</v>
      </c>
      <c r="N10" s="221"/>
      <c r="O10" s="471"/>
      <c r="P10" s="471"/>
      <c r="Q10" s="471"/>
      <c r="R10" s="471"/>
      <c r="S10" s="445"/>
      <c r="T10" s="445"/>
      <c r="U10" s="445"/>
      <c r="V10" s="471"/>
      <c r="W10" s="471"/>
      <c r="X10" s="445"/>
    </row>
    <row r="11" spans="1:24" s="195" customFormat="1" ht="22.5" customHeight="1">
      <c r="A11" s="356" t="s">
        <v>693</v>
      </c>
      <c r="B11" s="561"/>
      <c r="C11" s="562">
        <v>10758214</v>
      </c>
      <c r="D11" s="563">
        <v>11788</v>
      </c>
      <c r="E11" s="563">
        <v>140381</v>
      </c>
      <c r="F11" s="563">
        <v>11773</v>
      </c>
      <c r="G11" s="563">
        <v>140126</v>
      </c>
      <c r="H11" s="563">
        <v>15</v>
      </c>
      <c r="I11" s="563">
        <v>255</v>
      </c>
      <c r="J11" s="563">
        <v>39</v>
      </c>
      <c r="K11" s="563">
        <v>14174</v>
      </c>
      <c r="L11" s="563">
        <v>19454</v>
      </c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222"/>
    </row>
    <row r="12" spans="1:24" s="413" customFormat="1" ht="7.5" customHeight="1">
      <c r="A12" s="361"/>
      <c r="B12" s="356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445"/>
    </row>
    <row r="13" spans="1:24" s="413" customFormat="1" ht="22.5" customHeight="1">
      <c r="A13" s="919" t="s">
        <v>363</v>
      </c>
      <c r="B13" s="920"/>
      <c r="C13" s="363">
        <v>581950</v>
      </c>
      <c r="D13" s="363">
        <v>1110</v>
      </c>
      <c r="E13" s="363">
        <v>36442</v>
      </c>
      <c r="F13" s="363">
        <v>1110</v>
      </c>
      <c r="G13" s="363">
        <v>36442</v>
      </c>
      <c r="H13" s="363" t="s">
        <v>31</v>
      </c>
      <c r="I13" s="363" t="s">
        <v>31</v>
      </c>
      <c r="J13" s="363">
        <v>22</v>
      </c>
      <c r="K13" s="363">
        <v>10249</v>
      </c>
      <c r="L13" s="363">
        <v>18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445"/>
    </row>
    <row r="14" spans="1:24" s="413" customFormat="1" ht="22.5" customHeight="1">
      <c r="A14" s="564"/>
      <c r="B14" s="565" t="s">
        <v>364</v>
      </c>
      <c r="C14" s="363">
        <v>216236</v>
      </c>
      <c r="D14" s="363">
        <v>352</v>
      </c>
      <c r="E14" s="363">
        <v>17621</v>
      </c>
      <c r="F14" s="363">
        <v>360</v>
      </c>
      <c r="G14" s="363">
        <v>17621</v>
      </c>
      <c r="H14" s="363" t="s">
        <v>31</v>
      </c>
      <c r="I14" s="363" t="s">
        <v>31</v>
      </c>
      <c r="J14" s="363">
        <v>13</v>
      </c>
      <c r="K14" s="363">
        <v>5031</v>
      </c>
      <c r="L14" s="363">
        <v>7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445"/>
    </row>
    <row r="15" spans="1:24" s="413" customFormat="1" ht="22.5" customHeight="1">
      <c r="A15" s="921" t="s">
        <v>365</v>
      </c>
      <c r="B15" s="922"/>
      <c r="C15" s="363">
        <v>365714</v>
      </c>
      <c r="D15" s="363">
        <v>758</v>
      </c>
      <c r="E15" s="363">
        <v>18821</v>
      </c>
      <c r="F15" s="363">
        <v>758</v>
      </c>
      <c r="G15" s="363">
        <v>18821</v>
      </c>
      <c r="H15" s="363" t="s">
        <v>31</v>
      </c>
      <c r="I15" s="363" t="s">
        <v>31</v>
      </c>
      <c r="J15" s="363">
        <v>9</v>
      </c>
      <c r="K15" s="363">
        <v>5218</v>
      </c>
      <c r="L15" s="363">
        <v>12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445"/>
    </row>
    <row r="16" spans="1:24" s="413" customFormat="1" ht="22.5" customHeight="1">
      <c r="A16" s="919" t="s">
        <v>366</v>
      </c>
      <c r="B16" s="920"/>
      <c r="C16" s="363">
        <v>1243907</v>
      </c>
      <c r="D16" s="363">
        <v>1578</v>
      </c>
      <c r="E16" s="363">
        <v>24852</v>
      </c>
      <c r="F16" s="363">
        <v>1578</v>
      </c>
      <c r="G16" s="363">
        <v>24852</v>
      </c>
      <c r="H16" s="363" t="s">
        <v>31</v>
      </c>
      <c r="I16" s="363" t="s">
        <v>31</v>
      </c>
      <c r="J16" s="363">
        <v>8</v>
      </c>
      <c r="K16" s="363">
        <v>2501</v>
      </c>
      <c r="L16" s="363">
        <v>179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445"/>
    </row>
    <row r="17" spans="1:24" s="413" customFormat="1" ht="22.5" customHeight="1">
      <c r="A17" s="921" t="s">
        <v>367</v>
      </c>
      <c r="B17" s="922"/>
      <c r="C17" s="363">
        <v>536446</v>
      </c>
      <c r="D17" s="363">
        <v>817</v>
      </c>
      <c r="E17" s="363">
        <v>11638</v>
      </c>
      <c r="F17" s="363">
        <v>817</v>
      </c>
      <c r="G17" s="363">
        <v>11638</v>
      </c>
      <c r="H17" s="363" t="s">
        <v>31</v>
      </c>
      <c r="I17" s="363" t="s">
        <v>31</v>
      </c>
      <c r="J17" s="363">
        <v>7</v>
      </c>
      <c r="K17" s="363">
        <v>2260</v>
      </c>
      <c r="L17" s="363">
        <v>43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445"/>
    </row>
    <row r="18" spans="1:24" s="413" customFormat="1" ht="22.5" customHeight="1">
      <c r="A18" s="564"/>
      <c r="B18" s="565" t="s">
        <v>368</v>
      </c>
      <c r="C18" s="363">
        <v>707461</v>
      </c>
      <c r="D18" s="363">
        <v>761</v>
      </c>
      <c r="E18" s="363">
        <v>13214</v>
      </c>
      <c r="F18" s="363">
        <v>761</v>
      </c>
      <c r="G18" s="363">
        <v>13214</v>
      </c>
      <c r="H18" s="363" t="s">
        <v>31</v>
      </c>
      <c r="I18" s="363" t="s">
        <v>31</v>
      </c>
      <c r="J18" s="363">
        <v>1</v>
      </c>
      <c r="K18" s="363">
        <v>241</v>
      </c>
      <c r="L18" s="363">
        <v>136</v>
      </c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445"/>
    </row>
    <row r="19" spans="1:24" s="413" customFormat="1" ht="22.5" customHeight="1" thickBot="1">
      <c r="A19" s="923" t="s">
        <v>369</v>
      </c>
      <c r="B19" s="924"/>
      <c r="C19" s="566">
        <v>8932357</v>
      </c>
      <c r="D19" s="567">
        <v>9100</v>
      </c>
      <c r="E19" s="567">
        <v>79087</v>
      </c>
      <c r="F19" s="567">
        <v>9085</v>
      </c>
      <c r="G19" s="567">
        <v>78832</v>
      </c>
      <c r="H19" s="567">
        <v>15</v>
      </c>
      <c r="I19" s="567">
        <v>255</v>
      </c>
      <c r="J19" s="567">
        <v>9</v>
      </c>
      <c r="K19" s="567">
        <v>1424</v>
      </c>
      <c r="L19" s="567">
        <v>19257</v>
      </c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445"/>
    </row>
    <row r="20" spans="1:24" s="412" customFormat="1" ht="12.75" customHeight="1">
      <c r="A20" s="20" t="s">
        <v>378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</row>
    <row r="21" spans="1:24" s="281" customFormat="1" ht="12" customHeight="1">
      <c r="A21" s="568" t="s">
        <v>530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</row>
    <row r="22" spans="1:12" s="412" customFormat="1" ht="12" customHeight="1">
      <c r="A22" s="571" t="s">
        <v>601</v>
      </c>
      <c r="B22" s="572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412" customFormat="1" ht="12">
      <c r="A23" s="573" t="s">
        <v>602</v>
      </c>
      <c r="B23" s="571"/>
      <c r="C23" s="569"/>
      <c r="D23" s="569"/>
      <c r="E23" s="569"/>
      <c r="F23" s="569"/>
      <c r="G23" s="569"/>
      <c r="H23" s="569"/>
      <c r="I23" s="569"/>
      <c r="J23" s="569"/>
      <c r="K23" s="569"/>
      <c r="L23" s="569"/>
    </row>
    <row r="26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showGridLines="0" zoomScalePageLayoutView="0" workbookViewId="0" topLeftCell="A1">
      <selection activeCell="A16" sqref="A16"/>
    </sheetView>
  </sheetViews>
  <sheetFormatPr defaultColWidth="8.00390625" defaultRowHeight="13.5"/>
  <cols>
    <col min="1" max="1" width="12.50390625" style="65" customWidth="1"/>
    <col min="2" max="5" width="10.625" style="65" customWidth="1"/>
    <col min="6" max="7" width="10.50390625" style="65" customWidth="1"/>
    <col min="8" max="9" width="10.625" style="65" customWidth="1"/>
    <col min="10" max="16384" width="8.00390625" style="65" customWidth="1"/>
  </cols>
  <sheetData>
    <row r="1" spans="1:9" ht="18.75" customHeight="1">
      <c r="A1" s="154" t="s">
        <v>490</v>
      </c>
      <c r="B1" s="126"/>
      <c r="C1" s="126"/>
      <c r="D1" s="126"/>
      <c r="E1" s="126"/>
      <c r="F1" s="126"/>
      <c r="G1" s="126"/>
      <c r="H1" s="126"/>
      <c r="I1" s="126"/>
    </row>
    <row r="2" spans="1:9" ht="11.25" customHeight="1">
      <c r="A2" s="154"/>
      <c r="B2" s="126"/>
      <c r="C2" s="126"/>
      <c r="D2" s="126"/>
      <c r="E2" s="126"/>
      <c r="F2" s="126"/>
      <c r="G2" s="126"/>
      <c r="H2" s="126"/>
      <c r="I2" s="126"/>
    </row>
    <row r="3" spans="1:8" ht="12.75" customHeight="1" thickBot="1">
      <c r="A3" s="137"/>
      <c r="B3" s="137"/>
      <c r="C3" s="137"/>
      <c r="D3" s="137"/>
      <c r="E3" s="137"/>
      <c r="F3" s="137"/>
      <c r="G3" s="137"/>
      <c r="H3" s="116" t="s">
        <v>334</v>
      </c>
    </row>
    <row r="4" spans="1:9" ht="19.5" customHeight="1">
      <c r="A4" s="1047" t="s">
        <v>335</v>
      </c>
      <c r="B4" s="1050" t="s">
        <v>336</v>
      </c>
      <c r="C4" s="1051"/>
      <c r="D4" s="1051"/>
      <c r="E4" s="1051"/>
      <c r="F4" s="1051"/>
      <c r="G4" s="1052"/>
      <c r="H4" s="114" t="s">
        <v>337</v>
      </c>
      <c r="I4" s="67"/>
    </row>
    <row r="5" spans="1:9" ht="19.5" customHeight="1">
      <c r="A5" s="1048"/>
      <c r="B5" s="1053" t="s">
        <v>338</v>
      </c>
      <c r="C5" s="1054" t="s">
        <v>339</v>
      </c>
      <c r="D5" s="1054"/>
      <c r="E5" s="1054" t="s">
        <v>340</v>
      </c>
      <c r="F5" s="1054"/>
      <c r="G5" s="1054"/>
      <c r="H5" s="84" t="s">
        <v>341</v>
      </c>
      <c r="I5" s="67"/>
    </row>
    <row r="6" spans="1:9" ht="19.5" customHeight="1">
      <c r="A6" s="1049"/>
      <c r="B6" s="1053"/>
      <c r="C6" s="155" t="s">
        <v>342</v>
      </c>
      <c r="D6" s="155" t="s">
        <v>343</v>
      </c>
      <c r="E6" s="155" t="s">
        <v>342</v>
      </c>
      <c r="F6" s="155" t="s">
        <v>343</v>
      </c>
      <c r="G6" s="156" t="s">
        <v>344</v>
      </c>
      <c r="H6" s="157" t="s">
        <v>345</v>
      </c>
      <c r="I6" s="67"/>
    </row>
    <row r="7" spans="1:9" ht="21.75" customHeight="1">
      <c r="A7" s="1" t="s">
        <v>491</v>
      </c>
      <c r="B7" s="86">
        <v>2368</v>
      </c>
      <c r="C7" s="83">
        <v>1784</v>
      </c>
      <c r="D7" s="80">
        <v>46</v>
      </c>
      <c r="E7" s="80">
        <v>496</v>
      </c>
      <c r="F7" s="80">
        <v>42</v>
      </c>
      <c r="G7" s="158" t="s">
        <v>1</v>
      </c>
      <c r="H7" s="80">
        <v>597123</v>
      </c>
      <c r="I7" s="67"/>
    </row>
    <row r="8" spans="1:9" ht="21.75" customHeight="1">
      <c r="A8" s="1">
        <v>20</v>
      </c>
      <c r="B8" s="82">
        <v>2193</v>
      </c>
      <c r="C8" s="83">
        <v>1649</v>
      </c>
      <c r="D8" s="83">
        <v>41</v>
      </c>
      <c r="E8" s="83">
        <v>465</v>
      </c>
      <c r="F8" s="83">
        <v>38</v>
      </c>
      <c r="G8" s="158" t="s">
        <v>1</v>
      </c>
      <c r="H8" s="83" t="s">
        <v>346</v>
      </c>
      <c r="I8" s="67"/>
    </row>
    <row r="9" spans="1:9" ht="21.75" customHeight="1">
      <c r="A9" s="159">
        <v>21</v>
      </c>
      <c r="B9" s="80">
        <v>2010</v>
      </c>
      <c r="C9" s="83">
        <v>1493</v>
      </c>
      <c r="D9" s="83">
        <v>41</v>
      </c>
      <c r="E9" s="83">
        <v>441</v>
      </c>
      <c r="F9" s="83">
        <v>35</v>
      </c>
      <c r="G9" s="158" t="s">
        <v>1</v>
      </c>
      <c r="H9" s="83" t="s">
        <v>348</v>
      </c>
      <c r="I9" s="67"/>
    </row>
    <row r="10" spans="1:9" ht="21.75" customHeight="1">
      <c r="A10" s="159">
        <v>22</v>
      </c>
      <c r="B10" s="82">
        <v>1813</v>
      </c>
      <c r="C10" s="83">
        <v>1328</v>
      </c>
      <c r="D10" s="83">
        <v>40</v>
      </c>
      <c r="E10" s="83">
        <v>413</v>
      </c>
      <c r="F10" s="83">
        <v>32</v>
      </c>
      <c r="G10" s="158" t="s">
        <v>1</v>
      </c>
      <c r="H10" s="83" t="s">
        <v>348</v>
      </c>
      <c r="I10" s="67"/>
    </row>
    <row r="11" spans="1:9" s="162" customFormat="1" ht="21.75" customHeight="1" thickBot="1">
      <c r="A11" s="160">
        <v>23</v>
      </c>
      <c r="B11" s="78">
        <v>1672</v>
      </c>
      <c r="C11" s="78">
        <v>1223</v>
      </c>
      <c r="D11" s="79">
        <v>36</v>
      </c>
      <c r="E11" s="79">
        <v>382</v>
      </c>
      <c r="F11" s="79">
        <v>31</v>
      </c>
      <c r="G11" s="161" t="s">
        <v>1</v>
      </c>
      <c r="H11" s="85" t="s">
        <v>347</v>
      </c>
      <c r="I11" s="70"/>
    </row>
    <row r="12" spans="1:8" ht="12">
      <c r="A12" s="81" t="s">
        <v>349</v>
      </c>
      <c r="B12" s="137"/>
      <c r="C12" s="137"/>
      <c r="D12" s="137"/>
      <c r="E12" s="137"/>
      <c r="F12" s="137"/>
      <c r="G12" s="137"/>
      <c r="H12" s="137"/>
    </row>
    <row r="13" spans="1:9" ht="12.75" customHeight="1">
      <c r="A13" s="163" t="s">
        <v>350</v>
      </c>
      <c r="B13" s="137"/>
      <c r="C13" s="137"/>
      <c r="D13" s="137"/>
      <c r="E13" s="137"/>
      <c r="F13" s="137"/>
      <c r="G13" s="137"/>
      <c r="H13" s="137"/>
      <c r="I13" s="137"/>
    </row>
    <row r="14" ht="12">
      <c r="A14" s="87" t="s">
        <v>808</v>
      </c>
    </row>
  </sheetData>
  <sheetProtection/>
  <mergeCells count="5">
    <mergeCell ref="A4:A6"/>
    <mergeCell ref="B4:G4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tabSelected="1" zoomScalePageLayoutView="0" workbookViewId="0" topLeftCell="A1">
      <selection activeCell="A16" sqref="A16"/>
    </sheetView>
  </sheetViews>
  <sheetFormatPr defaultColWidth="8.00390625" defaultRowHeight="13.5"/>
  <cols>
    <col min="1" max="1" width="12.50390625" style="65" customWidth="1"/>
    <col min="2" max="5" width="10.625" style="65" customWidth="1"/>
    <col min="6" max="7" width="10.50390625" style="65" customWidth="1"/>
    <col min="8" max="9" width="10.625" style="65" customWidth="1"/>
    <col min="10" max="10" width="8.50390625" style="65" bestFit="1" customWidth="1"/>
    <col min="11" max="16384" width="8.00390625" style="65" customWidth="1"/>
  </cols>
  <sheetData>
    <row r="1" spans="1:9" ht="18.75" customHeight="1">
      <c r="A1" s="154" t="s">
        <v>637</v>
      </c>
      <c r="B1" s="126"/>
      <c r="C1" s="126"/>
      <c r="D1" s="126"/>
      <c r="E1" s="126"/>
      <c r="F1" s="126"/>
      <c r="G1" s="126"/>
      <c r="H1" s="126"/>
      <c r="I1" s="126"/>
    </row>
    <row r="2" spans="1:9" ht="11.25" customHeight="1">
      <c r="A2" s="154"/>
      <c r="B2" s="126"/>
      <c r="C2" s="126"/>
      <c r="D2" s="126"/>
      <c r="E2" s="126"/>
      <c r="F2" s="126"/>
      <c r="G2" s="126"/>
      <c r="H2" s="126"/>
      <c r="I2" s="126"/>
    </row>
    <row r="3" spans="1:9" ht="12.75" customHeight="1" thickBot="1">
      <c r="A3" s="137"/>
      <c r="B3" s="137"/>
      <c r="C3" s="137"/>
      <c r="D3" s="137"/>
      <c r="E3" s="137"/>
      <c r="F3" s="137"/>
      <c r="G3" s="137"/>
      <c r="H3" s="137"/>
      <c r="I3" s="116" t="s">
        <v>334</v>
      </c>
    </row>
    <row r="4" spans="1:10" ht="16.5" customHeight="1" thickTop="1">
      <c r="A4" s="1060" t="s">
        <v>351</v>
      </c>
      <c r="B4" s="1061"/>
      <c r="C4" s="164"/>
      <c r="D4" s="1064" t="s">
        <v>352</v>
      </c>
      <c r="E4" s="1065"/>
      <c r="F4" s="1066" t="s">
        <v>353</v>
      </c>
      <c r="G4" s="1057" t="s">
        <v>354</v>
      </c>
      <c r="H4" s="1058"/>
      <c r="I4" s="1059"/>
      <c r="J4" s="173"/>
    </row>
    <row r="5" spans="1:10" ht="19.5" customHeight="1">
      <c r="A5" s="1062"/>
      <c r="B5" s="1062"/>
      <c r="C5" s="165"/>
      <c r="D5" s="1069" t="s">
        <v>355</v>
      </c>
      <c r="E5" s="1069" t="s">
        <v>356</v>
      </c>
      <c r="F5" s="1067"/>
      <c r="G5" s="1070" t="s">
        <v>357</v>
      </c>
      <c r="H5" s="1072" t="s">
        <v>358</v>
      </c>
      <c r="I5" s="1070" t="s">
        <v>359</v>
      </c>
      <c r="J5" s="1055"/>
    </row>
    <row r="6" spans="1:10" ht="31.5" customHeight="1">
      <c r="A6" s="1063"/>
      <c r="B6" s="1063"/>
      <c r="C6" s="166"/>
      <c r="D6" s="1068"/>
      <c r="E6" s="1068"/>
      <c r="F6" s="1068"/>
      <c r="G6" s="1071"/>
      <c r="H6" s="1073"/>
      <c r="I6" s="1071"/>
      <c r="J6" s="1056"/>
    </row>
    <row r="7" spans="1:11" ht="21.75" customHeight="1">
      <c r="A7" s="231" t="s">
        <v>360</v>
      </c>
      <c r="B7" s="170" t="s">
        <v>635</v>
      </c>
      <c r="C7" s="171"/>
      <c r="D7" s="82">
        <v>24780</v>
      </c>
      <c r="E7" s="81">
        <v>93</v>
      </c>
      <c r="F7" s="81">
        <v>7.9</v>
      </c>
      <c r="G7" s="783">
        <v>35634</v>
      </c>
      <c r="H7" s="783">
        <v>42473</v>
      </c>
      <c r="I7" s="783">
        <v>67706</v>
      </c>
      <c r="J7" s="172"/>
      <c r="K7" s="67"/>
    </row>
    <row r="8" spans="1:11" ht="21.75" customHeight="1">
      <c r="A8" s="169"/>
      <c r="B8" s="170" t="s">
        <v>518</v>
      </c>
      <c r="C8" s="171"/>
      <c r="D8" s="86" t="s">
        <v>499</v>
      </c>
      <c r="E8" s="83" t="s">
        <v>499</v>
      </c>
      <c r="F8" s="83" t="s">
        <v>499</v>
      </c>
      <c r="G8" s="783">
        <v>36391</v>
      </c>
      <c r="H8" s="783">
        <v>36373</v>
      </c>
      <c r="I8" s="783">
        <v>77105</v>
      </c>
      <c r="J8" s="172"/>
      <c r="K8" s="67"/>
    </row>
    <row r="9" spans="1:11" ht="21.75" customHeight="1">
      <c r="A9" s="175"/>
      <c r="B9" s="189" t="s">
        <v>519</v>
      </c>
      <c r="C9" s="171"/>
      <c r="D9" s="408" t="s">
        <v>499</v>
      </c>
      <c r="E9" s="158" t="s">
        <v>499</v>
      </c>
      <c r="F9" s="158" t="s">
        <v>499</v>
      </c>
      <c r="G9" s="247" t="s">
        <v>520</v>
      </c>
      <c r="H9" s="247" t="s">
        <v>521</v>
      </c>
      <c r="I9" s="330" t="s">
        <v>522</v>
      </c>
      <c r="J9" s="172"/>
      <c r="K9" s="67"/>
    </row>
    <row r="10" spans="1:11" ht="21.75" customHeight="1">
      <c r="A10" s="81"/>
      <c r="B10" s="189" t="s">
        <v>565</v>
      </c>
      <c r="C10" s="81"/>
      <c r="D10" s="408" t="s">
        <v>499</v>
      </c>
      <c r="E10" s="158" t="s">
        <v>499</v>
      </c>
      <c r="F10" s="158" t="s">
        <v>499</v>
      </c>
      <c r="G10" s="259">
        <v>32086</v>
      </c>
      <c r="H10" s="259">
        <v>24004</v>
      </c>
      <c r="I10" s="855">
        <v>100020</v>
      </c>
      <c r="J10" s="172"/>
      <c r="K10" s="67"/>
    </row>
    <row r="11" spans="1:11" s="162" customFormat="1" ht="21.75" customHeight="1" thickBot="1">
      <c r="A11" s="79"/>
      <c r="B11" s="177" t="s">
        <v>636</v>
      </c>
      <c r="C11" s="79"/>
      <c r="D11" s="191" t="s">
        <v>499</v>
      </c>
      <c r="E11" s="161" t="s">
        <v>499</v>
      </c>
      <c r="F11" s="161" t="s">
        <v>499</v>
      </c>
      <c r="G11" s="260">
        <v>32180</v>
      </c>
      <c r="H11" s="260">
        <v>20091</v>
      </c>
      <c r="I11" s="325">
        <v>111424</v>
      </c>
      <c r="J11" s="172"/>
      <c r="K11" s="70"/>
    </row>
    <row r="12" spans="1:10" ht="12.75" customHeight="1">
      <c r="A12" s="175" t="s">
        <v>361</v>
      </c>
      <c r="B12" s="169"/>
      <c r="C12" s="169"/>
      <c r="D12" s="169"/>
      <c r="E12" s="174"/>
      <c r="F12" s="66"/>
      <c r="G12" s="167"/>
      <c r="H12" s="66"/>
      <c r="I12" s="205"/>
      <c r="J12" s="66"/>
    </row>
    <row r="13" spans="1:10" ht="13.5">
      <c r="A13" s="175" t="s">
        <v>809</v>
      </c>
      <c r="B13" s="169"/>
      <c r="C13" s="169"/>
      <c r="D13" s="169"/>
      <c r="E13" s="169"/>
      <c r="F13" s="66"/>
      <c r="G13" s="66"/>
      <c r="H13" s="66"/>
      <c r="I13" s="66"/>
      <c r="J13" s="66"/>
    </row>
    <row r="14" spans="1:10" ht="13.5">
      <c r="A14" s="901" t="s">
        <v>810</v>
      </c>
      <c r="B14" s="176"/>
      <c r="C14" s="176"/>
      <c r="D14" s="176"/>
      <c r="E14" s="176"/>
      <c r="F14" s="66"/>
      <c r="G14" s="66"/>
      <c r="H14" s="66"/>
      <c r="I14" s="66"/>
      <c r="J14" s="66"/>
    </row>
    <row r="15" spans="1:5" ht="12">
      <c r="A15" s="175" t="s">
        <v>811</v>
      </c>
      <c r="B15" s="67"/>
      <c r="C15" s="67"/>
      <c r="D15" s="67"/>
      <c r="E15" s="67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87"/>
  <sheetViews>
    <sheetView showGridLines="0" zoomScalePageLayoutView="0" workbookViewId="0" topLeftCell="A7">
      <selection activeCell="F29" sqref="F29"/>
    </sheetView>
  </sheetViews>
  <sheetFormatPr defaultColWidth="8.00390625" defaultRowHeight="13.5"/>
  <cols>
    <col min="1" max="1" width="2.50390625" style="383" customWidth="1"/>
    <col min="2" max="2" width="9.00390625" style="383" customWidth="1"/>
    <col min="3" max="5" width="12.625" style="383" customWidth="1"/>
    <col min="6" max="9" width="12.00390625" style="383" customWidth="1"/>
    <col min="10" max="10" width="11.25390625" style="383" customWidth="1"/>
    <col min="11" max="17" width="11.125" style="383" customWidth="1"/>
    <col min="18" max="18" width="8.125" style="383" customWidth="1"/>
    <col min="19" max="16384" width="8.00390625" style="383" customWidth="1"/>
  </cols>
  <sheetData>
    <row r="1" spans="1:18" s="581" customFormat="1" ht="18.75" customHeight="1">
      <c r="A1" s="574"/>
      <c r="B1" s="575"/>
      <c r="C1" s="576"/>
      <c r="D1" s="576"/>
      <c r="E1" s="576"/>
      <c r="F1" s="577"/>
      <c r="G1" s="577"/>
      <c r="H1" s="576"/>
      <c r="I1" s="578" t="s">
        <v>588</v>
      </c>
      <c r="J1" s="579" t="s">
        <v>681</v>
      </c>
      <c r="K1" s="580"/>
      <c r="L1" s="580"/>
      <c r="M1" s="580"/>
      <c r="N1" s="580"/>
      <c r="O1" s="576"/>
      <c r="P1" s="576"/>
      <c r="Q1" s="576"/>
      <c r="R1" s="576"/>
    </row>
    <row r="2" spans="1:18" s="581" customFormat="1" ht="18.75" customHeight="1">
      <c r="A2" s="574"/>
      <c r="B2" s="575"/>
      <c r="C2" s="576"/>
      <c r="D2" s="576"/>
      <c r="E2" s="576"/>
      <c r="F2" s="577"/>
      <c r="G2" s="577"/>
      <c r="H2" s="576"/>
      <c r="I2" s="578"/>
      <c r="J2" s="579"/>
      <c r="K2" s="580"/>
      <c r="L2" s="580"/>
      <c r="M2" s="580"/>
      <c r="N2" s="580"/>
      <c r="O2" s="576"/>
      <c r="P2" s="576"/>
      <c r="Q2" s="576"/>
      <c r="R2" s="576"/>
    </row>
    <row r="3" spans="1:18" s="581" customFormat="1" ht="11.25" customHeight="1">
      <c r="A3" s="574"/>
      <c r="B3" s="575"/>
      <c r="C3" s="576"/>
      <c r="D3" s="576"/>
      <c r="E3" s="576"/>
      <c r="F3" s="577"/>
      <c r="G3" s="577"/>
      <c r="H3" s="576"/>
      <c r="I3" s="578"/>
      <c r="J3" s="579"/>
      <c r="K3" s="580"/>
      <c r="L3" s="580"/>
      <c r="M3" s="580"/>
      <c r="N3" s="580"/>
      <c r="O3" s="576"/>
      <c r="P3" s="576"/>
      <c r="Q3" s="576"/>
      <c r="R3" s="576"/>
    </row>
    <row r="4" spans="1:18" s="586" customFormat="1" ht="12.75" customHeight="1" thickBot="1">
      <c r="A4" s="582" t="s">
        <v>566</v>
      </c>
      <c r="B4" s="582"/>
      <c r="C4" s="582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4"/>
      <c r="R4" s="585" t="s">
        <v>589</v>
      </c>
    </row>
    <row r="5" spans="1:18" s="586" customFormat="1" ht="16.5" customHeight="1">
      <c r="A5" s="587" t="s">
        <v>379</v>
      </c>
      <c r="B5" s="587"/>
      <c r="C5" s="588" t="s">
        <v>380</v>
      </c>
      <c r="D5" s="589"/>
      <c r="E5" s="589"/>
      <c r="F5" s="588" t="s">
        <v>381</v>
      </c>
      <c r="G5" s="589"/>
      <c r="H5" s="589"/>
      <c r="I5" s="590" t="s">
        <v>590</v>
      </c>
      <c r="J5" s="591" t="s">
        <v>591</v>
      </c>
      <c r="K5" s="589"/>
      <c r="L5" s="588" t="s">
        <v>382</v>
      </c>
      <c r="M5" s="589"/>
      <c r="N5" s="589"/>
      <c r="O5" s="588" t="s">
        <v>383</v>
      </c>
      <c r="P5" s="589"/>
      <c r="Q5" s="589"/>
      <c r="R5" s="592" t="s">
        <v>384</v>
      </c>
    </row>
    <row r="6" spans="1:18" s="586" customFormat="1" ht="16.5" customHeight="1">
      <c r="A6" s="593" t="s">
        <v>385</v>
      </c>
      <c r="B6" s="593"/>
      <c r="C6" s="594" t="s">
        <v>386</v>
      </c>
      <c r="D6" s="594" t="s">
        <v>387</v>
      </c>
      <c r="E6" s="594" t="s">
        <v>388</v>
      </c>
      <c r="F6" s="594" t="s">
        <v>386</v>
      </c>
      <c r="G6" s="594" t="s">
        <v>387</v>
      </c>
      <c r="H6" s="594" t="s">
        <v>388</v>
      </c>
      <c r="I6" s="595" t="s">
        <v>386</v>
      </c>
      <c r="J6" s="596" t="s">
        <v>387</v>
      </c>
      <c r="K6" s="594" t="s">
        <v>388</v>
      </c>
      <c r="L6" s="594" t="s">
        <v>386</v>
      </c>
      <c r="M6" s="594" t="s">
        <v>387</v>
      </c>
      <c r="N6" s="594" t="s">
        <v>388</v>
      </c>
      <c r="O6" s="594" t="s">
        <v>386</v>
      </c>
      <c r="P6" s="594" t="s">
        <v>387</v>
      </c>
      <c r="Q6" s="594" t="s">
        <v>388</v>
      </c>
      <c r="R6" s="597" t="s">
        <v>592</v>
      </c>
    </row>
    <row r="7" spans="1:18" s="586" customFormat="1" ht="7.5" customHeight="1">
      <c r="A7" s="598"/>
      <c r="B7" s="599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1"/>
    </row>
    <row r="8" spans="1:18" s="586" customFormat="1" ht="13.5" customHeight="1">
      <c r="A8" s="356" t="s">
        <v>682</v>
      </c>
      <c r="B8" s="356"/>
      <c r="C8" s="602" t="s">
        <v>549</v>
      </c>
      <c r="D8" s="602">
        <v>1693.3</v>
      </c>
      <c r="E8" s="602" t="s">
        <v>550</v>
      </c>
      <c r="F8" s="602">
        <v>221.5</v>
      </c>
      <c r="G8" s="602">
        <v>221.5</v>
      </c>
      <c r="H8" s="602">
        <v>221.5</v>
      </c>
      <c r="I8" s="602">
        <v>387</v>
      </c>
      <c r="J8" s="602">
        <v>379.3</v>
      </c>
      <c r="K8" s="602">
        <v>387</v>
      </c>
      <c r="L8" s="602">
        <v>550.4</v>
      </c>
      <c r="M8" s="602">
        <v>501.4</v>
      </c>
      <c r="N8" s="602">
        <v>550.4</v>
      </c>
      <c r="O8" s="602">
        <v>713.6</v>
      </c>
      <c r="P8" s="602">
        <v>591.1</v>
      </c>
      <c r="Q8" s="602">
        <v>713.4000000000001</v>
      </c>
      <c r="R8" s="603" t="s">
        <v>683</v>
      </c>
    </row>
    <row r="9" spans="1:18" s="586" customFormat="1" ht="13.5" customHeight="1">
      <c r="A9" s="356" t="s">
        <v>684</v>
      </c>
      <c r="B9" s="356"/>
      <c r="C9" s="602">
        <v>1870.1</v>
      </c>
      <c r="D9" s="602">
        <v>1692.4999999999995</v>
      </c>
      <c r="E9" s="602">
        <v>1869.9</v>
      </c>
      <c r="F9" s="602">
        <v>225.2</v>
      </c>
      <c r="G9" s="602">
        <v>225.2</v>
      </c>
      <c r="H9" s="602">
        <v>225.2</v>
      </c>
      <c r="I9" s="602">
        <v>383.70000000000005</v>
      </c>
      <c r="J9" s="602">
        <v>376.2</v>
      </c>
      <c r="K9" s="602">
        <v>383.70000000000005</v>
      </c>
      <c r="L9" s="602">
        <v>547.2</v>
      </c>
      <c r="M9" s="602">
        <v>499.0999999999999</v>
      </c>
      <c r="N9" s="602">
        <v>547.2</v>
      </c>
      <c r="O9" s="602">
        <v>714.1</v>
      </c>
      <c r="P9" s="602">
        <v>592</v>
      </c>
      <c r="Q9" s="602">
        <v>713.8000000000001</v>
      </c>
      <c r="R9" s="604" t="s">
        <v>685</v>
      </c>
    </row>
    <row r="10" spans="1:18" s="586" customFormat="1" ht="13.5" customHeight="1">
      <c r="A10" s="356" t="s">
        <v>686</v>
      </c>
      <c r="B10" s="561"/>
      <c r="C10" s="602" t="s">
        <v>687</v>
      </c>
      <c r="D10" s="602" t="s">
        <v>688</v>
      </c>
      <c r="E10" s="602" t="s">
        <v>687</v>
      </c>
      <c r="F10" s="602" t="s">
        <v>689</v>
      </c>
      <c r="G10" s="602" t="s">
        <v>689</v>
      </c>
      <c r="H10" s="602" t="s">
        <v>689</v>
      </c>
      <c r="I10" s="602">
        <v>389.58900000000006</v>
      </c>
      <c r="J10" s="602">
        <v>383.21500000000003</v>
      </c>
      <c r="K10" s="602">
        <v>389.58900000000006</v>
      </c>
      <c r="L10" s="602">
        <v>547.5239999999999</v>
      </c>
      <c r="M10" s="602">
        <v>502.06700000000006</v>
      </c>
      <c r="N10" s="602">
        <v>547.5239999999999</v>
      </c>
      <c r="O10" s="602">
        <v>714.0709999999999</v>
      </c>
      <c r="P10" s="602">
        <v>595.523</v>
      </c>
      <c r="Q10" s="602">
        <v>714.0709999999999</v>
      </c>
      <c r="R10" s="604" t="s">
        <v>690</v>
      </c>
    </row>
    <row r="11" spans="1:18" s="586" customFormat="1" ht="13.5" customHeight="1">
      <c r="A11" s="356" t="s">
        <v>691</v>
      </c>
      <c r="B11" s="356"/>
      <c r="C11" s="602">
        <v>1881.4</v>
      </c>
      <c r="D11" s="602">
        <v>1714.8</v>
      </c>
      <c r="E11" s="602">
        <v>1881.4</v>
      </c>
      <c r="F11" s="602">
        <v>232</v>
      </c>
      <c r="G11" s="602">
        <v>232</v>
      </c>
      <c r="H11" s="602">
        <v>232</v>
      </c>
      <c r="I11" s="614">
        <v>385.5</v>
      </c>
      <c r="J11" s="614">
        <v>379.4</v>
      </c>
      <c r="K11" s="614">
        <v>385.5</v>
      </c>
      <c r="L11" s="614">
        <v>551.2</v>
      </c>
      <c r="M11" s="614">
        <v>506.9</v>
      </c>
      <c r="N11" s="614">
        <v>551.2</v>
      </c>
      <c r="O11" s="614">
        <v>712.7</v>
      </c>
      <c r="P11" s="614">
        <v>596.6</v>
      </c>
      <c r="Q11" s="614">
        <v>712.7</v>
      </c>
      <c r="R11" s="604" t="s">
        <v>692</v>
      </c>
    </row>
    <row r="12" spans="1:18" s="606" customFormat="1" ht="13.5" customHeight="1">
      <c r="A12" s="364" t="s">
        <v>693</v>
      </c>
      <c r="B12" s="561"/>
      <c r="C12" s="605">
        <v>1887.2</v>
      </c>
      <c r="D12" s="605">
        <v>1725.6</v>
      </c>
      <c r="E12" s="605">
        <v>1887.2</v>
      </c>
      <c r="F12" s="605">
        <v>230.4</v>
      </c>
      <c r="G12" s="605">
        <v>230.4</v>
      </c>
      <c r="H12" s="605">
        <v>230.4</v>
      </c>
      <c r="I12" s="605">
        <v>385.5</v>
      </c>
      <c r="J12" s="605">
        <v>379.4</v>
      </c>
      <c r="K12" s="605">
        <v>385.5</v>
      </c>
      <c r="L12" s="605">
        <v>550.3</v>
      </c>
      <c r="M12" s="605">
        <v>509.1</v>
      </c>
      <c r="N12" s="605">
        <v>550.3</v>
      </c>
      <c r="O12" s="605">
        <v>720.9</v>
      </c>
      <c r="P12" s="605">
        <v>606.8</v>
      </c>
      <c r="Q12" s="605">
        <v>720.9</v>
      </c>
      <c r="R12" s="862" t="s">
        <v>694</v>
      </c>
    </row>
    <row r="13" spans="1:18" s="606" customFormat="1" ht="3.75" customHeight="1">
      <c r="A13" s="607"/>
      <c r="B13" s="608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10"/>
    </row>
    <row r="14" spans="2:18" s="606" customFormat="1" ht="13.5" customHeight="1">
      <c r="B14" s="611" t="s">
        <v>226</v>
      </c>
      <c r="C14" s="612">
        <v>1567.9</v>
      </c>
      <c r="D14" s="612">
        <v>1436.4</v>
      </c>
      <c r="E14" s="612">
        <v>1567.9</v>
      </c>
      <c r="F14" s="612">
        <v>195.8</v>
      </c>
      <c r="G14" s="612">
        <v>195.8</v>
      </c>
      <c r="H14" s="612">
        <v>195.8</v>
      </c>
      <c r="I14" s="612">
        <v>307.7</v>
      </c>
      <c r="J14" s="612">
        <v>304.7</v>
      </c>
      <c r="K14" s="612">
        <v>307.7</v>
      </c>
      <c r="L14" s="612">
        <v>490.2</v>
      </c>
      <c r="M14" s="612">
        <v>451</v>
      </c>
      <c r="N14" s="612">
        <v>490.2</v>
      </c>
      <c r="O14" s="612">
        <v>574.3</v>
      </c>
      <c r="P14" s="612">
        <v>484.90000000000003</v>
      </c>
      <c r="Q14" s="612">
        <v>574.3</v>
      </c>
      <c r="R14" s="610" t="s">
        <v>226</v>
      </c>
    </row>
    <row r="15" spans="2:18" s="606" customFormat="1" ht="13.5" customHeight="1">
      <c r="B15" s="611" t="s">
        <v>225</v>
      </c>
      <c r="C15" s="612">
        <v>319.3</v>
      </c>
      <c r="D15" s="612">
        <v>289.3</v>
      </c>
      <c r="E15" s="612">
        <v>319.3</v>
      </c>
      <c r="F15" s="612">
        <v>34.6</v>
      </c>
      <c r="G15" s="612">
        <v>34.6</v>
      </c>
      <c r="H15" s="612">
        <v>34.6</v>
      </c>
      <c r="I15" s="612">
        <v>77.8</v>
      </c>
      <c r="J15" s="612">
        <v>74.7</v>
      </c>
      <c r="K15" s="612">
        <v>77.8</v>
      </c>
      <c r="L15" s="612">
        <v>60.2</v>
      </c>
      <c r="M15" s="612">
        <v>58.1</v>
      </c>
      <c r="N15" s="612">
        <v>60.2</v>
      </c>
      <c r="O15" s="612">
        <v>146.7</v>
      </c>
      <c r="P15" s="612">
        <v>121.8</v>
      </c>
      <c r="Q15" s="612">
        <v>146.7</v>
      </c>
      <c r="R15" s="610" t="s">
        <v>225</v>
      </c>
    </row>
    <row r="16" spans="2:18" s="586" customFormat="1" ht="3.75" customHeight="1">
      <c r="B16" s="613"/>
      <c r="C16" s="609"/>
      <c r="D16" s="609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5"/>
    </row>
    <row r="17" spans="1:18" s="586" customFormat="1" ht="15" customHeight="1">
      <c r="A17" s="586">
        <v>1</v>
      </c>
      <c r="B17" s="613" t="s">
        <v>318</v>
      </c>
      <c r="C17" s="616">
        <v>389.6</v>
      </c>
      <c r="D17" s="616">
        <v>357.7</v>
      </c>
      <c r="E17" s="617">
        <v>389.6</v>
      </c>
      <c r="F17" s="602">
        <v>15.2</v>
      </c>
      <c r="G17" s="602">
        <v>15.2</v>
      </c>
      <c r="H17" s="602">
        <v>15.2</v>
      </c>
      <c r="I17" s="602">
        <v>103.9</v>
      </c>
      <c r="J17" s="602">
        <v>101.4</v>
      </c>
      <c r="K17" s="602">
        <v>103.9</v>
      </c>
      <c r="L17" s="602">
        <v>142.3</v>
      </c>
      <c r="M17" s="602">
        <v>133.2</v>
      </c>
      <c r="N17" s="602">
        <v>142.3</v>
      </c>
      <c r="O17" s="602">
        <v>128.2</v>
      </c>
      <c r="P17" s="602">
        <v>107.9</v>
      </c>
      <c r="Q17" s="602">
        <v>128.2</v>
      </c>
      <c r="R17" s="615">
        <v>1</v>
      </c>
    </row>
    <row r="18" spans="1:18" s="586" customFormat="1" ht="15" customHeight="1">
      <c r="A18" s="586">
        <v>2</v>
      </c>
      <c r="B18" s="613" t="s">
        <v>319</v>
      </c>
      <c r="C18" s="616">
        <v>381.5</v>
      </c>
      <c r="D18" s="616">
        <v>356.9</v>
      </c>
      <c r="E18" s="616">
        <v>381.5</v>
      </c>
      <c r="F18" s="602">
        <v>67.9</v>
      </c>
      <c r="G18" s="602">
        <v>67.9</v>
      </c>
      <c r="H18" s="602">
        <v>67.9</v>
      </c>
      <c r="I18" s="602">
        <v>62.2</v>
      </c>
      <c r="J18" s="602">
        <v>62.2</v>
      </c>
      <c r="K18" s="602">
        <v>62.2</v>
      </c>
      <c r="L18" s="602">
        <v>84.2</v>
      </c>
      <c r="M18" s="602">
        <v>80.8</v>
      </c>
      <c r="N18" s="602">
        <v>84.2</v>
      </c>
      <c r="O18" s="602">
        <v>167.2</v>
      </c>
      <c r="P18" s="602">
        <v>145.9</v>
      </c>
      <c r="Q18" s="602">
        <v>167.2</v>
      </c>
      <c r="R18" s="615">
        <v>2</v>
      </c>
    </row>
    <row r="19" spans="1:18" s="586" customFormat="1" ht="15" customHeight="1">
      <c r="A19" s="586">
        <v>3</v>
      </c>
      <c r="B19" s="613" t="s">
        <v>321</v>
      </c>
      <c r="C19" s="616">
        <v>55.9</v>
      </c>
      <c r="D19" s="616">
        <v>50.3</v>
      </c>
      <c r="E19" s="616">
        <v>55.9</v>
      </c>
      <c r="F19" s="602">
        <v>16.6</v>
      </c>
      <c r="G19" s="602">
        <v>16.6</v>
      </c>
      <c r="H19" s="602">
        <v>16.6</v>
      </c>
      <c r="I19" s="602">
        <v>1.2</v>
      </c>
      <c r="J19" s="602">
        <v>1.2</v>
      </c>
      <c r="K19" s="602">
        <v>1.2</v>
      </c>
      <c r="L19" s="602">
        <v>15.8</v>
      </c>
      <c r="M19" s="602">
        <v>15.5</v>
      </c>
      <c r="N19" s="602">
        <v>15.8</v>
      </c>
      <c r="O19" s="602">
        <v>22.3</v>
      </c>
      <c r="P19" s="602">
        <v>17</v>
      </c>
      <c r="Q19" s="602">
        <v>22.3</v>
      </c>
      <c r="R19" s="615">
        <v>3</v>
      </c>
    </row>
    <row r="20" spans="1:18" s="586" customFormat="1" ht="15" customHeight="1">
      <c r="A20" s="586">
        <v>4</v>
      </c>
      <c r="B20" s="613" t="s">
        <v>323</v>
      </c>
      <c r="C20" s="616">
        <v>61.1</v>
      </c>
      <c r="D20" s="616">
        <v>54.8</v>
      </c>
      <c r="E20" s="616">
        <v>61.1</v>
      </c>
      <c r="F20" s="602">
        <v>15.2</v>
      </c>
      <c r="G20" s="602">
        <v>15.2</v>
      </c>
      <c r="H20" s="602">
        <v>15.2</v>
      </c>
      <c r="I20" s="363" t="s">
        <v>31</v>
      </c>
      <c r="J20" s="363" t="s">
        <v>31</v>
      </c>
      <c r="K20" s="363" t="s">
        <v>31</v>
      </c>
      <c r="L20" s="602">
        <v>22.7</v>
      </c>
      <c r="M20" s="602">
        <v>22.7</v>
      </c>
      <c r="N20" s="602">
        <v>22.7</v>
      </c>
      <c r="O20" s="602">
        <v>23.1</v>
      </c>
      <c r="P20" s="602">
        <v>16.9</v>
      </c>
      <c r="Q20" s="602">
        <v>23.1</v>
      </c>
      <c r="R20" s="615">
        <v>4</v>
      </c>
    </row>
    <row r="21" spans="1:18" s="586" customFormat="1" ht="15" customHeight="1">
      <c r="A21" s="586">
        <v>5</v>
      </c>
      <c r="B21" s="613" t="s">
        <v>219</v>
      </c>
      <c r="C21" s="616">
        <v>182.6</v>
      </c>
      <c r="D21" s="616">
        <v>166.4</v>
      </c>
      <c r="E21" s="616">
        <v>182.6</v>
      </c>
      <c r="F21" s="602">
        <v>21.2</v>
      </c>
      <c r="G21" s="602">
        <v>21.2</v>
      </c>
      <c r="H21" s="602">
        <v>21.2</v>
      </c>
      <c r="I21" s="602">
        <v>52.6</v>
      </c>
      <c r="J21" s="602">
        <v>52.6</v>
      </c>
      <c r="K21" s="602">
        <v>52.6</v>
      </c>
      <c r="L21" s="602">
        <v>58</v>
      </c>
      <c r="M21" s="602">
        <v>47.5</v>
      </c>
      <c r="N21" s="602">
        <v>58</v>
      </c>
      <c r="O21" s="602">
        <v>50.8</v>
      </c>
      <c r="P21" s="602">
        <v>45.1</v>
      </c>
      <c r="Q21" s="602">
        <v>50.8</v>
      </c>
      <c r="R21" s="615">
        <v>5</v>
      </c>
    </row>
    <row r="22" spans="1:18" s="586" customFormat="1" ht="15" customHeight="1">
      <c r="A22" s="586">
        <v>6</v>
      </c>
      <c r="B22" s="613" t="s">
        <v>326</v>
      </c>
      <c r="C22" s="616">
        <v>139.2</v>
      </c>
      <c r="D22" s="616">
        <v>133.1</v>
      </c>
      <c r="E22" s="616">
        <v>139.2</v>
      </c>
      <c r="F22" s="602">
        <v>27.6</v>
      </c>
      <c r="G22" s="602">
        <v>27.6</v>
      </c>
      <c r="H22" s="602">
        <v>27.6</v>
      </c>
      <c r="I22" s="602">
        <v>14.8</v>
      </c>
      <c r="J22" s="602">
        <v>14.4</v>
      </c>
      <c r="K22" s="602">
        <v>14.8</v>
      </c>
      <c r="L22" s="602">
        <v>55.5</v>
      </c>
      <c r="M22" s="602">
        <v>53.2</v>
      </c>
      <c r="N22" s="602">
        <v>55.5</v>
      </c>
      <c r="O22" s="602">
        <v>41.3</v>
      </c>
      <c r="P22" s="602">
        <v>37.8</v>
      </c>
      <c r="Q22" s="602">
        <v>41.3</v>
      </c>
      <c r="R22" s="615">
        <v>6</v>
      </c>
    </row>
    <row r="23" spans="1:18" s="586" customFormat="1" ht="15" customHeight="1">
      <c r="A23" s="586">
        <v>7</v>
      </c>
      <c r="B23" s="613" t="s">
        <v>328</v>
      </c>
      <c r="C23" s="616">
        <v>68.5</v>
      </c>
      <c r="D23" s="616">
        <v>65.9</v>
      </c>
      <c r="E23" s="618">
        <v>68.5</v>
      </c>
      <c r="F23" s="363" t="s">
        <v>31</v>
      </c>
      <c r="G23" s="363" t="s">
        <v>31</v>
      </c>
      <c r="H23" s="363" t="s">
        <v>31</v>
      </c>
      <c r="I23" s="602">
        <v>37.9</v>
      </c>
      <c r="J23" s="602">
        <v>37.9</v>
      </c>
      <c r="K23" s="602">
        <v>37.9</v>
      </c>
      <c r="L23" s="602">
        <v>3.2</v>
      </c>
      <c r="M23" s="602">
        <v>3.2</v>
      </c>
      <c r="N23" s="602">
        <v>3.2</v>
      </c>
      <c r="O23" s="602">
        <v>27.4</v>
      </c>
      <c r="P23" s="602">
        <v>24.8</v>
      </c>
      <c r="Q23" s="602">
        <v>27.4</v>
      </c>
      <c r="R23" s="615">
        <v>7</v>
      </c>
    </row>
    <row r="24" spans="1:18" s="586" customFormat="1" ht="15" customHeight="1">
      <c r="A24" s="586">
        <v>8</v>
      </c>
      <c r="B24" s="613" t="s">
        <v>389</v>
      </c>
      <c r="C24" s="616">
        <v>90.2</v>
      </c>
      <c r="D24" s="616">
        <v>79</v>
      </c>
      <c r="E24" s="616">
        <v>90.2</v>
      </c>
      <c r="F24" s="602">
        <v>15.9</v>
      </c>
      <c r="G24" s="602">
        <v>15.9</v>
      </c>
      <c r="H24" s="602">
        <v>15.9</v>
      </c>
      <c r="I24" s="602">
        <v>9.5</v>
      </c>
      <c r="J24" s="602">
        <v>9.5</v>
      </c>
      <c r="K24" s="602">
        <v>9.5</v>
      </c>
      <c r="L24" s="602">
        <v>21.7</v>
      </c>
      <c r="M24" s="602">
        <v>21.7</v>
      </c>
      <c r="N24" s="602">
        <v>21.7</v>
      </c>
      <c r="O24" s="602">
        <v>43.2</v>
      </c>
      <c r="P24" s="602">
        <v>31.9</v>
      </c>
      <c r="Q24" s="602">
        <v>43.2</v>
      </c>
      <c r="R24" s="615">
        <v>8</v>
      </c>
    </row>
    <row r="25" spans="1:18" s="586" customFormat="1" ht="15" customHeight="1">
      <c r="A25" s="586">
        <v>9</v>
      </c>
      <c r="B25" s="613" t="s">
        <v>390</v>
      </c>
      <c r="C25" s="616">
        <v>92</v>
      </c>
      <c r="D25" s="616">
        <v>77.1</v>
      </c>
      <c r="E25" s="616">
        <v>92</v>
      </c>
      <c r="F25" s="602">
        <v>10</v>
      </c>
      <c r="G25" s="602">
        <v>10</v>
      </c>
      <c r="H25" s="602">
        <v>10</v>
      </c>
      <c r="I25" s="602">
        <v>6.9</v>
      </c>
      <c r="J25" s="602">
        <v>6.9</v>
      </c>
      <c r="K25" s="602">
        <v>6.9</v>
      </c>
      <c r="L25" s="602">
        <v>31.6</v>
      </c>
      <c r="M25" s="602">
        <v>26.5</v>
      </c>
      <c r="N25" s="602">
        <v>31.6</v>
      </c>
      <c r="O25" s="602">
        <v>43.6</v>
      </c>
      <c r="P25" s="602">
        <v>33.8</v>
      </c>
      <c r="Q25" s="602">
        <v>43.6</v>
      </c>
      <c r="R25" s="615">
        <v>9</v>
      </c>
    </row>
    <row r="26" spans="1:18" s="586" customFormat="1" ht="15" customHeight="1">
      <c r="A26" s="586">
        <v>10</v>
      </c>
      <c r="B26" s="613" t="s">
        <v>391</v>
      </c>
      <c r="C26" s="616">
        <v>107.2</v>
      </c>
      <c r="D26" s="616">
        <v>95.1</v>
      </c>
      <c r="E26" s="616">
        <v>107.2</v>
      </c>
      <c r="F26" s="602">
        <v>6.1</v>
      </c>
      <c r="G26" s="602">
        <v>6.1</v>
      </c>
      <c r="H26" s="602">
        <v>6.1</v>
      </c>
      <c r="I26" s="602">
        <v>18.8</v>
      </c>
      <c r="J26" s="602">
        <v>18.7</v>
      </c>
      <c r="K26" s="602">
        <v>18.8</v>
      </c>
      <c r="L26" s="602">
        <v>55.1</v>
      </c>
      <c r="M26" s="602">
        <v>46.5</v>
      </c>
      <c r="N26" s="602">
        <v>55.1</v>
      </c>
      <c r="O26" s="602">
        <v>27.3</v>
      </c>
      <c r="P26" s="602">
        <v>23.8</v>
      </c>
      <c r="Q26" s="602">
        <v>27.3</v>
      </c>
      <c r="R26" s="615">
        <v>10</v>
      </c>
    </row>
    <row r="27" spans="2:33" s="606" customFormat="1" ht="15" customHeight="1">
      <c r="B27" s="611" t="s">
        <v>392</v>
      </c>
      <c r="C27" s="609">
        <v>39.8</v>
      </c>
      <c r="D27" s="609">
        <v>35.5</v>
      </c>
      <c r="E27" s="609">
        <v>39.8</v>
      </c>
      <c r="F27" s="605">
        <v>3.6</v>
      </c>
      <c r="G27" s="605">
        <v>3.6</v>
      </c>
      <c r="H27" s="605">
        <v>3.6</v>
      </c>
      <c r="I27" s="605">
        <v>19.2</v>
      </c>
      <c r="J27" s="605">
        <v>16.2</v>
      </c>
      <c r="K27" s="605">
        <v>19.2</v>
      </c>
      <c r="L27" s="605">
        <v>9</v>
      </c>
      <c r="M27" s="605">
        <v>8.2</v>
      </c>
      <c r="N27" s="605">
        <v>9</v>
      </c>
      <c r="O27" s="605">
        <v>8</v>
      </c>
      <c r="P27" s="605">
        <v>7.5</v>
      </c>
      <c r="Q27" s="605">
        <v>8</v>
      </c>
      <c r="R27" s="610" t="s">
        <v>393</v>
      </c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</row>
    <row r="28" spans="1:18" s="586" customFormat="1" ht="15" customHeight="1">
      <c r="A28" s="586">
        <v>11</v>
      </c>
      <c r="B28" s="613" t="s">
        <v>211</v>
      </c>
      <c r="C28" s="616">
        <v>39.8</v>
      </c>
      <c r="D28" s="616">
        <v>35.5</v>
      </c>
      <c r="E28" s="616">
        <v>39.8</v>
      </c>
      <c r="F28" s="602">
        <v>3.6</v>
      </c>
      <c r="G28" s="602">
        <v>3.6</v>
      </c>
      <c r="H28" s="602">
        <v>3.6</v>
      </c>
      <c r="I28" s="602">
        <v>19.2</v>
      </c>
      <c r="J28" s="602">
        <v>16.2</v>
      </c>
      <c r="K28" s="602">
        <v>19.2</v>
      </c>
      <c r="L28" s="602">
        <v>9</v>
      </c>
      <c r="M28" s="602">
        <v>8.2</v>
      </c>
      <c r="N28" s="602">
        <v>9</v>
      </c>
      <c r="O28" s="602">
        <v>8</v>
      </c>
      <c r="P28" s="602">
        <v>7.5</v>
      </c>
      <c r="Q28" s="602">
        <v>8</v>
      </c>
      <c r="R28" s="615">
        <v>11</v>
      </c>
    </row>
    <row r="29" spans="2:33" s="606" customFormat="1" ht="15" customHeight="1">
      <c r="B29" s="611" t="s">
        <v>394</v>
      </c>
      <c r="C29" s="609">
        <v>88.8</v>
      </c>
      <c r="D29" s="609">
        <v>84.4</v>
      </c>
      <c r="E29" s="609">
        <v>88.8</v>
      </c>
      <c r="F29" s="609">
        <v>8.4</v>
      </c>
      <c r="G29" s="609">
        <v>8.4</v>
      </c>
      <c r="H29" s="609">
        <v>8.4</v>
      </c>
      <c r="I29" s="609">
        <v>9.5</v>
      </c>
      <c r="J29" s="609">
        <v>9.3</v>
      </c>
      <c r="K29" s="609">
        <v>9.5</v>
      </c>
      <c r="L29" s="609">
        <v>23.5</v>
      </c>
      <c r="M29" s="609">
        <v>23.1</v>
      </c>
      <c r="N29" s="609">
        <v>23.5</v>
      </c>
      <c r="O29" s="609">
        <v>47.5</v>
      </c>
      <c r="P29" s="609">
        <v>43.6</v>
      </c>
      <c r="Q29" s="609">
        <v>47.5</v>
      </c>
      <c r="R29" s="610" t="s">
        <v>395</v>
      </c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</row>
    <row r="30" spans="1:18" s="586" customFormat="1" ht="15" customHeight="1">
      <c r="A30" s="586">
        <v>12</v>
      </c>
      <c r="B30" s="613" t="s">
        <v>314</v>
      </c>
      <c r="C30" s="616">
        <v>21</v>
      </c>
      <c r="D30" s="616">
        <v>20.8</v>
      </c>
      <c r="E30" s="616">
        <v>21</v>
      </c>
      <c r="F30" s="619">
        <v>4.3</v>
      </c>
      <c r="G30" s="619">
        <v>4.3</v>
      </c>
      <c r="H30" s="619">
        <v>4.3</v>
      </c>
      <c r="I30" s="363" t="s">
        <v>31</v>
      </c>
      <c r="J30" s="363" t="s">
        <v>31</v>
      </c>
      <c r="K30" s="363" t="s">
        <v>31</v>
      </c>
      <c r="L30" s="620">
        <v>4.3</v>
      </c>
      <c r="M30" s="620">
        <v>4.3</v>
      </c>
      <c r="N30" s="620">
        <v>4.3</v>
      </c>
      <c r="O30" s="602">
        <v>12.4</v>
      </c>
      <c r="P30" s="602">
        <v>12.2</v>
      </c>
      <c r="Q30" s="602">
        <v>12.4</v>
      </c>
      <c r="R30" s="615">
        <v>12</v>
      </c>
    </row>
    <row r="31" spans="1:18" s="586" customFormat="1" ht="15" customHeight="1">
      <c r="A31" s="586">
        <v>13</v>
      </c>
      <c r="B31" s="613" t="s">
        <v>315</v>
      </c>
      <c r="C31" s="616">
        <v>15.9</v>
      </c>
      <c r="D31" s="616">
        <v>15.7</v>
      </c>
      <c r="E31" s="616">
        <v>15.9</v>
      </c>
      <c r="F31" s="602">
        <v>1.8</v>
      </c>
      <c r="G31" s="602">
        <v>1.8</v>
      </c>
      <c r="H31" s="602">
        <v>1.8</v>
      </c>
      <c r="I31" s="363" t="s">
        <v>31</v>
      </c>
      <c r="J31" s="363" t="s">
        <v>31</v>
      </c>
      <c r="K31" s="363" t="s">
        <v>31</v>
      </c>
      <c r="L31" s="619">
        <v>5.9</v>
      </c>
      <c r="M31" s="619">
        <v>5.9</v>
      </c>
      <c r="N31" s="619">
        <v>5.9</v>
      </c>
      <c r="O31" s="602">
        <v>8.3</v>
      </c>
      <c r="P31" s="602">
        <v>8.1</v>
      </c>
      <c r="Q31" s="602">
        <v>8.3</v>
      </c>
      <c r="R31" s="615">
        <v>13</v>
      </c>
    </row>
    <row r="32" spans="1:18" s="586" customFormat="1" ht="15" customHeight="1">
      <c r="A32" s="586">
        <v>14</v>
      </c>
      <c r="B32" s="613" t="s">
        <v>396</v>
      </c>
      <c r="C32" s="621">
        <v>51.9</v>
      </c>
      <c r="D32" s="616">
        <v>47.8</v>
      </c>
      <c r="E32" s="616">
        <v>51.9</v>
      </c>
      <c r="F32" s="602">
        <v>2.3</v>
      </c>
      <c r="G32" s="602">
        <v>2.3</v>
      </c>
      <c r="H32" s="602">
        <v>2.3</v>
      </c>
      <c r="I32" s="602">
        <v>9.5</v>
      </c>
      <c r="J32" s="602">
        <v>9.3</v>
      </c>
      <c r="K32" s="602">
        <v>9.5</v>
      </c>
      <c r="L32" s="602">
        <v>13.3</v>
      </c>
      <c r="M32" s="602">
        <v>12.9</v>
      </c>
      <c r="N32" s="602">
        <v>13.3</v>
      </c>
      <c r="O32" s="602">
        <v>26.9</v>
      </c>
      <c r="P32" s="602">
        <v>23.3</v>
      </c>
      <c r="Q32" s="602">
        <v>26.9</v>
      </c>
      <c r="R32" s="615">
        <v>14</v>
      </c>
    </row>
    <row r="33" spans="2:33" s="606" customFormat="1" ht="15" customHeight="1">
      <c r="B33" s="611" t="s">
        <v>316</v>
      </c>
      <c r="C33" s="609">
        <v>26.5</v>
      </c>
      <c r="D33" s="609">
        <v>25.9</v>
      </c>
      <c r="E33" s="609">
        <v>26.5</v>
      </c>
      <c r="F33" s="563" t="s">
        <v>31</v>
      </c>
      <c r="G33" s="563" t="s">
        <v>31</v>
      </c>
      <c r="H33" s="563" t="s">
        <v>31</v>
      </c>
      <c r="I33" s="605">
        <v>9.4</v>
      </c>
      <c r="J33" s="605">
        <v>9.4</v>
      </c>
      <c r="K33" s="605">
        <v>9.4</v>
      </c>
      <c r="L33" s="605">
        <v>9.1</v>
      </c>
      <c r="M33" s="605">
        <v>8.6</v>
      </c>
      <c r="N33" s="605">
        <v>9.1</v>
      </c>
      <c r="O33" s="605">
        <v>7.9</v>
      </c>
      <c r="P33" s="605">
        <v>7.9</v>
      </c>
      <c r="Q33" s="605">
        <v>7.9</v>
      </c>
      <c r="R33" s="610" t="s">
        <v>397</v>
      </c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</row>
    <row r="34" spans="1:18" s="586" customFormat="1" ht="15" customHeight="1">
      <c r="A34" s="586">
        <v>15</v>
      </c>
      <c r="B34" s="613" t="s">
        <v>317</v>
      </c>
      <c r="C34" s="616">
        <v>26.5</v>
      </c>
      <c r="D34" s="616">
        <v>25.9</v>
      </c>
      <c r="E34" s="618">
        <v>26.5</v>
      </c>
      <c r="F34" s="363" t="s">
        <v>31</v>
      </c>
      <c r="G34" s="363" t="s">
        <v>31</v>
      </c>
      <c r="H34" s="363" t="s">
        <v>31</v>
      </c>
      <c r="I34" s="602">
        <v>9.4</v>
      </c>
      <c r="J34" s="602">
        <v>9.4</v>
      </c>
      <c r="K34" s="602">
        <v>9.4</v>
      </c>
      <c r="L34" s="602">
        <v>9.1</v>
      </c>
      <c r="M34" s="602">
        <v>8.6</v>
      </c>
      <c r="N34" s="602">
        <v>9.1</v>
      </c>
      <c r="O34" s="602">
        <v>7.9</v>
      </c>
      <c r="P34" s="602">
        <v>7.9</v>
      </c>
      <c r="Q34" s="602">
        <v>7.9</v>
      </c>
      <c r="R34" s="615">
        <v>15</v>
      </c>
    </row>
    <row r="35" spans="2:33" s="606" customFormat="1" ht="15" customHeight="1">
      <c r="B35" s="611" t="s">
        <v>398</v>
      </c>
      <c r="C35" s="609">
        <v>57.8</v>
      </c>
      <c r="D35" s="609">
        <v>48.9</v>
      </c>
      <c r="E35" s="609">
        <v>57.8</v>
      </c>
      <c r="F35" s="605">
        <v>13.8</v>
      </c>
      <c r="G35" s="605">
        <v>13.8</v>
      </c>
      <c r="H35" s="605">
        <v>13.8</v>
      </c>
      <c r="I35" s="605">
        <v>3.2</v>
      </c>
      <c r="J35" s="605">
        <v>3.2</v>
      </c>
      <c r="K35" s="605">
        <v>3.2</v>
      </c>
      <c r="L35" s="605">
        <v>3</v>
      </c>
      <c r="M35" s="605">
        <v>3</v>
      </c>
      <c r="N35" s="605">
        <v>3</v>
      </c>
      <c r="O35" s="605">
        <v>37.8</v>
      </c>
      <c r="P35" s="605">
        <v>28.8</v>
      </c>
      <c r="Q35" s="605">
        <v>37.8</v>
      </c>
      <c r="R35" s="610" t="s">
        <v>399</v>
      </c>
      <c r="S35" s="586"/>
      <c r="T35" s="586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</row>
    <row r="36" spans="1:18" s="586" customFormat="1" ht="15" customHeight="1">
      <c r="A36" s="586">
        <v>16</v>
      </c>
      <c r="B36" s="613" t="s">
        <v>320</v>
      </c>
      <c r="C36" s="616">
        <v>57.8</v>
      </c>
      <c r="D36" s="616">
        <v>48.9</v>
      </c>
      <c r="E36" s="616">
        <v>57.8</v>
      </c>
      <c r="F36" s="602">
        <v>13.8</v>
      </c>
      <c r="G36" s="602">
        <v>13.8</v>
      </c>
      <c r="H36" s="602">
        <v>13.8</v>
      </c>
      <c r="I36" s="620">
        <v>3.2</v>
      </c>
      <c r="J36" s="602">
        <v>3.2</v>
      </c>
      <c r="K36" s="620">
        <v>3.2</v>
      </c>
      <c r="L36" s="602">
        <v>3</v>
      </c>
      <c r="M36" s="602">
        <v>3</v>
      </c>
      <c r="N36" s="602">
        <v>3</v>
      </c>
      <c r="O36" s="602">
        <v>37.8</v>
      </c>
      <c r="P36" s="602">
        <v>28.8</v>
      </c>
      <c r="Q36" s="602">
        <v>37.8</v>
      </c>
      <c r="R36" s="615">
        <v>16</v>
      </c>
    </row>
    <row r="37" spans="2:33" s="606" customFormat="1" ht="15" customHeight="1">
      <c r="B37" s="611" t="s">
        <v>400</v>
      </c>
      <c r="C37" s="609">
        <v>79.4</v>
      </c>
      <c r="D37" s="609">
        <v>71.3</v>
      </c>
      <c r="E37" s="609">
        <v>79.4</v>
      </c>
      <c r="F37" s="609">
        <v>8.8</v>
      </c>
      <c r="G37" s="609">
        <v>8.8</v>
      </c>
      <c r="H37" s="609">
        <v>8.8</v>
      </c>
      <c r="I37" s="609">
        <v>23.1</v>
      </c>
      <c r="J37" s="609">
        <v>23.1</v>
      </c>
      <c r="K37" s="609">
        <v>23.1</v>
      </c>
      <c r="L37" s="609">
        <v>15.5</v>
      </c>
      <c r="M37" s="609">
        <v>15.3</v>
      </c>
      <c r="N37" s="609">
        <v>15.5</v>
      </c>
      <c r="O37" s="609">
        <v>32</v>
      </c>
      <c r="P37" s="609">
        <v>24.1</v>
      </c>
      <c r="Q37" s="609">
        <v>32</v>
      </c>
      <c r="R37" s="610" t="s">
        <v>401</v>
      </c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586"/>
      <c r="AG37" s="586"/>
    </row>
    <row r="38" spans="1:18" s="586" customFormat="1" ht="15" customHeight="1">
      <c r="A38" s="586">
        <v>17</v>
      </c>
      <c r="B38" s="613" t="s">
        <v>324</v>
      </c>
      <c r="C38" s="616">
        <v>5.2</v>
      </c>
      <c r="D38" s="616">
        <v>5.2</v>
      </c>
      <c r="E38" s="616">
        <v>5.2</v>
      </c>
      <c r="F38" s="602">
        <v>4.1</v>
      </c>
      <c r="G38" s="602">
        <v>4.1</v>
      </c>
      <c r="H38" s="602">
        <v>4.1</v>
      </c>
      <c r="I38" s="363" t="s">
        <v>31</v>
      </c>
      <c r="J38" s="363" t="s">
        <v>31</v>
      </c>
      <c r="K38" s="363" t="s">
        <v>31</v>
      </c>
      <c r="L38" s="363" t="s">
        <v>31</v>
      </c>
      <c r="M38" s="363" t="s">
        <v>31</v>
      </c>
      <c r="N38" s="363" t="s">
        <v>31</v>
      </c>
      <c r="O38" s="602">
        <v>1.1</v>
      </c>
      <c r="P38" s="602">
        <v>1.1</v>
      </c>
      <c r="Q38" s="602">
        <v>1.1</v>
      </c>
      <c r="R38" s="615">
        <v>17</v>
      </c>
    </row>
    <row r="39" spans="1:18" s="586" customFormat="1" ht="15" customHeight="1">
      <c r="A39" s="586">
        <v>18</v>
      </c>
      <c r="B39" s="613" t="s">
        <v>325</v>
      </c>
      <c r="C39" s="616">
        <v>17.4</v>
      </c>
      <c r="D39" s="616">
        <v>17.4</v>
      </c>
      <c r="E39" s="616">
        <v>17.4</v>
      </c>
      <c r="F39" s="602">
        <v>4.7</v>
      </c>
      <c r="G39" s="602">
        <v>4.7</v>
      </c>
      <c r="H39" s="602">
        <v>4.7</v>
      </c>
      <c r="I39" s="602">
        <v>2.9</v>
      </c>
      <c r="J39" s="602">
        <v>2.9</v>
      </c>
      <c r="K39" s="602">
        <v>2.9</v>
      </c>
      <c r="L39" s="602">
        <v>6.1</v>
      </c>
      <c r="M39" s="602">
        <v>6.1</v>
      </c>
      <c r="N39" s="602">
        <v>6.1</v>
      </c>
      <c r="O39" s="602">
        <v>3.7</v>
      </c>
      <c r="P39" s="602">
        <v>3.7</v>
      </c>
      <c r="Q39" s="602">
        <v>3.7</v>
      </c>
      <c r="R39" s="615">
        <v>18</v>
      </c>
    </row>
    <row r="40" spans="1:18" s="586" customFormat="1" ht="15" customHeight="1">
      <c r="A40" s="586">
        <v>19</v>
      </c>
      <c r="B40" s="613" t="s">
        <v>327</v>
      </c>
      <c r="C40" s="616">
        <v>56.8</v>
      </c>
      <c r="D40" s="616">
        <v>48.7</v>
      </c>
      <c r="E40" s="618">
        <v>56.8</v>
      </c>
      <c r="F40" s="363" t="s">
        <v>31</v>
      </c>
      <c r="G40" s="363" t="s">
        <v>31</v>
      </c>
      <c r="H40" s="363" t="s">
        <v>31</v>
      </c>
      <c r="I40" s="602">
        <v>20.2</v>
      </c>
      <c r="J40" s="602">
        <v>20.2</v>
      </c>
      <c r="K40" s="602">
        <v>20.2</v>
      </c>
      <c r="L40" s="602">
        <v>9.5</v>
      </c>
      <c r="M40" s="602">
        <v>9.2</v>
      </c>
      <c r="N40" s="602">
        <v>9.5</v>
      </c>
      <c r="O40" s="602">
        <v>27.1</v>
      </c>
      <c r="P40" s="602">
        <v>19.3</v>
      </c>
      <c r="Q40" s="602">
        <v>27.1</v>
      </c>
      <c r="R40" s="615">
        <v>19</v>
      </c>
    </row>
    <row r="41" spans="2:33" s="606" customFormat="1" ht="15" customHeight="1">
      <c r="B41" s="611" t="s">
        <v>402</v>
      </c>
      <c r="C41" s="609">
        <v>26.9</v>
      </c>
      <c r="D41" s="609">
        <v>23.3</v>
      </c>
      <c r="E41" s="609">
        <v>26.9</v>
      </c>
      <c r="F41" s="563" t="s">
        <v>31</v>
      </c>
      <c r="G41" s="563" t="s">
        <v>31</v>
      </c>
      <c r="H41" s="563" t="s">
        <v>31</v>
      </c>
      <c r="I41" s="605">
        <v>13.5</v>
      </c>
      <c r="J41" s="605">
        <v>13.5</v>
      </c>
      <c r="K41" s="605">
        <v>13.5</v>
      </c>
      <c r="L41" s="622" t="s">
        <v>31</v>
      </c>
      <c r="M41" s="622" t="s">
        <v>31</v>
      </c>
      <c r="N41" s="622" t="s">
        <v>31</v>
      </c>
      <c r="O41" s="605">
        <v>13.5</v>
      </c>
      <c r="P41" s="605">
        <v>9.8</v>
      </c>
      <c r="Q41" s="605">
        <v>13.5</v>
      </c>
      <c r="R41" s="610" t="s">
        <v>403</v>
      </c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</row>
    <row r="42" spans="1:18" s="586" customFormat="1" ht="15" customHeight="1" thickBot="1">
      <c r="A42" s="583">
        <v>20</v>
      </c>
      <c r="B42" s="623" t="s">
        <v>331</v>
      </c>
      <c r="C42" s="624">
        <v>26.9</v>
      </c>
      <c r="D42" s="625">
        <v>23.3</v>
      </c>
      <c r="E42" s="626">
        <v>26.9</v>
      </c>
      <c r="F42" s="567" t="s">
        <v>31</v>
      </c>
      <c r="G42" s="567" t="s">
        <v>31</v>
      </c>
      <c r="H42" s="567" t="s">
        <v>31</v>
      </c>
      <c r="I42" s="627">
        <v>13.5</v>
      </c>
      <c r="J42" s="627">
        <v>13.5</v>
      </c>
      <c r="K42" s="627">
        <v>13.5</v>
      </c>
      <c r="L42" s="628" t="s">
        <v>31</v>
      </c>
      <c r="M42" s="628" t="s">
        <v>31</v>
      </c>
      <c r="N42" s="628" t="s">
        <v>31</v>
      </c>
      <c r="O42" s="627">
        <v>13.5</v>
      </c>
      <c r="P42" s="627">
        <v>9.8</v>
      </c>
      <c r="Q42" s="627">
        <v>13.5</v>
      </c>
      <c r="R42" s="629">
        <v>20</v>
      </c>
    </row>
    <row r="43" spans="1:18" s="586" customFormat="1" ht="12" customHeight="1">
      <c r="A43" s="630" t="s">
        <v>404</v>
      </c>
      <c r="B43" s="613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31"/>
      <c r="R43" s="632"/>
    </row>
    <row r="44" spans="1:18" s="586" customFormat="1" ht="12.75" customHeight="1">
      <c r="A44" s="586" t="s">
        <v>378</v>
      </c>
      <c r="B44" s="613"/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20"/>
      <c r="N44" s="602"/>
      <c r="O44" s="602"/>
      <c r="P44" s="602"/>
      <c r="Q44" s="633"/>
      <c r="R44" s="632"/>
    </row>
    <row r="45" spans="1:17" s="384" customFormat="1" ht="11.25">
      <c r="A45" s="384" t="s">
        <v>646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</row>
    <row r="46" spans="1:33" ht="13.5">
      <c r="A46" s="382"/>
      <c r="B46" s="382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</row>
    <row r="47" spans="1:33" ht="13.5">
      <c r="A47" s="382"/>
      <c r="B47" s="382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</row>
    <row r="48" spans="1:33" ht="13.5">
      <c r="A48" s="382"/>
      <c r="B48" s="382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</row>
    <row r="49" spans="2:25" ht="13.5">
      <c r="B49" s="382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2"/>
      <c r="S49" s="382"/>
      <c r="T49" s="382"/>
      <c r="U49" s="382"/>
      <c r="V49" s="382"/>
      <c r="W49" s="382"/>
      <c r="X49" s="382"/>
      <c r="Y49" s="382"/>
    </row>
    <row r="50" spans="2:25" ht="12">
      <c r="B50" s="396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6"/>
      <c r="S50" s="396"/>
      <c r="T50" s="396"/>
      <c r="U50" s="396"/>
      <c r="V50" s="396"/>
      <c r="W50" s="396"/>
      <c r="X50" s="396"/>
      <c r="Y50" s="396"/>
    </row>
    <row r="51" spans="2:25" ht="12"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6"/>
      <c r="S51" s="396"/>
      <c r="T51" s="396"/>
      <c r="U51" s="396"/>
      <c r="V51" s="396"/>
      <c r="W51" s="396"/>
      <c r="X51" s="396"/>
      <c r="Y51" s="396"/>
    </row>
    <row r="52" spans="2:25" ht="12">
      <c r="B52" s="396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6"/>
      <c r="S52" s="396"/>
      <c r="T52" s="396"/>
      <c r="U52" s="396"/>
      <c r="V52" s="396"/>
      <c r="W52" s="396"/>
      <c r="X52" s="396"/>
      <c r="Y52" s="396"/>
    </row>
    <row r="53" spans="2:25" ht="12">
      <c r="B53" s="396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6"/>
      <c r="S53" s="396"/>
      <c r="T53" s="396"/>
      <c r="U53" s="396"/>
      <c r="V53" s="396"/>
      <c r="W53" s="396"/>
      <c r="X53" s="396"/>
      <c r="Y53" s="396"/>
    </row>
    <row r="54" spans="2:25" ht="12">
      <c r="B54" s="396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6"/>
      <c r="S54" s="396"/>
      <c r="T54" s="396"/>
      <c r="U54" s="396"/>
      <c r="V54" s="396"/>
      <c r="W54" s="396"/>
      <c r="X54" s="396"/>
      <c r="Y54" s="396"/>
    </row>
    <row r="55" spans="2:25" ht="12">
      <c r="B55" s="396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6"/>
      <c r="S55" s="396"/>
      <c r="T55" s="396"/>
      <c r="U55" s="396"/>
      <c r="V55" s="396"/>
      <c r="W55" s="396"/>
      <c r="X55" s="396"/>
      <c r="Y55" s="396"/>
    </row>
    <row r="56" spans="2:25" ht="12">
      <c r="B56" s="396"/>
      <c r="C56" s="399"/>
      <c r="D56" s="399"/>
      <c r="E56" s="400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6"/>
      <c r="S56" s="396"/>
      <c r="T56" s="396"/>
      <c r="U56" s="396"/>
      <c r="V56" s="396"/>
      <c r="W56" s="396"/>
      <c r="X56" s="396"/>
      <c r="Y56" s="396"/>
    </row>
    <row r="57" spans="2:25" ht="12">
      <c r="B57" s="396"/>
      <c r="C57" s="401"/>
      <c r="D57" s="401"/>
      <c r="E57" s="401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6"/>
      <c r="S57" s="396"/>
      <c r="T57" s="396"/>
      <c r="U57" s="396"/>
      <c r="V57" s="396"/>
      <c r="W57" s="396"/>
      <c r="X57" s="396"/>
      <c r="Y57" s="396"/>
    </row>
    <row r="58" spans="2:25" ht="12">
      <c r="B58" s="396"/>
      <c r="C58" s="401"/>
      <c r="D58" s="401"/>
      <c r="E58" s="401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6"/>
      <c r="S58" s="396"/>
      <c r="T58" s="396"/>
      <c r="U58" s="396"/>
      <c r="V58" s="396"/>
      <c r="W58" s="396"/>
      <c r="X58" s="396"/>
      <c r="Y58" s="396"/>
    </row>
    <row r="59" spans="2:25" ht="12">
      <c r="B59" s="396"/>
      <c r="C59" s="401"/>
      <c r="D59" s="401"/>
      <c r="E59" s="401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6"/>
      <c r="S59" s="396"/>
      <c r="T59" s="396"/>
      <c r="U59" s="396"/>
      <c r="V59" s="396"/>
      <c r="W59" s="396"/>
      <c r="X59" s="396"/>
      <c r="Y59" s="396"/>
    </row>
    <row r="60" spans="2:25" ht="12">
      <c r="B60" s="396"/>
      <c r="C60" s="401"/>
      <c r="D60" s="401"/>
      <c r="E60" s="401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6"/>
      <c r="S60" s="396"/>
      <c r="T60" s="396"/>
      <c r="U60" s="396"/>
      <c r="V60" s="396"/>
      <c r="W60" s="396"/>
      <c r="X60" s="396"/>
      <c r="Y60" s="396"/>
    </row>
    <row r="61" spans="2:25" ht="12">
      <c r="B61" s="396"/>
      <c r="C61" s="401"/>
      <c r="D61" s="401"/>
      <c r="E61" s="401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6"/>
      <c r="S61" s="396"/>
      <c r="T61" s="396"/>
      <c r="U61" s="396"/>
      <c r="V61" s="396"/>
      <c r="W61" s="396"/>
      <c r="X61" s="396"/>
      <c r="Y61" s="396"/>
    </row>
    <row r="62" spans="2:25" ht="12">
      <c r="B62" s="396"/>
      <c r="C62" s="401"/>
      <c r="D62" s="401"/>
      <c r="E62" s="401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6"/>
      <c r="S62" s="396"/>
      <c r="T62" s="396"/>
      <c r="U62" s="396"/>
      <c r="V62" s="396"/>
      <c r="W62" s="396"/>
      <c r="X62" s="396"/>
      <c r="Y62" s="396"/>
    </row>
    <row r="63" spans="2:25" ht="12">
      <c r="B63" s="396"/>
      <c r="C63" s="401"/>
      <c r="D63" s="401"/>
      <c r="E63" s="401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6"/>
      <c r="S63" s="396"/>
      <c r="T63" s="396"/>
      <c r="U63" s="396"/>
      <c r="V63" s="396"/>
      <c r="W63" s="396"/>
      <c r="X63" s="396"/>
      <c r="Y63" s="396"/>
    </row>
    <row r="64" spans="2:25" ht="12">
      <c r="B64" s="396"/>
      <c r="C64" s="401"/>
      <c r="D64" s="401"/>
      <c r="E64" s="401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6"/>
      <c r="S64" s="396"/>
      <c r="T64" s="396"/>
      <c r="U64" s="396"/>
      <c r="V64" s="396"/>
      <c r="W64" s="396"/>
      <c r="X64" s="396"/>
      <c r="Y64" s="396"/>
    </row>
    <row r="65" spans="2:25" ht="12">
      <c r="B65" s="396"/>
      <c r="C65" s="401"/>
      <c r="D65" s="401"/>
      <c r="E65" s="401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6"/>
      <c r="S65" s="396"/>
      <c r="T65" s="396"/>
      <c r="U65" s="396"/>
      <c r="V65" s="396"/>
      <c r="W65" s="396"/>
      <c r="X65" s="396"/>
      <c r="Y65" s="396"/>
    </row>
    <row r="66" spans="2:25" ht="12">
      <c r="B66" s="396"/>
      <c r="C66" s="401"/>
      <c r="D66" s="401"/>
      <c r="E66" s="401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6"/>
      <c r="S66" s="396"/>
      <c r="T66" s="396"/>
      <c r="U66" s="396"/>
      <c r="V66" s="396"/>
      <c r="W66" s="396"/>
      <c r="X66" s="396"/>
      <c r="Y66" s="396"/>
    </row>
    <row r="67" spans="2:25" ht="12">
      <c r="B67" s="396"/>
      <c r="C67" s="399"/>
      <c r="D67" s="399"/>
      <c r="E67" s="399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396"/>
      <c r="S67" s="396"/>
      <c r="T67" s="396"/>
      <c r="U67" s="396"/>
      <c r="V67" s="396"/>
      <c r="W67" s="396"/>
      <c r="X67" s="396"/>
      <c r="Y67" s="396"/>
    </row>
    <row r="68" spans="2:25" ht="12">
      <c r="B68" s="396"/>
      <c r="C68" s="401"/>
      <c r="D68" s="401"/>
      <c r="E68" s="401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6"/>
      <c r="S68" s="396"/>
      <c r="T68" s="396"/>
      <c r="U68" s="396"/>
      <c r="V68" s="396"/>
      <c r="W68" s="396"/>
      <c r="X68" s="396"/>
      <c r="Y68" s="396"/>
    </row>
    <row r="69" spans="2:25" ht="12">
      <c r="B69" s="396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6"/>
      <c r="S69" s="396"/>
      <c r="T69" s="396"/>
      <c r="U69" s="396"/>
      <c r="V69" s="396"/>
      <c r="W69" s="396"/>
      <c r="X69" s="396"/>
      <c r="Y69" s="396"/>
    </row>
    <row r="70" spans="2:25" ht="12">
      <c r="B70" s="396"/>
      <c r="C70" s="401"/>
      <c r="D70" s="401"/>
      <c r="E70" s="401"/>
      <c r="F70" s="404"/>
      <c r="G70" s="404"/>
      <c r="H70" s="404"/>
      <c r="I70" s="393"/>
      <c r="J70" s="393"/>
      <c r="K70" s="393"/>
      <c r="L70" s="403"/>
      <c r="M70" s="403"/>
      <c r="N70" s="403"/>
      <c r="O70" s="393"/>
      <c r="P70" s="393"/>
      <c r="Q70" s="393"/>
      <c r="R70" s="396"/>
      <c r="S70" s="396"/>
      <c r="T70" s="396"/>
      <c r="U70" s="396"/>
      <c r="V70" s="396"/>
      <c r="W70" s="396"/>
      <c r="X70" s="396"/>
      <c r="Y70" s="396"/>
    </row>
    <row r="71" spans="2:25" ht="12">
      <c r="B71" s="396"/>
      <c r="C71" s="401"/>
      <c r="D71" s="401"/>
      <c r="E71" s="401"/>
      <c r="F71" s="393"/>
      <c r="G71" s="393"/>
      <c r="H71" s="393"/>
      <c r="I71" s="393"/>
      <c r="J71" s="393"/>
      <c r="K71" s="393"/>
      <c r="L71" s="404"/>
      <c r="M71" s="404"/>
      <c r="N71" s="404"/>
      <c r="O71" s="393"/>
      <c r="P71" s="393"/>
      <c r="Q71" s="393"/>
      <c r="R71" s="396"/>
      <c r="S71" s="396"/>
      <c r="T71" s="396"/>
      <c r="U71" s="396"/>
      <c r="V71" s="396"/>
      <c r="W71" s="396"/>
      <c r="X71" s="396"/>
      <c r="Y71" s="396"/>
    </row>
    <row r="72" spans="2:25" ht="12">
      <c r="B72" s="396"/>
      <c r="C72" s="401"/>
      <c r="D72" s="401"/>
      <c r="E72" s="401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6"/>
      <c r="S72" s="396"/>
      <c r="T72" s="396"/>
      <c r="U72" s="396"/>
      <c r="V72" s="396"/>
      <c r="W72" s="396"/>
      <c r="X72" s="396"/>
      <c r="Y72" s="396"/>
    </row>
    <row r="73" spans="2:25" ht="12">
      <c r="B73" s="396"/>
      <c r="C73" s="399"/>
      <c r="D73" s="399"/>
      <c r="E73" s="399"/>
      <c r="F73" s="405"/>
      <c r="G73" s="405"/>
      <c r="H73" s="405"/>
      <c r="I73" s="402"/>
      <c r="J73" s="402"/>
      <c r="K73" s="402"/>
      <c r="L73" s="402"/>
      <c r="M73" s="402"/>
      <c r="N73" s="402"/>
      <c r="O73" s="402"/>
      <c r="P73" s="402"/>
      <c r="Q73" s="402"/>
      <c r="R73" s="396"/>
      <c r="S73" s="396"/>
      <c r="T73" s="396"/>
      <c r="U73" s="396"/>
      <c r="V73" s="396"/>
      <c r="W73" s="396"/>
      <c r="X73" s="396"/>
      <c r="Y73" s="396"/>
    </row>
    <row r="74" spans="2:25" ht="12">
      <c r="B74" s="396"/>
      <c r="C74" s="401"/>
      <c r="D74" s="401"/>
      <c r="E74" s="401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6"/>
      <c r="S74" s="396"/>
      <c r="T74" s="396"/>
      <c r="U74" s="396"/>
      <c r="V74" s="396"/>
      <c r="W74" s="396"/>
      <c r="X74" s="396"/>
      <c r="Y74" s="396"/>
    </row>
    <row r="75" spans="2:25" ht="12">
      <c r="B75" s="396"/>
      <c r="C75" s="399"/>
      <c r="D75" s="399"/>
      <c r="E75" s="399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396"/>
      <c r="S75" s="396"/>
      <c r="T75" s="396"/>
      <c r="U75" s="396"/>
      <c r="V75" s="396"/>
      <c r="W75" s="396"/>
      <c r="X75" s="396"/>
      <c r="Y75" s="396"/>
    </row>
    <row r="76" spans="2:25" ht="12">
      <c r="B76" s="396"/>
      <c r="C76" s="401"/>
      <c r="D76" s="401"/>
      <c r="E76" s="401"/>
      <c r="F76" s="393"/>
      <c r="G76" s="393"/>
      <c r="H76" s="393"/>
      <c r="I76" s="403"/>
      <c r="J76" s="393"/>
      <c r="K76" s="403"/>
      <c r="L76" s="393"/>
      <c r="M76" s="393"/>
      <c r="N76" s="393"/>
      <c r="O76" s="393"/>
      <c r="P76" s="393"/>
      <c r="Q76" s="393"/>
      <c r="R76" s="396"/>
      <c r="S76" s="396"/>
      <c r="T76" s="396"/>
      <c r="U76" s="396"/>
      <c r="V76" s="396"/>
      <c r="W76" s="396"/>
      <c r="X76" s="396"/>
      <c r="Y76" s="396"/>
    </row>
    <row r="77" spans="2:25" ht="12">
      <c r="B77" s="396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6"/>
      <c r="S77" s="396"/>
      <c r="T77" s="396"/>
      <c r="U77" s="396"/>
      <c r="V77" s="396"/>
      <c r="W77" s="396"/>
      <c r="X77" s="396"/>
      <c r="Y77" s="396"/>
    </row>
    <row r="78" spans="2:25" ht="12">
      <c r="B78" s="396"/>
      <c r="C78" s="401"/>
      <c r="D78" s="401"/>
      <c r="E78" s="401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6"/>
      <c r="S78" s="396"/>
      <c r="T78" s="396"/>
      <c r="U78" s="396"/>
      <c r="V78" s="396"/>
      <c r="W78" s="396"/>
      <c r="X78" s="396"/>
      <c r="Y78" s="396"/>
    </row>
    <row r="79" spans="2:25" ht="13.5">
      <c r="B79" s="382"/>
      <c r="C79" s="387"/>
      <c r="D79" s="387"/>
      <c r="E79" s="387"/>
      <c r="F79" s="388"/>
      <c r="G79" s="388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6"/>
      <c r="S79" s="382"/>
      <c r="T79" s="382"/>
      <c r="U79" s="382"/>
      <c r="V79" s="382"/>
      <c r="W79" s="382"/>
      <c r="X79" s="382"/>
      <c r="Y79" s="382"/>
    </row>
    <row r="80" spans="2:25" ht="13.5">
      <c r="B80" s="382"/>
      <c r="C80" s="387"/>
      <c r="D80" s="387"/>
      <c r="E80" s="387"/>
      <c r="F80" s="388"/>
      <c r="G80" s="388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6"/>
      <c r="S80" s="382"/>
      <c r="T80" s="382"/>
      <c r="U80" s="382"/>
      <c r="V80" s="382"/>
      <c r="W80" s="382"/>
      <c r="X80" s="382"/>
      <c r="Y80" s="382"/>
    </row>
    <row r="81" spans="3:18" ht="12">
      <c r="C81" s="385"/>
      <c r="D81" s="385"/>
      <c r="E81" s="385"/>
      <c r="F81" s="389"/>
      <c r="G81" s="389"/>
      <c r="H81" s="405"/>
      <c r="I81" s="402"/>
      <c r="J81" s="402"/>
      <c r="K81" s="402"/>
      <c r="L81" s="405"/>
      <c r="M81" s="405"/>
      <c r="N81" s="405"/>
      <c r="O81" s="402"/>
      <c r="P81" s="402"/>
      <c r="Q81" s="402"/>
      <c r="R81" s="396"/>
    </row>
    <row r="82" spans="3:18" ht="12.75" thickBot="1">
      <c r="C82" s="390"/>
      <c r="D82" s="391"/>
      <c r="E82" s="391"/>
      <c r="F82" s="392"/>
      <c r="G82" s="392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6"/>
    </row>
    <row r="83" spans="3:18" ht="13.5">
      <c r="C83" s="382"/>
      <c r="D83" s="382"/>
      <c r="E83" s="382"/>
      <c r="F83" s="382"/>
      <c r="G83" s="382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</row>
    <row r="84" spans="3:18" ht="13.5">
      <c r="C84" s="382"/>
      <c r="D84" s="382"/>
      <c r="E84" s="382"/>
      <c r="F84" s="382"/>
      <c r="G84" s="382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</row>
    <row r="85" spans="3:18" ht="13.5">
      <c r="C85" s="382"/>
      <c r="D85" s="382"/>
      <c r="E85" s="382"/>
      <c r="F85" s="382"/>
      <c r="G85" s="382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</row>
    <row r="86" spans="3:18" ht="13.5">
      <c r="C86" s="382"/>
      <c r="D86" s="382"/>
      <c r="E86" s="382"/>
      <c r="F86" s="382"/>
      <c r="G86" s="382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</row>
    <row r="87" spans="3:18" ht="13.5">
      <c r="C87" s="382"/>
      <c r="D87" s="382"/>
      <c r="E87" s="382"/>
      <c r="F87" s="382"/>
      <c r="G87" s="382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showGridLines="0" view="pageBreakPreview" zoomScaleSheetLayoutView="100" zoomScalePageLayoutView="0" workbookViewId="0" topLeftCell="A28">
      <selection activeCell="I12" sqref="I12"/>
    </sheetView>
  </sheetViews>
  <sheetFormatPr defaultColWidth="8.00390625" defaultRowHeight="13.5"/>
  <cols>
    <col min="1" max="1" width="11.875" style="225" customWidth="1"/>
    <col min="2" max="2" width="11.00390625" style="226" customWidth="1"/>
    <col min="3" max="9" width="10.625" style="226" customWidth="1"/>
    <col min="10" max="16384" width="8.00390625" style="225" customWidth="1"/>
  </cols>
  <sheetData>
    <row r="1" spans="1:9" s="637" customFormat="1" ht="18.75" customHeight="1">
      <c r="A1" s="635" t="s">
        <v>695</v>
      </c>
      <c r="B1" s="636"/>
      <c r="C1" s="636"/>
      <c r="D1" s="636"/>
      <c r="E1" s="636"/>
      <c r="F1" s="636"/>
      <c r="G1" s="636"/>
      <c r="H1" s="636"/>
      <c r="I1" s="636"/>
    </row>
    <row r="2" spans="1:9" s="637" customFormat="1" ht="18.75" customHeight="1">
      <c r="A2" s="635"/>
      <c r="B2" s="636"/>
      <c r="C2" s="636"/>
      <c r="D2" s="636"/>
      <c r="E2" s="636"/>
      <c r="F2" s="636"/>
      <c r="G2" s="636"/>
      <c r="H2" s="636"/>
      <c r="I2" s="636"/>
    </row>
    <row r="3" spans="1:9" s="637" customFormat="1" ht="11.25" customHeight="1">
      <c r="A3" s="635"/>
      <c r="B3" s="636"/>
      <c r="C3" s="636"/>
      <c r="D3" s="636"/>
      <c r="E3" s="636"/>
      <c r="F3" s="636"/>
      <c r="G3" s="636"/>
      <c r="H3" s="636"/>
      <c r="I3" s="636"/>
    </row>
    <row r="4" spans="1:9" s="641" customFormat="1" ht="12.75" customHeight="1" thickBot="1">
      <c r="A4" s="638" t="s">
        <v>604</v>
      </c>
      <c r="B4" s="639"/>
      <c r="C4" s="639"/>
      <c r="D4" s="639"/>
      <c r="E4" s="639"/>
      <c r="F4" s="639"/>
      <c r="G4" s="639"/>
      <c r="H4" s="639"/>
      <c r="I4" s="640" t="s">
        <v>405</v>
      </c>
    </row>
    <row r="5" spans="1:9" s="641" customFormat="1" ht="16.5" customHeight="1">
      <c r="A5" s="642" t="s">
        <v>605</v>
      </c>
      <c r="B5" s="933" t="s">
        <v>406</v>
      </c>
      <c r="C5" s="643" t="s">
        <v>407</v>
      </c>
      <c r="D5" s="644"/>
      <c r="E5" s="643" t="s">
        <v>408</v>
      </c>
      <c r="F5" s="644"/>
      <c r="G5" s="645" t="s">
        <v>409</v>
      </c>
      <c r="H5" s="933" t="s">
        <v>410</v>
      </c>
      <c r="I5" s="935" t="s">
        <v>411</v>
      </c>
    </row>
    <row r="6" spans="1:9" s="641" customFormat="1" ht="16.5" customHeight="1">
      <c r="A6" s="646" t="s">
        <v>606</v>
      </c>
      <c r="B6" s="934"/>
      <c r="C6" s="647" t="s">
        <v>607</v>
      </c>
      <c r="D6" s="647" t="s">
        <v>412</v>
      </c>
      <c r="E6" s="647" t="s">
        <v>413</v>
      </c>
      <c r="F6" s="647" t="s">
        <v>414</v>
      </c>
      <c r="G6" s="648" t="s">
        <v>375</v>
      </c>
      <c r="H6" s="934"/>
      <c r="I6" s="936"/>
    </row>
    <row r="7" spans="1:9" s="641" customFormat="1" ht="7.5" customHeight="1">
      <c r="A7" s="649"/>
      <c r="B7" s="650"/>
      <c r="C7" s="650"/>
      <c r="D7" s="650"/>
      <c r="E7" s="650"/>
      <c r="F7" s="650"/>
      <c r="G7" s="650"/>
      <c r="H7" s="650"/>
      <c r="I7" s="650"/>
    </row>
    <row r="8" spans="1:9" s="641" customFormat="1" ht="18" customHeight="1">
      <c r="A8" s="356" t="s">
        <v>682</v>
      </c>
      <c r="B8" s="659" t="s">
        <v>551</v>
      </c>
      <c r="C8" s="659" t="s">
        <v>552</v>
      </c>
      <c r="D8" s="659" t="s">
        <v>553</v>
      </c>
      <c r="E8" s="659" t="s">
        <v>554</v>
      </c>
      <c r="F8" s="659">
        <v>383.2</v>
      </c>
      <c r="G8" s="659">
        <v>730</v>
      </c>
      <c r="H8" s="659">
        <v>69.4</v>
      </c>
      <c r="I8" s="659">
        <v>95.7</v>
      </c>
    </row>
    <row r="9" spans="1:9" s="641" customFormat="1" ht="18" customHeight="1">
      <c r="A9" s="356" t="s">
        <v>684</v>
      </c>
      <c r="B9" s="659">
        <v>8939.1</v>
      </c>
      <c r="C9" s="659">
        <v>6222.200000000001</v>
      </c>
      <c r="D9" s="659">
        <v>2716.9</v>
      </c>
      <c r="E9" s="659">
        <v>8562</v>
      </c>
      <c r="F9" s="659">
        <v>377.09999999999985</v>
      </c>
      <c r="G9" s="659">
        <v>748</v>
      </c>
      <c r="H9" s="665">
        <v>69.6</v>
      </c>
      <c r="I9" s="665">
        <v>95.8</v>
      </c>
    </row>
    <row r="10" spans="1:9" s="641" customFormat="1" ht="18" customHeight="1">
      <c r="A10" s="356" t="s">
        <v>686</v>
      </c>
      <c r="B10" s="659">
        <v>8967.9</v>
      </c>
      <c r="C10" s="659">
        <v>6256.8</v>
      </c>
      <c r="D10" s="659">
        <v>2711.1</v>
      </c>
      <c r="E10" s="659">
        <v>8591.6</v>
      </c>
      <c r="F10" s="659">
        <v>376.3</v>
      </c>
      <c r="G10" s="659">
        <v>759.8</v>
      </c>
      <c r="H10" s="665">
        <v>69.8</v>
      </c>
      <c r="I10" s="665">
        <v>95.8</v>
      </c>
    </row>
    <row r="11" spans="1:9" s="641" customFormat="1" ht="18" customHeight="1">
      <c r="A11" s="356" t="s">
        <v>691</v>
      </c>
      <c r="B11" s="660">
        <v>8998.8</v>
      </c>
      <c r="C11" s="660">
        <v>6297.1</v>
      </c>
      <c r="D11" s="660">
        <v>2701.6000000000004</v>
      </c>
      <c r="E11" s="660">
        <v>8629.1</v>
      </c>
      <c r="F11" s="660">
        <v>369.4999999999998</v>
      </c>
      <c r="G11" s="660">
        <v>768</v>
      </c>
      <c r="H11" s="619">
        <v>70</v>
      </c>
      <c r="I11" s="641">
        <v>95.9</v>
      </c>
    </row>
    <row r="12" spans="1:9" s="653" customFormat="1" ht="18" customHeight="1">
      <c r="A12" s="364" t="s">
        <v>693</v>
      </c>
      <c r="B12" s="651">
        <v>9012.9</v>
      </c>
      <c r="C12" s="651">
        <v>6322.699999999999</v>
      </c>
      <c r="D12" s="651">
        <v>2690.1000000000004</v>
      </c>
      <c r="E12" s="651">
        <v>8648</v>
      </c>
      <c r="F12" s="651">
        <v>365.0000000000004</v>
      </c>
      <c r="G12" s="651">
        <v>774.9</v>
      </c>
      <c r="H12" s="652">
        <v>70.2</v>
      </c>
      <c r="I12" s="652">
        <v>96</v>
      </c>
    </row>
    <row r="13" spans="1:13" s="653" customFormat="1" ht="6" customHeight="1">
      <c r="A13" s="654"/>
      <c r="B13" s="651"/>
      <c r="C13" s="651"/>
      <c r="D13" s="651"/>
      <c r="E13" s="651"/>
      <c r="F13" s="651"/>
      <c r="G13" s="651"/>
      <c r="H13" s="652"/>
      <c r="I13" s="652"/>
      <c r="M13" s="655"/>
    </row>
    <row r="14" spans="1:9" s="653" customFormat="1" ht="18.75" customHeight="1">
      <c r="A14" s="661" t="s">
        <v>415</v>
      </c>
      <c r="B14" s="651">
        <v>7123.6</v>
      </c>
      <c r="C14" s="651">
        <v>4900.9</v>
      </c>
      <c r="D14" s="651">
        <v>2222.7000000000003</v>
      </c>
      <c r="E14" s="651">
        <v>6828.2</v>
      </c>
      <c r="F14" s="651">
        <v>295.40000000000026</v>
      </c>
      <c r="G14" s="651">
        <v>603.1</v>
      </c>
      <c r="H14" s="657">
        <v>68.8</v>
      </c>
      <c r="I14" s="651">
        <v>95.9</v>
      </c>
    </row>
    <row r="15" spans="1:13" s="653" customFormat="1" ht="18.75" customHeight="1">
      <c r="A15" s="661" t="s">
        <v>416</v>
      </c>
      <c r="B15" s="651">
        <v>1889.3</v>
      </c>
      <c r="C15" s="651">
        <v>1421.8</v>
      </c>
      <c r="D15" s="651">
        <v>467.4000000000001</v>
      </c>
      <c r="E15" s="651">
        <v>1819.8</v>
      </c>
      <c r="F15" s="651">
        <v>69.6</v>
      </c>
      <c r="G15" s="651">
        <v>171.8</v>
      </c>
      <c r="H15" s="651">
        <v>75.3</v>
      </c>
      <c r="I15" s="651">
        <v>96.3</v>
      </c>
      <c r="M15" s="658"/>
    </row>
    <row r="16" spans="1:9" s="641" customFormat="1" ht="6.75" customHeight="1">
      <c r="A16" s="656"/>
      <c r="B16" s="651"/>
      <c r="C16" s="651"/>
      <c r="D16" s="651"/>
      <c r="E16" s="651"/>
      <c r="F16" s="652"/>
      <c r="G16" s="652"/>
      <c r="H16" s="652"/>
      <c r="I16" s="652"/>
    </row>
    <row r="17" spans="1:11" s="641" customFormat="1" ht="19.5" customHeight="1">
      <c r="A17" s="656" t="s">
        <v>318</v>
      </c>
      <c r="B17" s="659">
        <v>1725.2</v>
      </c>
      <c r="C17" s="660">
        <v>1226.1</v>
      </c>
      <c r="D17" s="660">
        <v>499.10000000000014</v>
      </c>
      <c r="E17" s="660">
        <v>1678.1</v>
      </c>
      <c r="F17" s="660">
        <v>47.100000000000136</v>
      </c>
      <c r="G17" s="619">
        <v>168.6</v>
      </c>
      <c r="H17" s="660">
        <v>71.1</v>
      </c>
      <c r="I17" s="660">
        <v>97.3</v>
      </c>
      <c r="K17" s="619"/>
    </row>
    <row r="18" spans="1:11" s="641" customFormat="1" ht="19.5" customHeight="1">
      <c r="A18" s="656" t="s">
        <v>319</v>
      </c>
      <c r="B18" s="659">
        <v>1431.9</v>
      </c>
      <c r="C18" s="660">
        <v>1053.3</v>
      </c>
      <c r="D18" s="660">
        <v>378.60000000000014</v>
      </c>
      <c r="E18" s="660">
        <v>1392.3</v>
      </c>
      <c r="F18" s="660">
        <v>39.600000000000136</v>
      </c>
      <c r="G18" s="619">
        <v>123.8</v>
      </c>
      <c r="H18" s="660">
        <v>73.6</v>
      </c>
      <c r="I18" s="660">
        <v>97.2</v>
      </c>
      <c r="K18" s="619"/>
    </row>
    <row r="19" spans="1:11" s="641" customFormat="1" ht="19.5" customHeight="1">
      <c r="A19" s="656" t="s">
        <v>321</v>
      </c>
      <c r="B19" s="659">
        <v>627.8</v>
      </c>
      <c r="C19" s="660">
        <v>361.2</v>
      </c>
      <c r="D19" s="660">
        <v>266.59999999999997</v>
      </c>
      <c r="E19" s="660">
        <v>565.2</v>
      </c>
      <c r="F19" s="660">
        <v>62.59999999999991</v>
      </c>
      <c r="G19" s="619">
        <v>65.1</v>
      </c>
      <c r="H19" s="660">
        <v>57.5</v>
      </c>
      <c r="I19" s="660">
        <v>90</v>
      </c>
      <c r="K19" s="619"/>
    </row>
    <row r="20" spans="1:11" s="641" customFormat="1" ht="19.5" customHeight="1">
      <c r="A20" s="656" t="s">
        <v>323</v>
      </c>
      <c r="B20" s="659">
        <v>321.3</v>
      </c>
      <c r="C20" s="660">
        <v>212.6</v>
      </c>
      <c r="D20" s="660">
        <v>108.70000000000002</v>
      </c>
      <c r="E20" s="660">
        <v>304.4</v>
      </c>
      <c r="F20" s="660">
        <v>16.900000000000034</v>
      </c>
      <c r="G20" s="619">
        <v>30.1</v>
      </c>
      <c r="H20" s="660">
        <v>66.2</v>
      </c>
      <c r="I20" s="660">
        <v>94.7</v>
      </c>
      <c r="K20" s="619"/>
    </row>
    <row r="21" spans="1:11" s="641" customFormat="1" ht="19.5" customHeight="1">
      <c r="A21" s="656" t="s">
        <v>219</v>
      </c>
      <c r="B21" s="659">
        <v>938</v>
      </c>
      <c r="C21" s="660">
        <v>496.8</v>
      </c>
      <c r="D21" s="660">
        <v>441.2</v>
      </c>
      <c r="E21" s="660">
        <v>859.8</v>
      </c>
      <c r="F21" s="660">
        <v>78.20000000000005</v>
      </c>
      <c r="G21" s="619">
        <v>58.3</v>
      </c>
      <c r="H21" s="660">
        <v>53</v>
      </c>
      <c r="I21" s="660">
        <v>91.7</v>
      </c>
      <c r="K21" s="619"/>
    </row>
    <row r="22" spans="1:11" s="641" customFormat="1" ht="19.5" customHeight="1">
      <c r="A22" s="656" t="s">
        <v>326</v>
      </c>
      <c r="B22" s="659">
        <v>608</v>
      </c>
      <c r="C22" s="660">
        <v>446.8</v>
      </c>
      <c r="D22" s="660">
        <v>161.2</v>
      </c>
      <c r="E22" s="660">
        <v>583.2</v>
      </c>
      <c r="F22" s="660">
        <v>24.799999999999955</v>
      </c>
      <c r="G22" s="619">
        <v>63.5</v>
      </c>
      <c r="H22" s="660">
        <v>73.5</v>
      </c>
      <c r="I22" s="660">
        <v>95.9</v>
      </c>
      <c r="K22" s="619"/>
    </row>
    <row r="23" spans="1:11" s="641" customFormat="1" ht="19.5" customHeight="1">
      <c r="A23" s="656" t="s">
        <v>328</v>
      </c>
      <c r="B23" s="659">
        <v>340.2</v>
      </c>
      <c r="C23" s="660">
        <v>248</v>
      </c>
      <c r="D23" s="660">
        <v>92.19999999999999</v>
      </c>
      <c r="E23" s="660">
        <v>336.7</v>
      </c>
      <c r="F23" s="660">
        <v>3.5</v>
      </c>
      <c r="G23" s="619">
        <v>17.6</v>
      </c>
      <c r="H23" s="660">
        <v>72.9</v>
      </c>
      <c r="I23" s="660">
        <v>99</v>
      </c>
      <c r="K23" s="619"/>
    </row>
    <row r="24" spans="1:11" s="641" customFormat="1" ht="19.5" customHeight="1">
      <c r="A24" s="656" t="s">
        <v>389</v>
      </c>
      <c r="B24" s="659">
        <v>348.4</v>
      </c>
      <c r="C24" s="660">
        <v>272</v>
      </c>
      <c r="D24" s="660">
        <v>76.39999999999998</v>
      </c>
      <c r="E24" s="660">
        <v>345.2</v>
      </c>
      <c r="F24" s="660">
        <v>3.1999999999999886</v>
      </c>
      <c r="G24" s="619">
        <v>25.1</v>
      </c>
      <c r="H24" s="660">
        <v>78.1</v>
      </c>
      <c r="I24" s="660">
        <v>99.1</v>
      </c>
      <c r="K24" s="619"/>
    </row>
    <row r="25" spans="1:11" s="641" customFormat="1" ht="19.5" customHeight="1">
      <c r="A25" s="656" t="s">
        <v>417</v>
      </c>
      <c r="B25" s="659">
        <v>303.1</v>
      </c>
      <c r="C25" s="660">
        <v>212.4</v>
      </c>
      <c r="D25" s="660">
        <v>90.70000000000002</v>
      </c>
      <c r="E25" s="660">
        <v>297.5</v>
      </c>
      <c r="F25" s="660">
        <v>5.600000000000023</v>
      </c>
      <c r="G25" s="619">
        <v>24.1</v>
      </c>
      <c r="H25" s="660">
        <v>70.1</v>
      </c>
      <c r="I25" s="660">
        <v>98.2</v>
      </c>
      <c r="K25" s="619"/>
    </row>
    <row r="26" spans="1:11" s="641" customFormat="1" ht="19.5" customHeight="1">
      <c r="A26" s="656" t="s">
        <v>391</v>
      </c>
      <c r="B26" s="659">
        <v>479.6</v>
      </c>
      <c r="C26" s="660">
        <v>371.6</v>
      </c>
      <c r="D26" s="660">
        <v>108</v>
      </c>
      <c r="E26" s="660">
        <v>465.7</v>
      </c>
      <c r="F26" s="660">
        <v>13.900000000000034</v>
      </c>
      <c r="G26" s="619">
        <v>26.8</v>
      </c>
      <c r="H26" s="660">
        <v>77.5</v>
      </c>
      <c r="I26" s="660">
        <v>97.1</v>
      </c>
      <c r="K26" s="619"/>
    </row>
    <row r="27" spans="1:15" s="653" customFormat="1" ht="19.5" customHeight="1">
      <c r="A27" s="661" t="s">
        <v>392</v>
      </c>
      <c r="B27" s="651">
        <v>133.8</v>
      </c>
      <c r="C27" s="651">
        <v>114.3</v>
      </c>
      <c r="D27" s="651">
        <v>19.500000000000014</v>
      </c>
      <c r="E27" s="651">
        <v>130.1</v>
      </c>
      <c r="F27" s="651">
        <v>3.700000000000017</v>
      </c>
      <c r="G27" s="652">
        <v>19.6</v>
      </c>
      <c r="H27" s="651">
        <v>85.4</v>
      </c>
      <c r="I27" s="651">
        <v>97.2</v>
      </c>
      <c r="K27" s="619"/>
      <c r="L27" s="641"/>
      <c r="M27" s="641"/>
      <c r="N27" s="641"/>
      <c r="O27" s="641"/>
    </row>
    <row r="28" spans="1:11" s="641" customFormat="1" ht="19.5" customHeight="1">
      <c r="A28" s="656" t="s">
        <v>211</v>
      </c>
      <c r="B28" s="660">
        <v>133.8</v>
      </c>
      <c r="C28" s="660">
        <v>114.3</v>
      </c>
      <c r="D28" s="660">
        <v>19.500000000000014</v>
      </c>
      <c r="E28" s="660">
        <v>130.1</v>
      </c>
      <c r="F28" s="660">
        <v>3.700000000000017</v>
      </c>
      <c r="G28" s="619">
        <v>19.6</v>
      </c>
      <c r="H28" s="660">
        <v>85.4</v>
      </c>
      <c r="I28" s="660">
        <v>97.2</v>
      </c>
      <c r="K28" s="619"/>
    </row>
    <row r="29" spans="1:15" s="653" customFormat="1" ht="19.5" customHeight="1">
      <c r="A29" s="661" t="s">
        <v>394</v>
      </c>
      <c r="B29" s="651">
        <v>498.20000000000005</v>
      </c>
      <c r="C29" s="651">
        <v>327.2</v>
      </c>
      <c r="D29" s="651">
        <v>170.9</v>
      </c>
      <c r="E29" s="651">
        <v>479.2</v>
      </c>
      <c r="F29" s="651">
        <v>19.000000000000057</v>
      </c>
      <c r="G29" s="651">
        <v>52.2</v>
      </c>
      <c r="H29" s="651">
        <v>65.7</v>
      </c>
      <c r="I29" s="651">
        <v>96.2</v>
      </c>
      <c r="K29" s="619"/>
      <c r="L29" s="641"/>
      <c r="M29" s="641"/>
      <c r="N29" s="641"/>
      <c r="O29" s="641"/>
    </row>
    <row r="30" spans="1:11" s="641" customFormat="1" ht="19.5" customHeight="1">
      <c r="A30" s="656" t="s">
        <v>314</v>
      </c>
      <c r="B30" s="660">
        <v>141.8</v>
      </c>
      <c r="C30" s="660">
        <v>64.7</v>
      </c>
      <c r="D30" s="660">
        <v>77.10000000000001</v>
      </c>
      <c r="E30" s="660">
        <v>128.7</v>
      </c>
      <c r="F30" s="660">
        <v>13.100000000000023</v>
      </c>
      <c r="G30" s="660">
        <v>22.1</v>
      </c>
      <c r="H30" s="660">
        <v>45.6</v>
      </c>
      <c r="I30" s="660">
        <v>90.8</v>
      </c>
      <c r="K30" s="619"/>
    </row>
    <row r="31" spans="1:11" s="641" customFormat="1" ht="19.5" customHeight="1">
      <c r="A31" s="656" t="s">
        <v>315</v>
      </c>
      <c r="B31" s="660">
        <v>81.1</v>
      </c>
      <c r="C31" s="660">
        <v>62.5</v>
      </c>
      <c r="D31" s="660">
        <v>18.599999999999994</v>
      </c>
      <c r="E31" s="660">
        <v>77.2</v>
      </c>
      <c r="F31" s="660">
        <v>3.8999999999999915</v>
      </c>
      <c r="G31" s="619">
        <v>7.2</v>
      </c>
      <c r="H31" s="660">
        <v>77.1</v>
      </c>
      <c r="I31" s="660">
        <v>95.2</v>
      </c>
      <c r="K31" s="619"/>
    </row>
    <row r="32" spans="1:11" s="641" customFormat="1" ht="19.5" customHeight="1">
      <c r="A32" s="656" t="s">
        <v>396</v>
      </c>
      <c r="B32" s="660">
        <v>275.3</v>
      </c>
      <c r="C32" s="660">
        <v>200.1</v>
      </c>
      <c r="D32" s="660">
        <v>75.20000000000002</v>
      </c>
      <c r="E32" s="660">
        <v>273.3</v>
      </c>
      <c r="F32" s="660">
        <v>2</v>
      </c>
      <c r="G32" s="619">
        <v>22.8</v>
      </c>
      <c r="H32" s="660">
        <v>72.7</v>
      </c>
      <c r="I32" s="660">
        <v>99.3</v>
      </c>
      <c r="K32" s="619"/>
    </row>
    <row r="33" spans="1:15" s="653" customFormat="1" ht="19.5" customHeight="1">
      <c r="A33" s="661" t="s">
        <v>316</v>
      </c>
      <c r="B33" s="651">
        <v>139.4</v>
      </c>
      <c r="C33" s="651">
        <v>118.3</v>
      </c>
      <c r="D33" s="651">
        <v>21.10000000000001</v>
      </c>
      <c r="E33" s="651">
        <v>139</v>
      </c>
      <c r="F33" s="652">
        <v>0.4000000000000057</v>
      </c>
      <c r="G33" s="652">
        <v>12.8</v>
      </c>
      <c r="H33" s="651">
        <v>84.9</v>
      </c>
      <c r="I33" s="651">
        <v>99.8</v>
      </c>
      <c r="K33" s="619"/>
      <c r="L33" s="641"/>
      <c r="M33" s="641"/>
      <c r="N33" s="641"/>
      <c r="O33" s="641"/>
    </row>
    <row r="34" spans="1:11" s="641" customFormat="1" ht="19.5" customHeight="1">
      <c r="A34" s="656" t="s">
        <v>317</v>
      </c>
      <c r="B34" s="660">
        <v>139.4</v>
      </c>
      <c r="C34" s="660">
        <v>118.3</v>
      </c>
      <c r="D34" s="660">
        <v>21.10000000000001</v>
      </c>
      <c r="E34" s="660">
        <v>139</v>
      </c>
      <c r="F34" s="619">
        <v>0.4000000000000057</v>
      </c>
      <c r="G34" s="619">
        <v>12.8</v>
      </c>
      <c r="H34" s="660">
        <v>84.9</v>
      </c>
      <c r="I34" s="660">
        <v>99.8</v>
      </c>
      <c r="K34" s="619"/>
    </row>
    <row r="35" spans="1:15" s="653" customFormat="1" ht="19.5" customHeight="1">
      <c r="A35" s="661" t="s">
        <v>398</v>
      </c>
      <c r="B35" s="651">
        <v>289.1</v>
      </c>
      <c r="C35" s="651">
        <v>216.4</v>
      </c>
      <c r="D35" s="651">
        <v>72.70000000000002</v>
      </c>
      <c r="E35" s="651">
        <v>261.9</v>
      </c>
      <c r="F35" s="651">
        <v>27.200000000000045</v>
      </c>
      <c r="G35" s="652">
        <v>24.7</v>
      </c>
      <c r="H35" s="651">
        <v>74.9</v>
      </c>
      <c r="I35" s="651">
        <v>90.6</v>
      </c>
      <c r="K35" s="619"/>
      <c r="L35" s="641"/>
      <c r="M35" s="641"/>
      <c r="N35" s="641"/>
      <c r="O35" s="641"/>
    </row>
    <row r="36" spans="1:11" s="641" customFormat="1" ht="19.5" customHeight="1">
      <c r="A36" s="656" t="s">
        <v>320</v>
      </c>
      <c r="B36" s="660">
        <v>289.1</v>
      </c>
      <c r="C36" s="660">
        <v>216.4</v>
      </c>
      <c r="D36" s="660">
        <v>72.70000000000002</v>
      </c>
      <c r="E36" s="660">
        <v>261.9</v>
      </c>
      <c r="F36" s="660">
        <v>27.200000000000045</v>
      </c>
      <c r="G36" s="660">
        <v>24.7</v>
      </c>
      <c r="H36" s="660">
        <v>74.9</v>
      </c>
      <c r="I36" s="660">
        <v>90.6</v>
      </c>
      <c r="K36" s="619"/>
    </row>
    <row r="37" spans="1:15" s="653" customFormat="1" ht="19.5" customHeight="1">
      <c r="A37" s="661" t="s">
        <v>400</v>
      </c>
      <c r="B37" s="651">
        <v>581.8</v>
      </c>
      <c r="C37" s="651">
        <v>524.3</v>
      </c>
      <c r="D37" s="651">
        <v>57.40000000000004</v>
      </c>
      <c r="E37" s="651">
        <v>562.6</v>
      </c>
      <c r="F37" s="651">
        <v>19.100000000000023</v>
      </c>
      <c r="G37" s="651">
        <v>60.8</v>
      </c>
      <c r="H37" s="651">
        <v>90.1</v>
      </c>
      <c r="I37" s="651">
        <v>96.7</v>
      </c>
      <c r="K37" s="619"/>
      <c r="L37" s="641"/>
      <c r="M37" s="641"/>
      <c r="N37" s="641"/>
      <c r="O37" s="641"/>
    </row>
    <row r="38" spans="1:11" s="641" customFormat="1" ht="19.5" customHeight="1">
      <c r="A38" s="656" t="s">
        <v>324</v>
      </c>
      <c r="B38" s="660">
        <v>54.1</v>
      </c>
      <c r="C38" s="660">
        <v>51.2</v>
      </c>
      <c r="D38" s="660">
        <v>2.8999999999999986</v>
      </c>
      <c r="E38" s="660">
        <v>54</v>
      </c>
      <c r="F38" s="619">
        <v>0.10000000000000142</v>
      </c>
      <c r="G38" s="619">
        <v>5</v>
      </c>
      <c r="H38" s="660">
        <v>94.7</v>
      </c>
      <c r="I38" s="660">
        <v>99.8</v>
      </c>
      <c r="K38" s="619"/>
    </row>
    <row r="39" spans="1:11" s="641" customFormat="1" ht="19.5" customHeight="1">
      <c r="A39" s="656" t="s">
        <v>325</v>
      </c>
      <c r="B39" s="660">
        <v>95</v>
      </c>
      <c r="C39" s="660">
        <v>79.2</v>
      </c>
      <c r="D39" s="660">
        <v>15.799999999999997</v>
      </c>
      <c r="E39" s="660">
        <v>94.3</v>
      </c>
      <c r="F39" s="619">
        <v>0.7000000000000028</v>
      </c>
      <c r="G39" s="660">
        <v>18</v>
      </c>
      <c r="H39" s="660">
        <v>83.3</v>
      </c>
      <c r="I39" s="660">
        <v>99.3</v>
      </c>
      <c r="K39" s="619"/>
    </row>
    <row r="40" spans="1:11" s="641" customFormat="1" ht="19.5" customHeight="1">
      <c r="A40" s="656" t="s">
        <v>327</v>
      </c>
      <c r="B40" s="660">
        <v>432.6</v>
      </c>
      <c r="C40" s="660">
        <v>393.9</v>
      </c>
      <c r="D40" s="660">
        <v>38.700000000000045</v>
      </c>
      <c r="E40" s="660">
        <v>414.3</v>
      </c>
      <c r="F40" s="660">
        <v>18.30000000000001</v>
      </c>
      <c r="G40" s="619">
        <v>37.8</v>
      </c>
      <c r="H40" s="660">
        <v>91</v>
      </c>
      <c r="I40" s="660">
        <v>95.8</v>
      </c>
      <c r="K40" s="619"/>
    </row>
    <row r="41" spans="1:15" s="653" customFormat="1" ht="19.5" customHeight="1">
      <c r="A41" s="661" t="s">
        <v>402</v>
      </c>
      <c r="B41" s="651">
        <v>247.1</v>
      </c>
      <c r="C41" s="651">
        <v>121.3</v>
      </c>
      <c r="D41" s="651">
        <v>125.8</v>
      </c>
      <c r="E41" s="651">
        <v>246.9</v>
      </c>
      <c r="F41" s="652">
        <v>0.19999999999998863</v>
      </c>
      <c r="G41" s="652">
        <v>1.8</v>
      </c>
      <c r="H41" s="651">
        <v>49.1</v>
      </c>
      <c r="I41" s="651">
        <v>99.9</v>
      </c>
      <c r="K41" s="619"/>
      <c r="L41" s="641"/>
      <c r="M41" s="641"/>
      <c r="N41" s="641"/>
      <c r="O41" s="641"/>
    </row>
    <row r="42" spans="1:11" s="641" customFormat="1" ht="19.5" customHeight="1" thickBot="1">
      <c r="A42" s="662" t="s">
        <v>331</v>
      </c>
      <c r="B42" s="663">
        <v>247.1</v>
      </c>
      <c r="C42" s="664">
        <v>121.3</v>
      </c>
      <c r="D42" s="664">
        <v>125.8</v>
      </c>
      <c r="E42" s="664">
        <v>246.9</v>
      </c>
      <c r="F42" s="639">
        <v>0.19999999999998863</v>
      </c>
      <c r="G42" s="639">
        <v>1.8</v>
      </c>
      <c r="H42" s="664">
        <v>49.1</v>
      </c>
      <c r="I42" s="664">
        <v>99.9</v>
      </c>
      <c r="K42" s="619"/>
    </row>
    <row r="43" spans="1:9" s="283" customFormat="1" ht="12.75" customHeight="1">
      <c r="A43" s="283" t="s">
        <v>418</v>
      </c>
      <c r="B43" s="404"/>
      <c r="C43" s="404"/>
      <c r="D43" s="284"/>
      <c r="E43" s="404"/>
      <c r="F43" s="404"/>
      <c r="G43" s="404"/>
      <c r="H43" s="404"/>
      <c r="I43" s="404"/>
    </row>
    <row r="44" ht="12">
      <c r="A44" s="283" t="s">
        <v>642</v>
      </c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1"/>
  <sheetViews>
    <sheetView showGridLines="0" zoomScalePageLayoutView="0" workbookViewId="0" topLeftCell="A28">
      <selection activeCell="I22" sqref="I22"/>
    </sheetView>
  </sheetViews>
  <sheetFormatPr defaultColWidth="8.875" defaultRowHeight="13.5"/>
  <cols>
    <col min="1" max="1" width="6.25390625" style="193" customWidth="1"/>
    <col min="2" max="2" width="11.25390625" style="193" customWidth="1"/>
    <col min="3" max="3" width="6.25390625" style="193" customWidth="1"/>
    <col min="4" max="4" width="3.125" style="193" customWidth="1"/>
    <col min="5" max="5" width="23.625" style="193" customWidth="1"/>
    <col min="6" max="7" width="23.375" style="193" customWidth="1"/>
    <col min="8" max="16384" width="8.875" style="193" customWidth="1"/>
  </cols>
  <sheetData>
    <row r="1" spans="1:8" ht="19.5" customHeight="1">
      <c r="A1" s="409" t="s">
        <v>696</v>
      </c>
      <c r="B1" s="410"/>
      <c r="C1" s="410"/>
      <c r="D1" s="410"/>
      <c r="E1" s="410"/>
      <c r="F1" s="410"/>
      <c r="G1" s="410"/>
      <c r="H1" s="452"/>
    </row>
    <row r="2" spans="1:8" ht="9" customHeight="1">
      <c r="A2" s="452"/>
      <c r="B2" s="452"/>
      <c r="C2" s="452"/>
      <c r="D2" s="452"/>
      <c r="E2" s="452"/>
      <c r="F2" s="452"/>
      <c r="G2" s="452"/>
      <c r="H2" s="452"/>
    </row>
    <row r="3" spans="1:8" ht="15" customHeight="1">
      <c r="A3" s="412" t="s">
        <v>285</v>
      </c>
      <c r="B3" s="452"/>
      <c r="C3" s="452"/>
      <c r="D3" s="452"/>
      <c r="E3" s="452"/>
      <c r="F3" s="452"/>
      <c r="G3" s="452"/>
      <c r="H3" s="452"/>
    </row>
    <row r="4" spans="1:8" ht="13.5" customHeight="1" thickBot="1">
      <c r="A4" s="413" t="s">
        <v>286</v>
      </c>
      <c r="B4" s="413"/>
      <c r="C4" s="413"/>
      <c r="D4" s="413"/>
      <c r="E4" s="413"/>
      <c r="F4" s="414"/>
      <c r="G4" s="414" t="s">
        <v>287</v>
      </c>
      <c r="H4" s="452"/>
    </row>
    <row r="5" spans="1:8" ht="22.5" customHeight="1" thickBot="1">
      <c r="A5" s="415" t="s">
        <v>288</v>
      </c>
      <c r="B5" s="416"/>
      <c r="C5" s="416"/>
      <c r="D5" s="417"/>
      <c r="E5" s="418" t="s">
        <v>181</v>
      </c>
      <c r="F5" s="419" t="s">
        <v>289</v>
      </c>
      <c r="G5" s="418" t="s">
        <v>290</v>
      </c>
      <c r="H5" s="452"/>
    </row>
    <row r="6" spans="1:8" ht="7.5" customHeight="1">
      <c r="A6" s="420"/>
      <c r="B6" s="421"/>
      <c r="C6" s="421"/>
      <c r="D6" s="422"/>
      <c r="E6" s="459"/>
      <c r="F6" s="459"/>
      <c r="G6" s="459"/>
      <c r="H6" s="452"/>
    </row>
    <row r="7" spans="1:8" ht="15.75" customHeight="1">
      <c r="A7" s="423" t="s">
        <v>697</v>
      </c>
      <c r="B7" s="452"/>
      <c r="C7" s="423"/>
      <c r="D7" s="424"/>
      <c r="E7" s="434">
        <v>566811</v>
      </c>
      <c r="F7" s="434">
        <v>296247</v>
      </c>
      <c r="G7" s="434">
        <v>270564</v>
      </c>
      <c r="H7" s="452"/>
    </row>
    <row r="8" spans="1:8" ht="15.75" customHeight="1">
      <c r="A8" s="453" t="s">
        <v>698</v>
      </c>
      <c r="B8" s="452"/>
      <c r="C8" s="423"/>
      <c r="D8" s="424"/>
      <c r="E8" s="450">
        <v>568466</v>
      </c>
      <c r="F8" s="450">
        <v>296147</v>
      </c>
      <c r="G8" s="450">
        <v>272319</v>
      </c>
      <c r="H8" s="452"/>
    </row>
    <row r="9" spans="1:8" ht="15.75" customHeight="1">
      <c r="A9" s="453" t="s">
        <v>699</v>
      </c>
      <c r="B9" s="452"/>
      <c r="C9" s="423"/>
      <c r="D9" s="424"/>
      <c r="E9" s="460">
        <v>568706</v>
      </c>
      <c r="F9" s="450">
        <v>295200</v>
      </c>
      <c r="G9" s="450">
        <v>273506</v>
      </c>
      <c r="H9" s="452"/>
    </row>
    <row r="10" spans="1:8" ht="15.75" customHeight="1">
      <c r="A10" s="453" t="s">
        <v>700</v>
      </c>
      <c r="B10" s="452"/>
      <c r="C10" s="452"/>
      <c r="D10" s="452"/>
      <c r="E10" s="460">
        <v>567130</v>
      </c>
      <c r="F10" s="221">
        <v>293456</v>
      </c>
      <c r="G10" s="221">
        <v>273674</v>
      </c>
      <c r="H10" s="452"/>
    </row>
    <row r="11" spans="1:8" s="194" customFormat="1" ht="15.75" customHeight="1">
      <c r="A11" s="461" t="s">
        <v>701</v>
      </c>
      <c r="B11" s="452"/>
      <c r="C11" s="425"/>
      <c r="D11" s="432"/>
      <c r="E11" s="462">
        <v>565945</v>
      </c>
      <c r="F11" s="463">
        <v>291961</v>
      </c>
      <c r="G11" s="463">
        <v>273984</v>
      </c>
      <c r="H11" s="425"/>
    </row>
    <row r="12" spans="1:8" ht="11.25" customHeight="1">
      <c r="A12" s="426"/>
      <c r="B12" s="427"/>
      <c r="C12" s="427"/>
      <c r="D12" s="428"/>
      <c r="E12" s="429"/>
      <c r="F12" s="430"/>
      <c r="G12" s="430"/>
      <c r="H12" s="452"/>
    </row>
    <row r="13" spans="1:8" s="194" customFormat="1" ht="16.5" customHeight="1">
      <c r="A13" s="938" t="s">
        <v>509</v>
      </c>
      <c r="B13" s="938"/>
      <c r="C13" s="431"/>
      <c r="D13" s="432"/>
      <c r="E13" s="464">
        <v>12853</v>
      </c>
      <c r="F13" s="464">
        <v>12466</v>
      </c>
      <c r="G13" s="464">
        <v>387</v>
      </c>
      <c r="H13" s="425"/>
    </row>
    <row r="14" spans="1:8" ht="16.5" customHeight="1">
      <c r="A14" s="458"/>
      <c r="B14" s="937" t="s">
        <v>291</v>
      </c>
      <c r="C14" s="937"/>
      <c r="D14" s="433"/>
      <c r="E14" s="434">
        <v>6689</v>
      </c>
      <c r="F14" s="434">
        <v>6634</v>
      </c>
      <c r="G14" s="434">
        <v>55</v>
      </c>
      <c r="H14" s="452"/>
    </row>
    <row r="15" spans="1:8" ht="16.5" customHeight="1">
      <c r="A15" s="458"/>
      <c r="B15" s="937" t="s">
        <v>292</v>
      </c>
      <c r="C15" s="937"/>
      <c r="D15" s="433"/>
      <c r="E15" s="434">
        <v>18</v>
      </c>
      <c r="F15" s="434">
        <v>17</v>
      </c>
      <c r="G15" s="434">
        <v>1</v>
      </c>
      <c r="H15" s="451"/>
    </row>
    <row r="16" spans="1:8" ht="16.5" customHeight="1">
      <c r="A16" s="435" t="s">
        <v>510</v>
      </c>
      <c r="B16" s="937" t="s">
        <v>293</v>
      </c>
      <c r="C16" s="937"/>
      <c r="D16" s="433"/>
      <c r="E16" s="434">
        <v>4837</v>
      </c>
      <c r="F16" s="434">
        <v>4601</v>
      </c>
      <c r="G16" s="434">
        <v>236</v>
      </c>
      <c r="H16" s="452"/>
    </row>
    <row r="17" spans="1:8" ht="16.5" customHeight="1">
      <c r="A17" s="458"/>
      <c r="B17" s="937" t="s">
        <v>294</v>
      </c>
      <c r="C17" s="937"/>
      <c r="D17" s="433"/>
      <c r="E17" s="434">
        <v>1304</v>
      </c>
      <c r="F17" s="434">
        <v>1209</v>
      </c>
      <c r="G17" s="434">
        <v>95</v>
      </c>
      <c r="H17" s="411"/>
    </row>
    <row r="18" spans="1:8" ht="16.5" customHeight="1">
      <c r="A18" s="458"/>
      <c r="B18" s="937" t="s">
        <v>295</v>
      </c>
      <c r="C18" s="937"/>
      <c r="D18" s="433"/>
      <c r="E18" s="434">
        <v>2</v>
      </c>
      <c r="F18" s="434">
        <v>2</v>
      </c>
      <c r="G18" s="465" t="s">
        <v>797</v>
      </c>
      <c r="H18" s="411"/>
    </row>
    <row r="19" spans="1:8" ht="16.5" customHeight="1">
      <c r="A19" s="458"/>
      <c r="B19" s="937" t="s">
        <v>296</v>
      </c>
      <c r="C19" s="937"/>
      <c r="D19" s="433"/>
      <c r="E19" s="434">
        <v>3</v>
      </c>
      <c r="F19" s="434">
        <v>3</v>
      </c>
      <c r="G19" s="465" t="s">
        <v>797</v>
      </c>
      <c r="H19" s="411"/>
    </row>
    <row r="20" spans="1:8" s="194" customFormat="1" ht="16.5" customHeight="1">
      <c r="A20" s="938" t="s">
        <v>511</v>
      </c>
      <c r="B20" s="938"/>
      <c r="C20" s="431"/>
      <c r="D20" s="432"/>
      <c r="E20" s="464">
        <v>553092</v>
      </c>
      <c r="F20" s="464">
        <v>279495</v>
      </c>
      <c r="G20" s="464">
        <v>273597</v>
      </c>
      <c r="H20" s="425"/>
    </row>
    <row r="21" spans="1:8" ht="16.5" customHeight="1">
      <c r="A21" s="458"/>
      <c r="B21" s="937" t="s">
        <v>291</v>
      </c>
      <c r="C21" s="937"/>
      <c r="D21" s="433"/>
      <c r="E21" s="434">
        <v>38378</v>
      </c>
      <c r="F21" s="434">
        <v>37232</v>
      </c>
      <c r="G21" s="434">
        <v>1146</v>
      </c>
      <c r="H21" s="411"/>
    </row>
    <row r="22" spans="1:8" ht="16.5" customHeight="1">
      <c r="A22" s="458"/>
      <c r="B22" s="937" t="s">
        <v>292</v>
      </c>
      <c r="C22" s="937"/>
      <c r="D22" s="433"/>
      <c r="E22" s="434">
        <v>3518</v>
      </c>
      <c r="F22" s="434">
        <v>3387</v>
      </c>
      <c r="G22" s="434">
        <v>131</v>
      </c>
      <c r="H22" s="411"/>
    </row>
    <row r="23" spans="1:8" ht="16.5" customHeight="1">
      <c r="A23" s="435" t="s">
        <v>510</v>
      </c>
      <c r="B23" s="937" t="s">
        <v>293</v>
      </c>
      <c r="C23" s="937"/>
      <c r="D23" s="433"/>
      <c r="E23" s="434">
        <v>430160</v>
      </c>
      <c r="F23" s="434">
        <v>200043</v>
      </c>
      <c r="G23" s="434">
        <v>230117</v>
      </c>
      <c r="H23" s="411"/>
    </row>
    <row r="24" spans="1:8" ht="16.5" customHeight="1">
      <c r="A24" s="458"/>
      <c r="B24" s="937" t="s">
        <v>294</v>
      </c>
      <c r="C24" s="937"/>
      <c r="D24" s="433"/>
      <c r="E24" s="434">
        <v>73179</v>
      </c>
      <c r="F24" s="434">
        <v>35926</v>
      </c>
      <c r="G24" s="434">
        <v>37253</v>
      </c>
      <c r="H24" s="411"/>
    </row>
    <row r="25" spans="1:8" ht="16.5" customHeight="1">
      <c r="A25" s="458"/>
      <c r="B25" s="937" t="s">
        <v>295</v>
      </c>
      <c r="C25" s="937"/>
      <c r="D25" s="433"/>
      <c r="E25" s="434">
        <v>8</v>
      </c>
      <c r="F25" s="434">
        <v>8</v>
      </c>
      <c r="G25" s="465" t="s">
        <v>31</v>
      </c>
      <c r="H25" s="411"/>
    </row>
    <row r="26" spans="1:8" ht="16.5" customHeight="1">
      <c r="A26" s="458"/>
      <c r="B26" s="937" t="s">
        <v>296</v>
      </c>
      <c r="C26" s="937"/>
      <c r="D26" s="433"/>
      <c r="E26" s="434" t="s">
        <v>31</v>
      </c>
      <c r="F26" s="465" t="s">
        <v>31</v>
      </c>
      <c r="G26" s="465" t="s">
        <v>31</v>
      </c>
      <c r="H26" s="411"/>
    </row>
    <row r="27" spans="1:8" ht="16.5" customHeight="1">
      <c r="A27" s="458"/>
      <c r="B27" s="937" t="s">
        <v>297</v>
      </c>
      <c r="C27" s="937"/>
      <c r="D27" s="433"/>
      <c r="E27" s="434">
        <v>1029</v>
      </c>
      <c r="F27" s="434">
        <v>717</v>
      </c>
      <c r="G27" s="434">
        <v>312</v>
      </c>
      <c r="H27" s="411"/>
    </row>
    <row r="28" spans="1:8" ht="16.5" customHeight="1">
      <c r="A28" s="458"/>
      <c r="B28" s="937" t="s">
        <v>298</v>
      </c>
      <c r="C28" s="937"/>
      <c r="D28" s="433"/>
      <c r="E28" s="434">
        <v>366</v>
      </c>
      <c r="F28" s="434">
        <v>156</v>
      </c>
      <c r="G28" s="434">
        <v>210</v>
      </c>
      <c r="H28" s="411"/>
    </row>
    <row r="29" spans="1:8" ht="16.5" customHeight="1">
      <c r="A29" s="454"/>
      <c r="B29" s="939" t="s">
        <v>299</v>
      </c>
      <c r="C29" s="939"/>
      <c r="D29" s="433"/>
      <c r="E29" s="434">
        <v>6454</v>
      </c>
      <c r="F29" s="466">
        <v>2026</v>
      </c>
      <c r="G29" s="466">
        <v>4428</v>
      </c>
      <c r="H29" s="411"/>
    </row>
    <row r="30" spans="1:8" ht="7.5" customHeight="1" thickBot="1">
      <c r="A30" s="456"/>
      <c r="B30" s="456"/>
      <c r="C30" s="456"/>
      <c r="D30" s="436"/>
      <c r="E30" s="437"/>
      <c r="F30" s="437"/>
      <c r="G30" s="437"/>
      <c r="H30" s="411"/>
    </row>
    <row r="31" spans="1:8" ht="9" customHeight="1">
      <c r="A31" s="452"/>
      <c r="B31" s="452"/>
      <c r="C31" s="452"/>
      <c r="D31" s="452"/>
      <c r="E31" s="438"/>
      <c r="F31" s="438"/>
      <c r="G31" s="438"/>
      <c r="H31" s="411"/>
    </row>
    <row r="32" spans="1:8" ht="12.75" customHeight="1">
      <c r="A32" s="413" t="s">
        <v>512</v>
      </c>
      <c r="B32" s="413"/>
      <c r="C32" s="413"/>
      <c r="D32" s="413"/>
      <c r="E32" s="450"/>
      <c r="F32" s="450"/>
      <c r="G32" s="450"/>
      <c r="H32" s="411"/>
    </row>
    <row r="33" spans="1:8" ht="6" customHeight="1">
      <c r="A33" s="411"/>
      <c r="B33" s="411"/>
      <c r="C33" s="411"/>
      <c r="D33" s="411"/>
      <c r="E33" s="411"/>
      <c r="F33" s="452"/>
      <c r="G33" s="452"/>
      <c r="H33" s="411"/>
    </row>
    <row r="34" spans="1:8" ht="13.5">
      <c r="A34" s="413" t="s">
        <v>305</v>
      </c>
      <c r="B34" s="411"/>
      <c r="C34" s="411"/>
      <c r="D34" s="411"/>
      <c r="E34" s="411"/>
      <c r="F34" s="451"/>
      <c r="G34" s="452"/>
      <c r="H34" s="411"/>
    </row>
    <row r="35" spans="1:8" ht="13.5">
      <c r="A35" s="452"/>
      <c r="B35" s="452"/>
      <c r="C35" s="452"/>
      <c r="D35" s="452"/>
      <c r="E35" s="452"/>
      <c r="F35" s="452"/>
      <c r="G35" s="451"/>
      <c r="H35" s="411"/>
    </row>
    <row r="36" spans="1:8" ht="13.5">
      <c r="A36" s="412" t="s">
        <v>300</v>
      </c>
      <c r="B36" s="452"/>
      <c r="C36" s="452"/>
      <c r="D36" s="452"/>
      <c r="E36" s="438"/>
      <c r="F36" s="438"/>
      <c r="G36" s="438"/>
      <c r="H36" s="411"/>
    </row>
    <row r="37" spans="1:8" ht="14.25" thickBot="1">
      <c r="A37" s="413" t="s">
        <v>286</v>
      </c>
      <c r="B37" s="413"/>
      <c r="C37" s="413"/>
      <c r="D37" s="413"/>
      <c r="E37" s="414"/>
      <c r="F37" s="414"/>
      <c r="G37" s="414" t="s">
        <v>287</v>
      </c>
      <c r="H37" s="411"/>
    </row>
    <row r="38" spans="1:8" ht="14.25" thickBot="1">
      <c r="A38" s="415" t="s">
        <v>301</v>
      </c>
      <c r="B38" s="415"/>
      <c r="C38" s="415"/>
      <c r="D38" s="439"/>
      <c r="E38" s="418" t="s">
        <v>181</v>
      </c>
      <c r="F38" s="419" t="s">
        <v>289</v>
      </c>
      <c r="G38" s="418" t="s">
        <v>290</v>
      </c>
      <c r="H38" s="411"/>
    </row>
    <row r="39" spans="1:8" ht="13.5">
      <c r="A39" s="420"/>
      <c r="B39" s="420"/>
      <c r="C39" s="420"/>
      <c r="D39" s="440"/>
      <c r="E39" s="459"/>
      <c r="F39" s="459"/>
      <c r="G39" s="459"/>
      <c r="H39" s="411"/>
    </row>
    <row r="40" spans="1:8" ht="13.5">
      <c r="A40" s="423" t="s">
        <v>697</v>
      </c>
      <c r="B40" s="411"/>
      <c r="C40" s="423"/>
      <c r="D40" s="424"/>
      <c r="E40" s="434">
        <v>566811</v>
      </c>
      <c r="F40" s="434">
        <v>296247</v>
      </c>
      <c r="G40" s="467">
        <v>270564</v>
      </c>
      <c r="H40" s="411"/>
    </row>
    <row r="41" spans="1:8" ht="13.5">
      <c r="A41" s="453" t="s">
        <v>702</v>
      </c>
      <c r="B41" s="411"/>
      <c r="C41" s="423"/>
      <c r="D41" s="424"/>
      <c r="E41" s="468">
        <v>568466</v>
      </c>
      <c r="F41" s="468">
        <v>296147</v>
      </c>
      <c r="G41" s="467">
        <v>272319</v>
      </c>
      <c r="H41" s="411"/>
    </row>
    <row r="42" spans="1:8" ht="13.5">
      <c r="A42" s="453" t="s">
        <v>703</v>
      </c>
      <c r="B42" s="411"/>
      <c r="C42" s="423"/>
      <c r="D42" s="424"/>
      <c r="E42" s="469">
        <v>568706</v>
      </c>
      <c r="F42" s="468">
        <v>295200</v>
      </c>
      <c r="G42" s="468">
        <v>273506</v>
      </c>
      <c r="H42" s="411"/>
    </row>
    <row r="43" spans="1:8" ht="13.5">
      <c r="A43" s="453" t="s">
        <v>704</v>
      </c>
      <c r="B43" s="411"/>
      <c r="C43" s="452"/>
      <c r="D43" s="411"/>
      <c r="E43" s="469">
        <v>567130</v>
      </c>
      <c r="F43" s="468">
        <v>293456</v>
      </c>
      <c r="G43" s="468">
        <v>273674</v>
      </c>
      <c r="H43" s="411"/>
    </row>
    <row r="44" spans="1:8" ht="13.5">
      <c r="A44" s="461" t="s">
        <v>701</v>
      </c>
      <c r="B44" s="425"/>
      <c r="C44" s="425"/>
      <c r="D44" s="432"/>
      <c r="E44" s="462">
        <v>565945</v>
      </c>
      <c r="F44" s="463">
        <v>291961</v>
      </c>
      <c r="G44" s="463">
        <v>273984</v>
      </c>
      <c r="H44" s="411"/>
    </row>
    <row r="45" spans="1:8" ht="13.5">
      <c r="A45" s="441"/>
      <c r="B45" s="441"/>
      <c r="C45" s="441"/>
      <c r="D45" s="442"/>
      <c r="E45" s="434"/>
      <c r="F45" s="434"/>
      <c r="G45" s="434"/>
      <c r="H45" s="411"/>
    </row>
    <row r="46" spans="1:8" ht="13.5">
      <c r="A46" s="413"/>
      <c r="B46" s="435">
        <v>16</v>
      </c>
      <c r="C46" s="413" t="s">
        <v>302</v>
      </c>
      <c r="D46" s="443"/>
      <c r="E46" s="467">
        <v>104</v>
      </c>
      <c r="F46" s="467">
        <v>87</v>
      </c>
      <c r="G46" s="467">
        <v>17</v>
      </c>
      <c r="H46" s="411"/>
    </row>
    <row r="47" spans="1:8" ht="13.5">
      <c r="A47" s="413"/>
      <c r="B47" s="435">
        <v>17</v>
      </c>
      <c r="C47" s="413"/>
      <c r="D47" s="443"/>
      <c r="E47" s="467">
        <v>245</v>
      </c>
      <c r="F47" s="467">
        <v>212</v>
      </c>
      <c r="G47" s="467">
        <v>33</v>
      </c>
      <c r="H47" s="411"/>
    </row>
    <row r="48" spans="1:8" ht="13.5">
      <c r="A48" s="413"/>
      <c r="B48" s="435">
        <v>18</v>
      </c>
      <c r="C48" s="413"/>
      <c r="D48" s="443"/>
      <c r="E48" s="467">
        <v>1613</v>
      </c>
      <c r="F48" s="467">
        <v>892</v>
      </c>
      <c r="G48" s="467">
        <v>721</v>
      </c>
      <c r="H48" s="411"/>
    </row>
    <row r="49" spans="1:8" ht="13.5">
      <c r="A49" s="413"/>
      <c r="B49" s="435">
        <v>19</v>
      </c>
      <c r="C49" s="413"/>
      <c r="D49" s="443"/>
      <c r="E49" s="467">
        <v>5688</v>
      </c>
      <c r="F49" s="467">
        <v>2897</v>
      </c>
      <c r="G49" s="467">
        <v>2791</v>
      </c>
      <c r="H49" s="411"/>
    </row>
    <row r="50" spans="1:8" ht="13.5">
      <c r="A50" s="413">
        <v>20</v>
      </c>
      <c r="B50" s="435" t="s">
        <v>303</v>
      </c>
      <c r="C50" s="444">
        <v>24</v>
      </c>
      <c r="D50" s="457" t="s">
        <v>302</v>
      </c>
      <c r="E50" s="467">
        <v>34652</v>
      </c>
      <c r="F50" s="467">
        <v>17533</v>
      </c>
      <c r="G50" s="467">
        <v>17119</v>
      </c>
      <c r="H50" s="411"/>
    </row>
    <row r="51" spans="1:8" ht="13.5">
      <c r="A51" s="413">
        <v>25</v>
      </c>
      <c r="B51" s="435" t="s">
        <v>303</v>
      </c>
      <c r="C51" s="444">
        <v>29</v>
      </c>
      <c r="D51" s="443"/>
      <c r="E51" s="467">
        <v>36986</v>
      </c>
      <c r="F51" s="467">
        <v>18087</v>
      </c>
      <c r="G51" s="467">
        <v>18899</v>
      </c>
      <c r="H51" s="411"/>
    </row>
    <row r="52" spans="1:8" ht="13.5">
      <c r="A52" s="413">
        <v>30</v>
      </c>
      <c r="B52" s="435" t="s">
        <v>303</v>
      </c>
      <c r="C52" s="444">
        <v>39</v>
      </c>
      <c r="D52" s="443"/>
      <c r="E52" s="467">
        <v>92736</v>
      </c>
      <c r="F52" s="467">
        <v>46230</v>
      </c>
      <c r="G52" s="467">
        <v>46506</v>
      </c>
      <c r="H52" s="411"/>
    </row>
    <row r="53" spans="1:8" ht="13.5">
      <c r="A53" s="413">
        <v>40</v>
      </c>
      <c r="B53" s="435" t="s">
        <v>303</v>
      </c>
      <c r="C53" s="444">
        <v>49</v>
      </c>
      <c r="D53" s="443"/>
      <c r="E53" s="467">
        <v>102832</v>
      </c>
      <c r="F53" s="467">
        <v>50690</v>
      </c>
      <c r="G53" s="467">
        <v>52142</v>
      </c>
      <c r="H53" s="411"/>
    </row>
    <row r="54" spans="1:8" ht="13.5">
      <c r="A54" s="413">
        <v>50</v>
      </c>
      <c r="B54" s="435" t="s">
        <v>303</v>
      </c>
      <c r="C54" s="444">
        <v>59</v>
      </c>
      <c r="D54" s="443"/>
      <c r="E54" s="467">
        <v>97458</v>
      </c>
      <c r="F54" s="467">
        <v>47879</v>
      </c>
      <c r="G54" s="467">
        <v>49579</v>
      </c>
      <c r="H54" s="411"/>
    </row>
    <row r="55" spans="1:8" ht="13.5">
      <c r="A55" s="413">
        <v>60</v>
      </c>
      <c r="B55" s="435" t="s">
        <v>303</v>
      </c>
      <c r="C55" s="444">
        <v>64</v>
      </c>
      <c r="D55" s="443"/>
      <c r="E55" s="467">
        <v>55506</v>
      </c>
      <c r="F55" s="467">
        <v>28272</v>
      </c>
      <c r="G55" s="467">
        <v>27234</v>
      </c>
      <c r="H55" s="411"/>
    </row>
    <row r="56" spans="1:8" ht="13.5">
      <c r="A56" s="414">
        <v>65</v>
      </c>
      <c r="B56" s="435" t="s">
        <v>303</v>
      </c>
      <c r="C56" s="444">
        <v>69</v>
      </c>
      <c r="D56" s="443"/>
      <c r="E56" s="467">
        <v>59674</v>
      </c>
      <c r="F56" s="467">
        <v>31652</v>
      </c>
      <c r="G56" s="467">
        <v>28022</v>
      </c>
      <c r="H56" s="411"/>
    </row>
    <row r="57" spans="1:8" ht="13.5">
      <c r="A57" s="455">
        <v>70</v>
      </c>
      <c r="B57" s="445"/>
      <c r="C57" s="446" t="s">
        <v>304</v>
      </c>
      <c r="D57" s="443"/>
      <c r="E57" s="467">
        <v>78451</v>
      </c>
      <c r="F57" s="467">
        <v>47530</v>
      </c>
      <c r="G57" s="467">
        <v>30921</v>
      </c>
      <c r="H57" s="411"/>
    </row>
    <row r="58" spans="1:8" ht="14.25" thickBot="1">
      <c r="A58" s="447"/>
      <c r="B58" s="447"/>
      <c r="C58" s="448"/>
      <c r="D58" s="449"/>
      <c r="E58" s="437"/>
      <c r="F58" s="437"/>
      <c r="G58" s="437"/>
      <c r="H58" s="411"/>
    </row>
    <row r="59" spans="1:8" ht="13.5">
      <c r="A59" s="413" t="s">
        <v>512</v>
      </c>
      <c r="B59" s="413"/>
      <c r="C59" s="413"/>
      <c r="D59" s="413"/>
      <c r="E59" s="450"/>
      <c r="F59" s="450"/>
      <c r="G59" s="450"/>
      <c r="H59" s="411"/>
    </row>
    <row r="60" spans="1:8" ht="13.5">
      <c r="A60" s="411"/>
      <c r="B60" s="411"/>
      <c r="C60" s="411"/>
      <c r="D60" s="411"/>
      <c r="E60" s="411"/>
      <c r="F60" s="411"/>
      <c r="G60" s="411"/>
      <c r="H60" s="411"/>
    </row>
    <row r="61" spans="1:8" ht="13.5">
      <c r="A61" s="452"/>
      <c r="B61" s="452"/>
      <c r="C61" s="452"/>
      <c r="D61" s="452"/>
      <c r="E61" s="470"/>
      <c r="F61" s="470"/>
      <c r="G61" s="470"/>
      <c r="H61" s="411"/>
    </row>
  </sheetData>
  <sheetProtection/>
  <mergeCells count="17">
    <mergeCell ref="B25:C25"/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  <mergeCell ref="B24:C24"/>
    <mergeCell ref="B17:C17"/>
    <mergeCell ref="B18:C18"/>
    <mergeCell ref="A13:B13"/>
    <mergeCell ref="B14:C14"/>
    <mergeCell ref="B15:C15"/>
    <mergeCell ref="B16:C1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8"/>
  <sheetViews>
    <sheetView showGridLines="0" zoomScalePageLayoutView="0" workbookViewId="0" topLeftCell="A34">
      <selection activeCell="A77" sqref="A77"/>
    </sheetView>
  </sheetViews>
  <sheetFormatPr defaultColWidth="8.00390625" defaultRowHeight="13.5"/>
  <cols>
    <col min="1" max="1" width="8.125" style="227" customWidth="1"/>
    <col min="2" max="4" width="7.50390625" style="227" customWidth="1"/>
    <col min="5" max="8" width="6.25390625" style="227" customWidth="1"/>
    <col min="9" max="12" width="8.25390625" style="227" customWidth="1"/>
    <col min="13" max="15" width="8.625" style="227" customWidth="1"/>
    <col min="16" max="16384" width="8.00390625" style="227" customWidth="1"/>
  </cols>
  <sheetData>
    <row r="1" spans="1:27" ht="18.75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 t="s">
        <v>555</v>
      </c>
      <c r="N1" s="285" t="s">
        <v>718</v>
      </c>
      <c r="O1" s="285"/>
      <c r="P1" s="285"/>
      <c r="Q1" s="285"/>
      <c r="R1" s="285"/>
      <c r="S1" s="285"/>
      <c r="T1" s="285"/>
      <c r="U1" s="285"/>
      <c r="V1" s="285"/>
      <c r="W1" s="285"/>
      <c r="X1" s="287"/>
      <c r="Y1" s="287"/>
      <c r="Z1" s="287"/>
      <c r="AA1" s="287"/>
    </row>
    <row r="2" spans="1:27" ht="11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</row>
    <row r="3" spans="1:27" ht="11.2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2" thickBot="1">
      <c r="A4" s="288" t="s">
        <v>705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9"/>
      <c r="X4" s="287"/>
      <c r="Y4" s="289"/>
      <c r="Z4" s="287"/>
      <c r="AA4" s="289" t="s">
        <v>419</v>
      </c>
    </row>
    <row r="5" spans="1:27" ht="18.75" customHeight="1">
      <c r="A5" s="940" t="s">
        <v>420</v>
      </c>
      <c r="B5" s="943" t="s">
        <v>421</v>
      </c>
      <c r="C5" s="944"/>
      <c r="D5" s="945"/>
      <c r="E5" s="946" t="s">
        <v>422</v>
      </c>
      <c r="F5" s="943" t="s">
        <v>706</v>
      </c>
      <c r="G5" s="944"/>
      <c r="H5" s="944"/>
      <c r="I5" s="944"/>
      <c r="J5" s="944"/>
      <c r="K5" s="944"/>
      <c r="L5" s="944"/>
      <c r="M5" s="944"/>
      <c r="N5" s="944"/>
      <c r="O5" s="945"/>
      <c r="P5" s="943" t="s">
        <v>423</v>
      </c>
      <c r="Q5" s="944"/>
      <c r="R5" s="944"/>
      <c r="S5" s="944"/>
      <c r="T5" s="944"/>
      <c r="U5" s="944"/>
      <c r="V5" s="944"/>
      <c r="W5" s="944"/>
      <c r="X5" s="944"/>
      <c r="Y5" s="944"/>
      <c r="Z5" s="290"/>
      <c r="AA5" s="290"/>
    </row>
    <row r="6" spans="1:27" ht="18.75" customHeight="1">
      <c r="A6" s="941"/>
      <c r="B6" s="929" t="s">
        <v>424</v>
      </c>
      <c r="C6" s="950" t="s">
        <v>425</v>
      </c>
      <c r="D6" s="930" t="s">
        <v>426</v>
      </c>
      <c r="E6" s="947"/>
      <c r="F6" s="953" t="s">
        <v>427</v>
      </c>
      <c r="G6" s="953" t="s">
        <v>428</v>
      </c>
      <c r="H6" s="953" t="s">
        <v>429</v>
      </c>
      <c r="I6" s="956" t="s">
        <v>430</v>
      </c>
      <c r="J6" s="957"/>
      <c r="K6" s="957"/>
      <c r="L6" s="957"/>
      <c r="M6" s="958"/>
      <c r="N6" s="959" t="s">
        <v>431</v>
      </c>
      <c r="O6" s="953" t="s">
        <v>432</v>
      </c>
      <c r="P6" s="956" t="s">
        <v>433</v>
      </c>
      <c r="Q6" s="958"/>
      <c r="R6" s="956" t="s">
        <v>434</v>
      </c>
      <c r="S6" s="957"/>
      <c r="T6" s="956" t="s">
        <v>707</v>
      </c>
      <c r="U6" s="957"/>
      <c r="V6" s="956" t="s">
        <v>435</v>
      </c>
      <c r="W6" s="957"/>
      <c r="X6" s="956" t="s">
        <v>436</v>
      </c>
      <c r="Y6" s="957"/>
      <c r="Z6" s="956" t="s">
        <v>708</v>
      </c>
      <c r="AA6" s="957"/>
    </row>
    <row r="7" spans="1:27" ht="18.75" customHeight="1">
      <c r="A7" s="941"/>
      <c r="B7" s="949"/>
      <c r="C7" s="951"/>
      <c r="D7" s="952"/>
      <c r="E7" s="947"/>
      <c r="F7" s="954"/>
      <c r="G7" s="954"/>
      <c r="H7" s="954"/>
      <c r="I7" s="962" t="s">
        <v>476</v>
      </c>
      <c r="J7" s="958"/>
      <c r="K7" s="962" t="s">
        <v>477</v>
      </c>
      <c r="L7" s="958"/>
      <c r="M7" s="953" t="s">
        <v>437</v>
      </c>
      <c r="N7" s="960"/>
      <c r="O7" s="954"/>
      <c r="P7" s="953" t="s">
        <v>438</v>
      </c>
      <c r="Q7" s="953" t="s">
        <v>431</v>
      </c>
      <c r="R7" s="953" t="s">
        <v>438</v>
      </c>
      <c r="S7" s="953" t="s">
        <v>431</v>
      </c>
      <c r="T7" s="953" t="s">
        <v>438</v>
      </c>
      <c r="U7" s="953" t="s">
        <v>431</v>
      </c>
      <c r="V7" s="953" t="s">
        <v>438</v>
      </c>
      <c r="W7" s="963" t="s">
        <v>431</v>
      </c>
      <c r="X7" s="953" t="s">
        <v>438</v>
      </c>
      <c r="Y7" s="963" t="s">
        <v>431</v>
      </c>
      <c r="Z7" s="953" t="s">
        <v>438</v>
      </c>
      <c r="AA7" s="963" t="s">
        <v>431</v>
      </c>
    </row>
    <row r="8" spans="1:27" ht="45" customHeight="1" thickBot="1">
      <c r="A8" s="942"/>
      <c r="B8" s="291" t="s">
        <v>439</v>
      </c>
      <c r="C8" s="292" t="s">
        <v>709</v>
      </c>
      <c r="D8" s="293" t="s">
        <v>440</v>
      </c>
      <c r="E8" s="948"/>
      <c r="F8" s="955"/>
      <c r="G8" s="955"/>
      <c r="H8" s="955"/>
      <c r="I8" s="965" t="s">
        <v>478</v>
      </c>
      <c r="J8" s="966"/>
      <c r="K8" s="965" t="s">
        <v>479</v>
      </c>
      <c r="L8" s="966"/>
      <c r="M8" s="955"/>
      <c r="N8" s="961"/>
      <c r="O8" s="955"/>
      <c r="P8" s="955"/>
      <c r="Q8" s="955"/>
      <c r="R8" s="955"/>
      <c r="S8" s="955"/>
      <c r="T8" s="955"/>
      <c r="U8" s="955"/>
      <c r="V8" s="955"/>
      <c r="W8" s="964"/>
      <c r="X8" s="955"/>
      <c r="Y8" s="964"/>
      <c r="Z8" s="955"/>
      <c r="AA8" s="964"/>
    </row>
    <row r="9" spans="1:27" ht="6" customHeight="1">
      <c r="A9" s="869"/>
      <c r="B9" s="868"/>
      <c r="C9" s="869"/>
      <c r="D9" s="870"/>
      <c r="E9" s="294"/>
      <c r="F9" s="295"/>
      <c r="G9" s="295"/>
      <c r="H9" s="295"/>
      <c r="I9" s="295"/>
      <c r="J9" s="295"/>
      <c r="K9" s="295"/>
      <c r="L9" s="295"/>
      <c r="M9" s="295"/>
      <c r="N9" s="296"/>
      <c r="O9" s="869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</row>
    <row r="10" spans="1:27" ht="12" customHeight="1">
      <c r="A10" s="967" t="s">
        <v>441</v>
      </c>
      <c r="B10" s="968" t="s">
        <v>442</v>
      </c>
      <c r="C10" s="969"/>
      <c r="D10" s="970"/>
      <c r="E10" s="298" t="s">
        <v>443</v>
      </c>
      <c r="F10" s="297">
        <v>0</v>
      </c>
      <c r="G10" s="297">
        <v>0</v>
      </c>
      <c r="H10" s="297">
        <v>0</v>
      </c>
      <c r="I10" s="299">
        <v>62823</v>
      </c>
      <c r="J10" s="299"/>
      <c r="K10" s="299">
        <v>17061</v>
      </c>
      <c r="L10" s="299"/>
      <c r="M10" s="299">
        <f>I10+K10</f>
        <v>79884</v>
      </c>
      <c r="N10" s="971">
        <v>1.29</v>
      </c>
      <c r="O10" s="972" t="s">
        <v>444</v>
      </c>
      <c r="P10" s="299">
        <v>43454</v>
      </c>
      <c r="Q10" s="865">
        <v>1.32</v>
      </c>
      <c r="R10" s="299">
        <v>55907</v>
      </c>
      <c r="S10" s="865">
        <v>1.27</v>
      </c>
      <c r="T10" s="299">
        <v>62297</v>
      </c>
      <c r="U10" s="866">
        <v>1.2995168306660032</v>
      </c>
      <c r="V10" s="299">
        <v>67482</v>
      </c>
      <c r="W10" s="865">
        <v>1.29714590557482</v>
      </c>
      <c r="X10" s="299">
        <v>74485</v>
      </c>
      <c r="Y10" s="971">
        <v>1.2883533597368597</v>
      </c>
      <c r="Z10" s="299">
        <v>73263</v>
      </c>
      <c r="AA10" s="971">
        <v>1.3051199104595772</v>
      </c>
    </row>
    <row r="11" spans="1:27" ht="12" customHeight="1">
      <c r="A11" s="967"/>
      <c r="B11" s="968"/>
      <c r="C11" s="969"/>
      <c r="D11" s="970"/>
      <c r="E11" s="298" t="s">
        <v>445</v>
      </c>
      <c r="F11" s="297">
        <v>0</v>
      </c>
      <c r="G11" s="297">
        <v>0</v>
      </c>
      <c r="H11" s="297">
        <v>0</v>
      </c>
      <c r="I11" s="299">
        <f>I12-I10</f>
        <v>13913</v>
      </c>
      <c r="J11" s="299"/>
      <c r="K11" s="299">
        <f>K12-K10</f>
        <v>9293</v>
      </c>
      <c r="L11" s="299"/>
      <c r="M11" s="299">
        <f>I11+K11</f>
        <v>23206</v>
      </c>
      <c r="N11" s="971"/>
      <c r="O11" s="972"/>
      <c r="P11" s="299">
        <v>13968</v>
      </c>
      <c r="Q11" s="865"/>
      <c r="R11" s="299">
        <v>14910</v>
      </c>
      <c r="S11" s="865"/>
      <c r="T11" s="299">
        <v>18659</v>
      </c>
      <c r="U11" s="866"/>
      <c r="V11" s="299">
        <v>20052</v>
      </c>
      <c r="W11" s="865"/>
      <c r="X11" s="299">
        <v>21478</v>
      </c>
      <c r="Y11" s="971"/>
      <c r="Z11" s="299">
        <v>22354</v>
      </c>
      <c r="AA11" s="971"/>
    </row>
    <row r="12" spans="1:27" ht="12" customHeight="1">
      <c r="A12" s="967"/>
      <c r="B12" s="968"/>
      <c r="C12" s="969"/>
      <c r="D12" s="970"/>
      <c r="E12" s="298" t="s">
        <v>181</v>
      </c>
      <c r="F12" s="297">
        <v>0</v>
      </c>
      <c r="G12" s="297">
        <v>0</v>
      </c>
      <c r="H12" s="297">
        <v>0</v>
      </c>
      <c r="I12" s="299">
        <v>76736</v>
      </c>
      <c r="J12" s="299"/>
      <c r="K12" s="299">
        <v>26354</v>
      </c>
      <c r="L12" s="299"/>
      <c r="M12" s="299">
        <f>I12+K12</f>
        <v>103090</v>
      </c>
      <c r="N12" s="971"/>
      <c r="O12" s="972"/>
      <c r="P12" s="299">
        <v>57422</v>
      </c>
      <c r="Q12" s="865"/>
      <c r="R12" s="299">
        <v>70817</v>
      </c>
      <c r="S12" s="865"/>
      <c r="T12" s="299">
        <v>80956</v>
      </c>
      <c r="U12" s="866"/>
      <c r="V12" s="299">
        <v>87534</v>
      </c>
      <c r="W12" s="865"/>
      <c r="X12" s="299">
        <v>95963</v>
      </c>
      <c r="Y12" s="971"/>
      <c r="Z12" s="299">
        <v>95617</v>
      </c>
      <c r="AA12" s="971"/>
    </row>
    <row r="13" spans="1:27" ht="4.5" customHeight="1">
      <c r="A13" s="287"/>
      <c r="B13" s="868"/>
      <c r="C13" s="869"/>
      <c r="D13" s="870"/>
      <c r="E13" s="294"/>
      <c r="F13" s="297"/>
      <c r="G13" s="297"/>
      <c r="H13" s="297"/>
      <c r="I13" s="299"/>
      <c r="J13" s="299"/>
      <c r="K13" s="299"/>
      <c r="L13" s="299"/>
      <c r="M13" s="299"/>
      <c r="N13" s="864"/>
      <c r="O13" s="871"/>
      <c r="P13" s="299"/>
      <c r="Q13" s="300"/>
      <c r="R13" s="299"/>
      <c r="S13" s="300"/>
      <c r="T13" s="299"/>
      <c r="U13" s="869"/>
      <c r="V13" s="299"/>
      <c r="W13" s="300"/>
      <c r="X13" s="299"/>
      <c r="Y13" s="869"/>
      <c r="Z13" s="299"/>
      <c r="AA13" s="864"/>
    </row>
    <row r="14" spans="1:27" ht="12" customHeight="1">
      <c r="A14" s="967" t="s">
        <v>446</v>
      </c>
      <c r="B14" s="968" t="s">
        <v>447</v>
      </c>
      <c r="C14" s="969"/>
      <c r="D14" s="970"/>
      <c r="E14" s="298" t="s">
        <v>443</v>
      </c>
      <c r="F14" s="297">
        <v>0</v>
      </c>
      <c r="G14" s="297">
        <v>0</v>
      </c>
      <c r="H14" s="297">
        <v>0</v>
      </c>
      <c r="I14" s="299">
        <v>29377</v>
      </c>
      <c r="J14" s="299"/>
      <c r="K14" s="299">
        <v>10807</v>
      </c>
      <c r="L14" s="299"/>
      <c r="M14" s="299">
        <f>I14+K14</f>
        <v>40184</v>
      </c>
      <c r="N14" s="971">
        <v>1.28</v>
      </c>
      <c r="O14" s="972" t="s">
        <v>448</v>
      </c>
      <c r="P14" s="299">
        <v>20102</v>
      </c>
      <c r="Q14" s="865">
        <v>1.28</v>
      </c>
      <c r="R14" s="299">
        <v>29498</v>
      </c>
      <c r="S14" s="865">
        <v>1.25</v>
      </c>
      <c r="T14" s="299">
        <v>33738</v>
      </c>
      <c r="U14" s="866">
        <v>1.2569209793111624</v>
      </c>
      <c r="V14" s="299">
        <v>33819</v>
      </c>
      <c r="W14" s="865">
        <v>1.2706171087258642</v>
      </c>
      <c r="X14" s="299">
        <v>67146</v>
      </c>
      <c r="Y14" s="971">
        <v>1.150180204330861</v>
      </c>
      <c r="Z14" s="299">
        <v>37723</v>
      </c>
      <c r="AA14" s="971">
        <v>1.2715849746838799</v>
      </c>
    </row>
    <row r="15" spans="1:27" ht="12" customHeight="1">
      <c r="A15" s="967"/>
      <c r="B15" s="968"/>
      <c r="C15" s="969"/>
      <c r="D15" s="970"/>
      <c r="E15" s="298" t="s">
        <v>445</v>
      </c>
      <c r="F15" s="297">
        <v>0</v>
      </c>
      <c r="G15" s="297">
        <v>0</v>
      </c>
      <c r="H15" s="297">
        <v>0</v>
      </c>
      <c r="I15" s="299">
        <f>I16-I14</f>
        <v>6081</v>
      </c>
      <c r="J15" s="299"/>
      <c r="K15" s="299">
        <f>K16-K14</f>
        <v>5033</v>
      </c>
      <c r="L15" s="299"/>
      <c r="M15" s="299">
        <f>I15+K15</f>
        <v>11114</v>
      </c>
      <c r="N15" s="971"/>
      <c r="O15" s="972"/>
      <c r="P15" s="299">
        <v>5646</v>
      </c>
      <c r="Q15" s="865"/>
      <c r="R15" s="299">
        <v>7481</v>
      </c>
      <c r="S15" s="865"/>
      <c r="T15" s="299">
        <v>8668</v>
      </c>
      <c r="U15" s="866"/>
      <c r="V15" s="299">
        <v>9152</v>
      </c>
      <c r="W15" s="865"/>
      <c r="X15" s="299">
        <v>10084</v>
      </c>
      <c r="Y15" s="971"/>
      <c r="Z15" s="299">
        <v>10245</v>
      </c>
      <c r="AA15" s="971"/>
    </row>
    <row r="16" spans="1:27" ht="12" customHeight="1">
      <c r="A16" s="967"/>
      <c r="B16" s="968"/>
      <c r="C16" s="969"/>
      <c r="D16" s="970"/>
      <c r="E16" s="298" t="s">
        <v>181</v>
      </c>
      <c r="F16" s="297">
        <v>0</v>
      </c>
      <c r="G16" s="297">
        <v>0</v>
      </c>
      <c r="H16" s="297">
        <v>0</v>
      </c>
      <c r="I16" s="299">
        <v>35458</v>
      </c>
      <c r="J16" s="299"/>
      <c r="K16" s="299">
        <v>15840</v>
      </c>
      <c r="L16" s="299"/>
      <c r="M16" s="299">
        <f>I16+K16</f>
        <v>51298</v>
      </c>
      <c r="N16" s="971"/>
      <c r="O16" s="972"/>
      <c r="P16" s="299">
        <v>25748</v>
      </c>
      <c r="Q16" s="865"/>
      <c r="R16" s="299">
        <v>36979</v>
      </c>
      <c r="S16" s="865"/>
      <c r="T16" s="299">
        <v>42406</v>
      </c>
      <c r="U16" s="866"/>
      <c r="V16" s="299">
        <v>42971</v>
      </c>
      <c r="W16" s="865"/>
      <c r="X16" s="299">
        <v>77230</v>
      </c>
      <c r="Y16" s="971"/>
      <c r="Z16" s="299">
        <v>47968</v>
      </c>
      <c r="AA16" s="971"/>
    </row>
    <row r="17" spans="1:27" ht="4.5" customHeight="1">
      <c r="A17" s="287"/>
      <c r="B17" s="868"/>
      <c r="C17" s="869"/>
      <c r="D17" s="870"/>
      <c r="E17" s="294"/>
      <c r="F17" s="297"/>
      <c r="G17" s="297"/>
      <c r="H17" s="297"/>
      <c r="I17" s="299"/>
      <c r="J17" s="299"/>
      <c r="K17" s="299"/>
      <c r="L17" s="299"/>
      <c r="M17" s="299"/>
      <c r="N17" s="864"/>
      <c r="O17" s="871"/>
      <c r="P17" s="299"/>
      <c r="Q17" s="300"/>
      <c r="R17" s="299"/>
      <c r="S17" s="300"/>
      <c r="T17" s="299"/>
      <c r="U17" s="869"/>
      <c r="V17" s="299"/>
      <c r="W17" s="300"/>
      <c r="X17" s="299"/>
      <c r="Y17" s="869"/>
      <c r="Z17" s="299"/>
      <c r="AA17" s="864"/>
    </row>
    <row r="18" spans="1:27" ht="12" customHeight="1">
      <c r="A18" s="967" t="s">
        <v>449</v>
      </c>
      <c r="B18" s="968" t="s">
        <v>450</v>
      </c>
      <c r="C18" s="969"/>
      <c r="D18" s="970"/>
      <c r="E18" s="298" t="s">
        <v>443</v>
      </c>
      <c r="F18" s="297">
        <v>0</v>
      </c>
      <c r="G18" s="297">
        <v>0</v>
      </c>
      <c r="H18" s="297">
        <v>0</v>
      </c>
      <c r="I18" s="299">
        <v>22674</v>
      </c>
      <c r="J18" s="299"/>
      <c r="K18" s="299">
        <v>6532</v>
      </c>
      <c r="L18" s="299"/>
      <c r="M18" s="299">
        <f>I18+K18</f>
        <v>29206</v>
      </c>
      <c r="N18" s="971">
        <v>1.25</v>
      </c>
      <c r="O18" s="972" t="s">
        <v>451</v>
      </c>
      <c r="P18" s="299">
        <v>15350</v>
      </c>
      <c r="Q18" s="865">
        <v>1.25</v>
      </c>
      <c r="R18" s="299">
        <v>20212</v>
      </c>
      <c r="S18" s="865">
        <v>1.22</v>
      </c>
      <c r="T18" s="299">
        <v>23829</v>
      </c>
      <c r="U18" s="866">
        <v>1.245079524948592</v>
      </c>
      <c r="V18" s="299">
        <v>25208</v>
      </c>
      <c r="W18" s="865">
        <v>1.2468264043160902</v>
      </c>
      <c r="X18" s="299">
        <v>27020</v>
      </c>
      <c r="Y18" s="971">
        <v>1.2498889711324945</v>
      </c>
      <c r="Z18" s="299">
        <v>27883</v>
      </c>
      <c r="AA18" s="971">
        <v>1.2477495248000574</v>
      </c>
    </row>
    <row r="19" spans="1:27" ht="12" customHeight="1">
      <c r="A19" s="967"/>
      <c r="B19" s="968"/>
      <c r="C19" s="969"/>
      <c r="D19" s="970"/>
      <c r="E19" s="298" t="s">
        <v>445</v>
      </c>
      <c r="F19" s="297">
        <v>0</v>
      </c>
      <c r="G19" s="297">
        <v>0</v>
      </c>
      <c r="H19" s="297">
        <v>0</v>
      </c>
      <c r="I19" s="299">
        <f>I20-I18</f>
        <v>4572</v>
      </c>
      <c r="J19" s="299"/>
      <c r="K19" s="299">
        <f>K20-K18</f>
        <v>2823</v>
      </c>
      <c r="L19" s="299"/>
      <c r="M19" s="299">
        <f>I19+K19</f>
        <v>7395</v>
      </c>
      <c r="N19" s="971"/>
      <c r="O19" s="972"/>
      <c r="P19" s="299">
        <v>3887</v>
      </c>
      <c r="Q19" s="865"/>
      <c r="R19" s="299">
        <v>4481</v>
      </c>
      <c r="S19" s="865"/>
      <c r="T19" s="299">
        <v>5840</v>
      </c>
      <c r="U19" s="866"/>
      <c r="V19" s="299">
        <v>6222</v>
      </c>
      <c r="W19" s="865"/>
      <c r="X19" s="299">
        <v>6752</v>
      </c>
      <c r="Y19" s="971"/>
      <c r="Z19" s="299">
        <v>6908</v>
      </c>
      <c r="AA19" s="971"/>
    </row>
    <row r="20" spans="1:27" ht="12" customHeight="1">
      <c r="A20" s="967"/>
      <c r="B20" s="968"/>
      <c r="C20" s="969"/>
      <c r="D20" s="970"/>
      <c r="E20" s="298" t="s">
        <v>181</v>
      </c>
      <c r="F20" s="297">
        <v>0</v>
      </c>
      <c r="G20" s="297">
        <v>0</v>
      </c>
      <c r="H20" s="297">
        <v>0</v>
      </c>
      <c r="I20" s="299">
        <v>27246</v>
      </c>
      <c r="J20" s="299"/>
      <c r="K20" s="299">
        <v>9355</v>
      </c>
      <c r="L20" s="299"/>
      <c r="M20" s="299">
        <f>I20+K20</f>
        <v>36601</v>
      </c>
      <c r="N20" s="971"/>
      <c r="O20" s="972"/>
      <c r="P20" s="299">
        <v>19237</v>
      </c>
      <c r="Q20" s="865"/>
      <c r="R20" s="299">
        <v>24693</v>
      </c>
      <c r="S20" s="865"/>
      <c r="T20" s="299">
        <v>29669</v>
      </c>
      <c r="U20" s="866"/>
      <c r="V20" s="299">
        <v>31430</v>
      </c>
      <c r="W20" s="865"/>
      <c r="X20" s="299">
        <v>33772</v>
      </c>
      <c r="Y20" s="971"/>
      <c r="Z20" s="299">
        <v>34791</v>
      </c>
      <c r="AA20" s="971"/>
    </row>
    <row r="21" spans="1:27" ht="4.5" customHeight="1">
      <c r="A21" s="287"/>
      <c r="B21" s="868"/>
      <c r="C21" s="869"/>
      <c r="D21" s="870"/>
      <c r="E21" s="294"/>
      <c r="F21" s="297"/>
      <c r="G21" s="297"/>
      <c r="H21" s="297"/>
      <c r="I21" s="299"/>
      <c r="J21" s="299"/>
      <c r="K21" s="299"/>
      <c r="L21" s="299"/>
      <c r="M21" s="299"/>
      <c r="N21" s="864"/>
      <c r="O21" s="871"/>
      <c r="P21" s="299"/>
      <c r="Q21" s="300"/>
      <c r="R21" s="299"/>
      <c r="S21" s="300"/>
      <c r="T21" s="299"/>
      <c r="U21" s="869"/>
      <c r="V21" s="299"/>
      <c r="W21" s="300"/>
      <c r="X21" s="299"/>
      <c r="Y21" s="869"/>
      <c r="Z21" s="299"/>
      <c r="AA21" s="864"/>
    </row>
    <row r="22" spans="1:27" ht="12" customHeight="1">
      <c r="A22" s="967" t="s">
        <v>446</v>
      </c>
      <c r="B22" s="968" t="s">
        <v>452</v>
      </c>
      <c r="C22" s="969"/>
      <c r="D22" s="970"/>
      <c r="E22" s="298" t="s">
        <v>443</v>
      </c>
      <c r="F22" s="297">
        <v>0</v>
      </c>
      <c r="G22" s="297">
        <v>0</v>
      </c>
      <c r="H22" s="297">
        <v>0</v>
      </c>
      <c r="I22" s="299">
        <v>20590</v>
      </c>
      <c r="J22" s="299"/>
      <c r="K22" s="299">
        <v>5379</v>
      </c>
      <c r="L22" s="299"/>
      <c r="M22" s="299">
        <f>I22+K22</f>
        <v>25969</v>
      </c>
      <c r="N22" s="971">
        <v>1.25</v>
      </c>
      <c r="O22" s="972" t="s">
        <v>451</v>
      </c>
      <c r="P22" s="299">
        <v>14733</v>
      </c>
      <c r="Q22" s="865">
        <v>1.25</v>
      </c>
      <c r="R22" s="299">
        <v>20311</v>
      </c>
      <c r="S22" s="865">
        <v>1.22</v>
      </c>
      <c r="T22" s="299">
        <v>22354</v>
      </c>
      <c r="U22" s="866">
        <v>1.245906772837076</v>
      </c>
      <c r="V22" s="299">
        <v>23292</v>
      </c>
      <c r="W22" s="865">
        <v>1.249527734844582</v>
      </c>
      <c r="X22" s="299">
        <v>23989</v>
      </c>
      <c r="Y22" s="971">
        <v>1.2530326399599816</v>
      </c>
      <c r="Z22" s="299">
        <v>25318</v>
      </c>
      <c r="AA22" s="971">
        <v>1.2415672643968718</v>
      </c>
    </row>
    <row r="23" spans="1:27" ht="12" customHeight="1">
      <c r="A23" s="967"/>
      <c r="B23" s="968"/>
      <c r="C23" s="969"/>
      <c r="D23" s="970"/>
      <c r="E23" s="298" t="s">
        <v>445</v>
      </c>
      <c r="F23" s="297">
        <v>0</v>
      </c>
      <c r="G23" s="297">
        <v>0</v>
      </c>
      <c r="H23" s="297">
        <v>0</v>
      </c>
      <c r="I23" s="299">
        <f>I24-I22</f>
        <v>4033</v>
      </c>
      <c r="J23" s="299"/>
      <c r="K23" s="299">
        <f>K24-K22</f>
        <v>2427</v>
      </c>
      <c r="L23" s="299"/>
      <c r="M23" s="299">
        <f>I23+K23</f>
        <v>6460</v>
      </c>
      <c r="N23" s="971"/>
      <c r="O23" s="972"/>
      <c r="P23" s="299">
        <v>3745</v>
      </c>
      <c r="Q23" s="865"/>
      <c r="R23" s="299">
        <v>4462</v>
      </c>
      <c r="S23" s="865"/>
      <c r="T23" s="299">
        <v>5497</v>
      </c>
      <c r="U23" s="866"/>
      <c r="V23" s="299">
        <v>5812</v>
      </c>
      <c r="W23" s="865"/>
      <c r="X23" s="299">
        <v>6070</v>
      </c>
      <c r="Y23" s="971"/>
      <c r="Z23" s="299">
        <v>6116</v>
      </c>
      <c r="AA23" s="971"/>
    </row>
    <row r="24" spans="1:27" ht="12" customHeight="1">
      <c r="A24" s="967"/>
      <c r="B24" s="968"/>
      <c r="C24" s="969"/>
      <c r="D24" s="970"/>
      <c r="E24" s="298" t="s">
        <v>181</v>
      </c>
      <c r="F24" s="297">
        <v>0</v>
      </c>
      <c r="G24" s="297">
        <v>0</v>
      </c>
      <c r="H24" s="297">
        <v>0</v>
      </c>
      <c r="I24" s="299">
        <v>24623</v>
      </c>
      <c r="J24" s="299"/>
      <c r="K24" s="299">
        <v>7806</v>
      </c>
      <c r="L24" s="299"/>
      <c r="M24" s="299">
        <f>I24+K24</f>
        <v>32429</v>
      </c>
      <c r="N24" s="971"/>
      <c r="O24" s="972"/>
      <c r="P24" s="299">
        <v>18478</v>
      </c>
      <c r="Q24" s="865"/>
      <c r="R24" s="299">
        <v>24773</v>
      </c>
      <c r="S24" s="865"/>
      <c r="T24" s="299">
        <v>27851</v>
      </c>
      <c r="U24" s="866"/>
      <c r="V24" s="299">
        <v>29104</v>
      </c>
      <c r="W24" s="865"/>
      <c r="X24" s="299">
        <v>30059</v>
      </c>
      <c r="Y24" s="971"/>
      <c r="Z24" s="299">
        <v>31434</v>
      </c>
      <c r="AA24" s="971"/>
    </row>
    <row r="25" spans="1:27" ht="4.5" customHeight="1">
      <c r="A25" s="287"/>
      <c r="B25" s="868"/>
      <c r="C25" s="869"/>
      <c r="D25" s="870"/>
      <c r="E25" s="294"/>
      <c r="F25" s="297"/>
      <c r="G25" s="297"/>
      <c r="H25" s="297"/>
      <c r="I25" s="299"/>
      <c r="J25" s="299"/>
      <c r="K25" s="299"/>
      <c r="L25" s="299"/>
      <c r="M25" s="299"/>
      <c r="N25" s="864"/>
      <c r="O25" s="871"/>
      <c r="P25" s="299"/>
      <c r="Q25" s="300"/>
      <c r="R25" s="299"/>
      <c r="S25" s="300"/>
      <c r="T25" s="299"/>
      <c r="U25" s="869"/>
      <c r="V25" s="297"/>
      <c r="W25" s="300"/>
      <c r="X25" s="299"/>
      <c r="Y25" s="869"/>
      <c r="Z25" s="299"/>
      <c r="AA25" s="864"/>
    </row>
    <row r="26" spans="1:27" ht="12" customHeight="1">
      <c r="A26" s="967" t="s">
        <v>446</v>
      </c>
      <c r="B26" s="968" t="s">
        <v>453</v>
      </c>
      <c r="C26" s="969"/>
      <c r="D26" s="970"/>
      <c r="E26" s="298" t="s">
        <v>443</v>
      </c>
      <c r="F26" s="297">
        <v>0</v>
      </c>
      <c r="G26" s="297">
        <v>0</v>
      </c>
      <c r="H26" s="297">
        <v>0</v>
      </c>
      <c r="I26" s="299">
        <v>17291</v>
      </c>
      <c r="J26" s="299"/>
      <c r="K26" s="299">
        <v>4447</v>
      </c>
      <c r="L26" s="299"/>
      <c r="M26" s="299">
        <f>I26+K26</f>
        <v>21738</v>
      </c>
      <c r="N26" s="971">
        <v>1.24</v>
      </c>
      <c r="O26" s="972" t="s">
        <v>454</v>
      </c>
      <c r="P26" s="299">
        <v>12068</v>
      </c>
      <c r="Q26" s="865">
        <v>1.25</v>
      </c>
      <c r="R26" s="299">
        <v>16592</v>
      </c>
      <c r="S26" s="865">
        <v>1.23</v>
      </c>
      <c r="T26" s="299">
        <v>19029</v>
      </c>
      <c r="U26" s="866">
        <v>1.2360607493825213</v>
      </c>
      <c r="V26" s="299">
        <v>19543</v>
      </c>
      <c r="W26" s="865">
        <v>1.2413140254822699</v>
      </c>
      <c r="X26" s="299">
        <v>19685</v>
      </c>
      <c r="Y26" s="971">
        <v>1.254203708407417</v>
      </c>
      <c r="Z26" s="299">
        <v>21582</v>
      </c>
      <c r="AA26" s="971">
        <v>1.2430729311463256</v>
      </c>
    </row>
    <row r="27" spans="1:27" ht="12" customHeight="1">
      <c r="A27" s="967"/>
      <c r="B27" s="968"/>
      <c r="C27" s="969"/>
      <c r="D27" s="970"/>
      <c r="E27" s="298" t="s">
        <v>445</v>
      </c>
      <c r="F27" s="297">
        <v>0</v>
      </c>
      <c r="G27" s="297">
        <v>0</v>
      </c>
      <c r="H27" s="297">
        <v>0</v>
      </c>
      <c r="I27" s="299">
        <f>I28-I26</f>
        <v>3224</v>
      </c>
      <c r="J27" s="299"/>
      <c r="K27" s="299">
        <f>K28-K26</f>
        <v>2040</v>
      </c>
      <c r="L27" s="299"/>
      <c r="M27" s="299">
        <f>I27+K27</f>
        <v>5264</v>
      </c>
      <c r="N27" s="971"/>
      <c r="O27" s="972"/>
      <c r="P27" s="299">
        <v>2970</v>
      </c>
      <c r="Q27" s="865"/>
      <c r="R27" s="299">
        <v>3740</v>
      </c>
      <c r="S27" s="865"/>
      <c r="T27" s="299">
        <v>4492</v>
      </c>
      <c r="U27" s="866"/>
      <c r="V27" s="299">
        <v>4716</v>
      </c>
      <c r="W27" s="865"/>
      <c r="X27" s="299">
        <v>5004</v>
      </c>
      <c r="Y27" s="971"/>
      <c r="Z27" s="299">
        <v>5246</v>
      </c>
      <c r="AA27" s="971"/>
    </row>
    <row r="28" spans="1:27" ht="12" customHeight="1">
      <c r="A28" s="967"/>
      <c r="B28" s="968"/>
      <c r="C28" s="969"/>
      <c r="D28" s="970"/>
      <c r="E28" s="298" t="s">
        <v>181</v>
      </c>
      <c r="F28" s="297">
        <v>0</v>
      </c>
      <c r="G28" s="297">
        <v>0</v>
      </c>
      <c r="H28" s="297">
        <v>0</v>
      </c>
      <c r="I28" s="299">
        <v>20515</v>
      </c>
      <c r="J28" s="299"/>
      <c r="K28" s="299">
        <v>6487</v>
      </c>
      <c r="L28" s="299"/>
      <c r="M28" s="299">
        <f>I28+K28</f>
        <v>27002</v>
      </c>
      <c r="N28" s="971"/>
      <c r="O28" s="972"/>
      <c r="P28" s="299">
        <v>15038</v>
      </c>
      <c r="Q28" s="865"/>
      <c r="R28" s="299">
        <v>20332</v>
      </c>
      <c r="S28" s="865"/>
      <c r="T28" s="299">
        <v>23521</v>
      </c>
      <c r="U28" s="866"/>
      <c r="V28" s="299">
        <v>24259</v>
      </c>
      <c r="W28" s="865"/>
      <c r="X28" s="299">
        <v>24689</v>
      </c>
      <c r="Y28" s="971"/>
      <c r="Z28" s="299">
        <v>26828</v>
      </c>
      <c r="AA28" s="971"/>
    </row>
    <row r="29" spans="1:27" ht="4.5" customHeight="1">
      <c r="A29" s="287"/>
      <c r="B29" s="868"/>
      <c r="C29" s="869"/>
      <c r="D29" s="870"/>
      <c r="E29" s="294"/>
      <c r="F29" s="297"/>
      <c r="G29" s="297"/>
      <c r="H29" s="297"/>
      <c r="I29" s="299"/>
      <c r="J29" s="299"/>
      <c r="K29" s="299"/>
      <c r="L29" s="299"/>
      <c r="M29" s="299"/>
      <c r="N29" s="864"/>
      <c r="O29" s="871"/>
      <c r="P29" s="299"/>
      <c r="Q29" s="300"/>
      <c r="R29" s="299"/>
      <c r="S29" s="300"/>
      <c r="T29" s="299"/>
      <c r="U29" s="869"/>
      <c r="V29" s="299"/>
      <c r="W29" s="300"/>
      <c r="X29" s="299"/>
      <c r="Y29" s="869"/>
      <c r="Z29" s="299"/>
      <c r="AA29" s="864"/>
    </row>
    <row r="30" spans="1:27" ht="12" customHeight="1">
      <c r="A30" s="967" t="s">
        <v>446</v>
      </c>
      <c r="B30" s="968" t="s">
        <v>455</v>
      </c>
      <c r="C30" s="969"/>
      <c r="D30" s="970"/>
      <c r="E30" s="298" t="s">
        <v>443</v>
      </c>
      <c r="F30" s="297">
        <v>0</v>
      </c>
      <c r="G30" s="297">
        <v>0</v>
      </c>
      <c r="H30" s="297">
        <v>0</v>
      </c>
      <c r="I30" s="299">
        <v>15877</v>
      </c>
      <c r="J30" s="299"/>
      <c r="K30" s="299">
        <v>3995</v>
      </c>
      <c r="L30" s="299"/>
      <c r="M30" s="299">
        <f>I30+K30</f>
        <v>19872</v>
      </c>
      <c r="N30" s="971">
        <v>1.25</v>
      </c>
      <c r="O30" s="972" t="s">
        <v>451</v>
      </c>
      <c r="P30" s="299">
        <v>10365</v>
      </c>
      <c r="Q30" s="865">
        <v>1.27</v>
      </c>
      <c r="R30" s="299">
        <v>14911</v>
      </c>
      <c r="S30" s="865">
        <v>1.22</v>
      </c>
      <c r="T30" s="299">
        <v>16893</v>
      </c>
      <c r="U30" s="866">
        <v>1.239033919374889</v>
      </c>
      <c r="V30" s="299">
        <v>17275</v>
      </c>
      <c r="W30" s="865">
        <v>1.251056439942113</v>
      </c>
      <c r="X30" s="299">
        <v>17612</v>
      </c>
      <c r="Y30" s="971">
        <v>1.2560186236656825</v>
      </c>
      <c r="Z30" s="299">
        <v>19545</v>
      </c>
      <c r="AA30" s="971">
        <v>1.2482476336658992</v>
      </c>
    </row>
    <row r="31" spans="1:27" ht="12" customHeight="1">
      <c r="A31" s="967"/>
      <c r="B31" s="968"/>
      <c r="C31" s="969"/>
      <c r="D31" s="970"/>
      <c r="E31" s="298" t="s">
        <v>445</v>
      </c>
      <c r="F31" s="297">
        <v>0</v>
      </c>
      <c r="G31" s="297">
        <v>0</v>
      </c>
      <c r="H31" s="297">
        <v>0</v>
      </c>
      <c r="I31" s="299">
        <f>I32-I30</f>
        <v>2930</v>
      </c>
      <c r="J31" s="299"/>
      <c r="K31" s="299">
        <f>K32-K30</f>
        <v>1944</v>
      </c>
      <c r="L31" s="299"/>
      <c r="M31" s="299">
        <f>I31+K31</f>
        <v>4874</v>
      </c>
      <c r="N31" s="971"/>
      <c r="O31" s="972"/>
      <c r="P31" s="299">
        <v>2805</v>
      </c>
      <c r="Q31" s="865"/>
      <c r="R31" s="299">
        <v>3277</v>
      </c>
      <c r="S31" s="865"/>
      <c r="T31" s="299">
        <v>4038</v>
      </c>
      <c r="U31" s="866"/>
      <c r="V31" s="299">
        <v>4337</v>
      </c>
      <c r="W31" s="865"/>
      <c r="X31" s="299">
        <v>4509</v>
      </c>
      <c r="Y31" s="971"/>
      <c r="Z31" s="299">
        <v>4852</v>
      </c>
      <c r="AA31" s="971"/>
    </row>
    <row r="32" spans="1:27" ht="12" customHeight="1">
      <c r="A32" s="967"/>
      <c r="B32" s="968"/>
      <c r="C32" s="969"/>
      <c r="D32" s="970"/>
      <c r="E32" s="298" t="s">
        <v>181</v>
      </c>
      <c r="F32" s="297">
        <v>0</v>
      </c>
      <c r="G32" s="297">
        <v>0</v>
      </c>
      <c r="H32" s="297">
        <v>0</v>
      </c>
      <c r="I32" s="299">
        <v>18807</v>
      </c>
      <c r="J32" s="299"/>
      <c r="K32" s="299">
        <v>5939</v>
      </c>
      <c r="L32" s="299"/>
      <c r="M32" s="299">
        <f>I32+K32</f>
        <v>24746</v>
      </c>
      <c r="N32" s="971"/>
      <c r="O32" s="972"/>
      <c r="P32" s="299">
        <v>13170</v>
      </c>
      <c r="Q32" s="865"/>
      <c r="R32" s="299">
        <v>18188</v>
      </c>
      <c r="S32" s="865"/>
      <c r="T32" s="299">
        <v>20931</v>
      </c>
      <c r="U32" s="866"/>
      <c r="V32" s="299">
        <v>21612</v>
      </c>
      <c r="W32" s="865"/>
      <c r="X32" s="299">
        <v>22121</v>
      </c>
      <c r="Y32" s="971"/>
      <c r="Z32" s="299">
        <v>24397</v>
      </c>
      <c r="AA32" s="971"/>
    </row>
    <row r="33" spans="1:27" ht="4.5" customHeight="1">
      <c r="A33" s="287"/>
      <c r="B33" s="868"/>
      <c r="C33" s="869"/>
      <c r="D33" s="870"/>
      <c r="E33" s="294"/>
      <c r="F33" s="297"/>
      <c r="G33" s="297"/>
      <c r="H33" s="297"/>
      <c r="I33" s="299"/>
      <c r="J33" s="299"/>
      <c r="K33" s="299"/>
      <c r="L33" s="299"/>
      <c r="M33" s="299"/>
      <c r="N33" s="864"/>
      <c r="O33" s="871"/>
      <c r="P33" s="299"/>
      <c r="Q33" s="300"/>
      <c r="R33" s="299"/>
      <c r="S33" s="300"/>
      <c r="T33" s="299"/>
      <c r="U33" s="869"/>
      <c r="V33" s="299"/>
      <c r="W33" s="300"/>
      <c r="X33" s="299"/>
      <c r="Y33" s="869"/>
      <c r="Z33" s="299"/>
      <c r="AA33" s="864"/>
    </row>
    <row r="34" spans="1:27" ht="12" customHeight="1">
      <c r="A34" s="967" t="s">
        <v>446</v>
      </c>
      <c r="B34" s="968" t="s">
        <v>456</v>
      </c>
      <c r="C34" s="969"/>
      <c r="D34" s="970"/>
      <c r="E34" s="298" t="s">
        <v>443</v>
      </c>
      <c r="F34" s="297">
        <v>0</v>
      </c>
      <c r="G34" s="297">
        <v>0</v>
      </c>
      <c r="H34" s="297">
        <v>0</v>
      </c>
      <c r="I34" s="299">
        <v>12988</v>
      </c>
      <c r="J34" s="299"/>
      <c r="K34" s="299">
        <v>3251</v>
      </c>
      <c r="L34" s="299"/>
      <c r="M34" s="299">
        <f>I34+K34</f>
        <v>16239</v>
      </c>
      <c r="N34" s="971">
        <v>1.25</v>
      </c>
      <c r="O34" s="972" t="s">
        <v>451</v>
      </c>
      <c r="P34" s="299">
        <v>7710</v>
      </c>
      <c r="Q34" s="865">
        <v>1.27</v>
      </c>
      <c r="R34" s="299">
        <v>11922</v>
      </c>
      <c r="S34" s="865">
        <v>1.23</v>
      </c>
      <c r="T34" s="299">
        <v>13386</v>
      </c>
      <c r="U34" s="866">
        <v>1.2474973853279545</v>
      </c>
      <c r="V34" s="299">
        <v>13662</v>
      </c>
      <c r="W34" s="865">
        <v>1.2581613233787148</v>
      </c>
      <c r="X34" s="299">
        <v>13749</v>
      </c>
      <c r="Y34" s="971">
        <v>1.2635828060222563</v>
      </c>
      <c r="Z34" s="299">
        <v>15892</v>
      </c>
      <c r="AA34" s="971">
        <v>1.264661464887994</v>
      </c>
    </row>
    <row r="35" spans="1:27" ht="12" customHeight="1">
      <c r="A35" s="967"/>
      <c r="B35" s="968"/>
      <c r="C35" s="969"/>
      <c r="D35" s="970"/>
      <c r="E35" s="298" t="s">
        <v>445</v>
      </c>
      <c r="F35" s="297">
        <v>0</v>
      </c>
      <c r="G35" s="297">
        <v>0</v>
      </c>
      <c r="H35" s="297">
        <v>0</v>
      </c>
      <c r="I35" s="299">
        <f>I36-I34</f>
        <v>2392</v>
      </c>
      <c r="J35" s="299"/>
      <c r="K35" s="299">
        <f>K36-K34</f>
        <v>1654</v>
      </c>
      <c r="L35" s="299"/>
      <c r="M35" s="299">
        <f>I35+K35</f>
        <v>4046</v>
      </c>
      <c r="N35" s="971"/>
      <c r="O35" s="972"/>
      <c r="P35" s="299">
        <v>2112</v>
      </c>
      <c r="Q35" s="865"/>
      <c r="R35" s="299">
        <v>2753</v>
      </c>
      <c r="S35" s="865"/>
      <c r="T35" s="299">
        <v>3313</v>
      </c>
      <c r="U35" s="866"/>
      <c r="V35" s="299">
        <v>3527</v>
      </c>
      <c r="W35" s="865"/>
      <c r="X35" s="299">
        <v>3624</v>
      </c>
      <c r="Y35" s="971"/>
      <c r="Z35" s="299">
        <v>4206</v>
      </c>
      <c r="AA35" s="971"/>
    </row>
    <row r="36" spans="1:27" ht="12" customHeight="1">
      <c r="A36" s="967"/>
      <c r="B36" s="968"/>
      <c r="C36" s="969"/>
      <c r="D36" s="970"/>
      <c r="E36" s="298" t="s">
        <v>181</v>
      </c>
      <c r="F36" s="297">
        <v>0</v>
      </c>
      <c r="G36" s="297">
        <v>0</v>
      </c>
      <c r="H36" s="297">
        <v>0</v>
      </c>
      <c r="I36" s="299">
        <v>15380</v>
      </c>
      <c r="J36" s="299"/>
      <c r="K36" s="299">
        <v>4905</v>
      </c>
      <c r="L36" s="299"/>
      <c r="M36" s="299">
        <f>I36+K36</f>
        <v>20285</v>
      </c>
      <c r="N36" s="971"/>
      <c r="O36" s="972"/>
      <c r="P36" s="299">
        <v>9822</v>
      </c>
      <c r="Q36" s="865"/>
      <c r="R36" s="299">
        <v>14675</v>
      </c>
      <c r="S36" s="865"/>
      <c r="T36" s="299">
        <v>16699</v>
      </c>
      <c r="U36" s="866"/>
      <c r="V36" s="299">
        <v>17189</v>
      </c>
      <c r="W36" s="865"/>
      <c r="X36" s="299">
        <v>17373</v>
      </c>
      <c r="Y36" s="971"/>
      <c r="Z36" s="299">
        <v>20098</v>
      </c>
      <c r="AA36" s="971"/>
    </row>
    <row r="37" spans="1:27" ht="4.5" customHeight="1">
      <c r="A37" s="287"/>
      <c r="B37" s="868"/>
      <c r="C37" s="869"/>
      <c r="D37" s="870"/>
      <c r="E37" s="294"/>
      <c r="F37" s="297"/>
      <c r="G37" s="297"/>
      <c r="H37" s="297"/>
      <c r="I37" s="299"/>
      <c r="J37" s="299"/>
      <c r="K37" s="299"/>
      <c r="L37" s="299"/>
      <c r="M37" s="299"/>
      <c r="N37" s="864"/>
      <c r="O37" s="871"/>
      <c r="P37" s="299"/>
      <c r="Q37" s="300"/>
      <c r="R37" s="299"/>
      <c r="S37" s="300"/>
      <c r="T37" s="299"/>
      <c r="U37" s="869"/>
      <c r="V37" s="299"/>
      <c r="W37" s="300"/>
      <c r="X37" s="299"/>
      <c r="Y37" s="869"/>
      <c r="Z37" s="299"/>
      <c r="AA37" s="864"/>
    </row>
    <row r="38" spans="1:27" ht="12" customHeight="1">
      <c r="A38" s="967" t="s">
        <v>446</v>
      </c>
      <c r="B38" s="968" t="s">
        <v>457</v>
      </c>
      <c r="C38" s="969"/>
      <c r="D38" s="970"/>
      <c r="E38" s="298" t="s">
        <v>443</v>
      </c>
      <c r="F38" s="297">
        <v>0</v>
      </c>
      <c r="G38" s="297">
        <v>0</v>
      </c>
      <c r="H38" s="297">
        <v>0</v>
      </c>
      <c r="I38" s="299">
        <v>11539</v>
      </c>
      <c r="J38" s="299"/>
      <c r="K38" s="299">
        <v>2587</v>
      </c>
      <c r="L38" s="299"/>
      <c r="M38" s="299">
        <f>I38+K38</f>
        <v>14126</v>
      </c>
      <c r="N38" s="971">
        <v>1.24</v>
      </c>
      <c r="O38" s="972" t="s">
        <v>451</v>
      </c>
      <c r="P38" s="299">
        <v>6182</v>
      </c>
      <c r="Q38" s="865">
        <v>1.28</v>
      </c>
      <c r="R38" s="299">
        <v>9572</v>
      </c>
      <c r="S38" s="865">
        <v>1.23</v>
      </c>
      <c r="T38" s="299">
        <v>10890</v>
      </c>
      <c r="U38" s="866">
        <v>1.2419651056014693</v>
      </c>
      <c r="V38" s="299">
        <v>11249</v>
      </c>
      <c r="W38" s="865">
        <v>1.2511334340830296</v>
      </c>
      <c r="X38" s="299">
        <v>11658</v>
      </c>
      <c r="Y38" s="971">
        <v>1.2522731171727568</v>
      </c>
      <c r="Z38" s="299">
        <v>13922</v>
      </c>
      <c r="AA38" s="971">
        <v>1.250538715701767</v>
      </c>
    </row>
    <row r="39" spans="1:27" ht="12" customHeight="1">
      <c r="A39" s="967"/>
      <c r="B39" s="968"/>
      <c r="C39" s="969"/>
      <c r="D39" s="970"/>
      <c r="E39" s="298" t="s">
        <v>445</v>
      </c>
      <c r="F39" s="297">
        <v>0</v>
      </c>
      <c r="G39" s="297">
        <v>0</v>
      </c>
      <c r="H39" s="297">
        <v>0</v>
      </c>
      <c r="I39" s="299">
        <f>I40-I38</f>
        <v>2072</v>
      </c>
      <c r="J39" s="299"/>
      <c r="K39" s="299">
        <f>K40-K38</f>
        <v>1311</v>
      </c>
      <c r="L39" s="299"/>
      <c r="M39" s="299">
        <f>I39+K39</f>
        <v>3383</v>
      </c>
      <c r="N39" s="971"/>
      <c r="O39" s="972"/>
      <c r="P39" s="299">
        <v>1745</v>
      </c>
      <c r="Q39" s="865"/>
      <c r="R39" s="299">
        <v>2215</v>
      </c>
      <c r="S39" s="865"/>
      <c r="T39" s="299">
        <v>2635</v>
      </c>
      <c r="U39" s="866"/>
      <c r="V39" s="299">
        <v>2825</v>
      </c>
      <c r="W39" s="865"/>
      <c r="X39" s="299">
        <v>2941</v>
      </c>
      <c r="Y39" s="971"/>
      <c r="Z39" s="299">
        <v>3488</v>
      </c>
      <c r="AA39" s="971"/>
    </row>
    <row r="40" spans="1:27" ht="12" customHeight="1">
      <c r="A40" s="967"/>
      <c r="B40" s="968"/>
      <c r="C40" s="969"/>
      <c r="D40" s="970"/>
      <c r="E40" s="298" t="s">
        <v>181</v>
      </c>
      <c r="F40" s="297">
        <v>0</v>
      </c>
      <c r="G40" s="297">
        <v>0</v>
      </c>
      <c r="H40" s="297">
        <v>0</v>
      </c>
      <c r="I40" s="299">
        <v>13611</v>
      </c>
      <c r="J40" s="299"/>
      <c r="K40" s="299">
        <v>3898</v>
      </c>
      <c r="L40" s="299"/>
      <c r="M40" s="299">
        <f>I40+K40</f>
        <v>17509</v>
      </c>
      <c r="N40" s="971"/>
      <c r="O40" s="972"/>
      <c r="P40" s="299">
        <v>7927</v>
      </c>
      <c r="Q40" s="865"/>
      <c r="R40" s="299">
        <v>11787</v>
      </c>
      <c r="S40" s="865"/>
      <c r="T40" s="299">
        <v>13525</v>
      </c>
      <c r="U40" s="866"/>
      <c r="V40" s="299">
        <v>14074</v>
      </c>
      <c r="W40" s="865"/>
      <c r="X40" s="299">
        <v>14599</v>
      </c>
      <c r="Y40" s="971"/>
      <c r="Z40" s="299">
        <v>17410</v>
      </c>
      <c r="AA40" s="971"/>
    </row>
    <row r="41" spans="1:27" ht="4.5" customHeight="1">
      <c r="A41" s="287"/>
      <c r="B41" s="868"/>
      <c r="C41" s="869"/>
      <c r="D41" s="870"/>
      <c r="E41" s="294"/>
      <c r="F41" s="297"/>
      <c r="G41" s="297"/>
      <c r="H41" s="297"/>
      <c r="I41" s="299"/>
      <c r="J41" s="299"/>
      <c r="K41" s="299"/>
      <c r="L41" s="299"/>
      <c r="M41" s="299"/>
      <c r="N41" s="869"/>
      <c r="O41" s="287"/>
      <c r="P41" s="299"/>
      <c r="Q41" s="300"/>
      <c r="R41" s="299"/>
      <c r="S41" s="300"/>
      <c r="T41" s="299"/>
      <c r="U41" s="869"/>
      <c r="V41" s="299"/>
      <c r="W41" s="300"/>
      <c r="X41" s="299"/>
      <c r="Y41" s="869"/>
      <c r="Z41" s="299"/>
      <c r="AA41" s="869"/>
    </row>
    <row r="42" spans="1:27" ht="12" customHeight="1">
      <c r="A42" s="967" t="s">
        <v>523</v>
      </c>
      <c r="B42" s="968" t="s">
        <v>710</v>
      </c>
      <c r="C42" s="969"/>
      <c r="D42" s="970"/>
      <c r="E42" s="298" t="s">
        <v>443</v>
      </c>
      <c r="F42" s="297">
        <v>0</v>
      </c>
      <c r="G42" s="297">
        <v>0</v>
      </c>
      <c r="H42" s="297">
        <v>0</v>
      </c>
      <c r="I42" s="299">
        <v>12002</v>
      </c>
      <c r="J42" s="299"/>
      <c r="K42" s="299">
        <v>4948</v>
      </c>
      <c r="L42" s="299"/>
      <c r="M42" s="299">
        <f>I42+K42</f>
        <v>16950</v>
      </c>
      <c r="N42" s="971">
        <v>1.44</v>
      </c>
      <c r="O42" s="972" t="s">
        <v>444</v>
      </c>
      <c r="P42" s="299">
        <v>14802</v>
      </c>
      <c r="Q42" s="865">
        <v>1.47</v>
      </c>
      <c r="R42" s="299">
        <v>15985</v>
      </c>
      <c r="S42" s="865">
        <v>1.56</v>
      </c>
      <c r="T42" s="299">
        <v>15992</v>
      </c>
      <c r="U42" s="866">
        <v>1.6179964982491246</v>
      </c>
      <c r="V42" s="299">
        <v>15395</v>
      </c>
      <c r="W42" s="865">
        <v>1.6050665800584605</v>
      </c>
      <c r="X42" s="299">
        <v>15824</v>
      </c>
      <c r="Y42" s="971">
        <v>1.5854398382204247</v>
      </c>
      <c r="Z42" s="299">
        <v>17030</v>
      </c>
      <c r="AA42" s="971">
        <v>1.4571931884908984</v>
      </c>
    </row>
    <row r="43" spans="1:27" ht="12" customHeight="1">
      <c r="A43" s="967"/>
      <c r="B43" s="968"/>
      <c r="C43" s="969"/>
      <c r="D43" s="970"/>
      <c r="E43" s="298" t="s">
        <v>445</v>
      </c>
      <c r="F43" s="297">
        <v>0</v>
      </c>
      <c r="G43" s="297">
        <v>0</v>
      </c>
      <c r="H43" s="297">
        <v>0</v>
      </c>
      <c r="I43" s="299">
        <f>I44-I42</f>
        <v>5885</v>
      </c>
      <c r="J43" s="299"/>
      <c r="K43" s="299">
        <f>K44-K42</f>
        <v>1606</v>
      </c>
      <c r="L43" s="299"/>
      <c r="M43" s="299">
        <f>I43+K43</f>
        <v>7491</v>
      </c>
      <c r="N43" s="971"/>
      <c r="O43" s="972"/>
      <c r="P43" s="299">
        <v>6964</v>
      </c>
      <c r="Q43" s="865"/>
      <c r="R43" s="299">
        <v>8935</v>
      </c>
      <c r="S43" s="865"/>
      <c r="T43" s="299">
        <v>9883</v>
      </c>
      <c r="U43" s="866"/>
      <c r="V43" s="299">
        <v>9315</v>
      </c>
      <c r="W43" s="865"/>
      <c r="X43" s="299">
        <v>9264</v>
      </c>
      <c r="Y43" s="971"/>
      <c r="Z43" s="299">
        <v>7786</v>
      </c>
      <c r="AA43" s="971"/>
    </row>
    <row r="44" spans="1:27" ht="12" customHeight="1">
      <c r="A44" s="967"/>
      <c r="B44" s="968"/>
      <c r="C44" s="969"/>
      <c r="D44" s="970"/>
      <c r="E44" s="298" t="s">
        <v>181</v>
      </c>
      <c r="F44" s="297">
        <v>0</v>
      </c>
      <c r="G44" s="297">
        <v>0</v>
      </c>
      <c r="H44" s="297">
        <v>0</v>
      </c>
      <c r="I44" s="299">
        <v>17887</v>
      </c>
      <c r="J44" s="299"/>
      <c r="K44" s="299">
        <v>6554</v>
      </c>
      <c r="L44" s="299"/>
      <c r="M44" s="299">
        <f>I44+K44</f>
        <v>24441</v>
      </c>
      <c r="N44" s="971"/>
      <c r="O44" s="972"/>
      <c r="P44" s="299">
        <v>21766</v>
      </c>
      <c r="Q44" s="865"/>
      <c r="R44" s="299">
        <v>24920</v>
      </c>
      <c r="S44" s="865"/>
      <c r="T44" s="299">
        <v>25875</v>
      </c>
      <c r="U44" s="866"/>
      <c r="V44" s="299">
        <v>24710</v>
      </c>
      <c r="W44" s="865"/>
      <c r="X44" s="299">
        <v>25088</v>
      </c>
      <c r="Y44" s="971"/>
      <c r="Z44" s="299">
        <v>24816</v>
      </c>
      <c r="AA44" s="971"/>
    </row>
    <row r="45" spans="1:27" ht="4.5" customHeight="1">
      <c r="A45" s="287"/>
      <c r="B45" s="868"/>
      <c r="C45" s="869"/>
      <c r="D45" s="870"/>
      <c r="E45" s="294"/>
      <c r="F45" s="297"/>
      <c r="G45" s="297"/>
      <c r="H45" s="297"/>
      <c r="I45" s="299"/>
      <c r="J45" s="299"/>
      <c r="K45" s="299"/>
      <c r="L45" s="299"/>
      <c r="M45" s="299"/>
      <c r="N45" s="869"/>
      <c r="O45" s="287"/>
      <c r="P45" s="299"/>
      <c r="Q45" s="300"/>
      <c r="R45" s="299"/>
      <c r="S45" s="300"/>
      <c r="T45" s="299"/>
      <c r="U45" s="869"/>
      <c r="V45" s="299"/>
      <c r="W45" s="300"/>
      <c r="X45" s="299"/>
      <c r="Y45" s="869"/>
      <c r="Z45" s="299"/>
      <c r="AA45" s="869"/>
    </row>
    <row r="46" spans="1:27" ht="12" customHeight="1">
      <c r="A46" s="967" t="s">
        <v>458</v>
      </c>
      <c r="B46" s="968" t="s">
        <v>711</v>
      </c>
      <c r="C46" s="969"/>
      <c r="D46" s="970"/>
      <c r="E46" s="298" t="s">
        <v>443</v>
      </c>
      <c r="F46" s="297">
        <v>0</v>
      </c>
      <c r="G46" s="297">
        <v>0</v>
      </c>
      <c r="H46" s="297">
        <v>0</v>
      </c>
      <c r="I46" s="299">
        <v>10826</v>
      </c>
      <c r="J46" s="299"/>
      <c r="K46" s="299">
        <v>4057</v>
      </c>
      <c r="L46" s="299"/>
      <c r="M46" s="299">
        <f>I46+K46</f>
        <v>14883</v>
      </c>
      <c r="N46" s="971">
        <v>1.43</v>
      </c>
      <c r="O46" s="972" t="s">
        <v>444</v>
      </c>
      <c r="P46" s="299">
        <v>15866</v>
      </c>
      <c r="Q46" s="865">
        <v>1.41</v>
      </c>
      <c r="R46" s="299">
        <v>18051</v>
      </c>
      <c r="S46" s="865">
        <v>1.42</v>
      </c>
      <c r="T46" s="299">
        <v>16185</v>
      </c>
      <c r="U46" s="866">
        <v>1.507939450108125</v>
      </c>
      <c r="V46" s="299">
        <v>17471</v>
      </c>
      <c r="W46" s="865">
        <v>1.4640833381031424</v>
      </c>
      <c r="X46" s="299">
        <v>18963</v>
      </c>
      <c r="Y46" s="971">
        <v>1.4421768707482994</v>
      </c>
      <c r="Z46" s="299">
        <v>15422</v>
      </c>
      <c r="AA46" s="971">
        <v>1.4489041628841914</v>
      </c>
    </row>
    <row r="47" spans="1:27" ht="12" customHeight="1">
      <c r="A47" s="967"/>
      <c r="B47" s="968"/>
      <c r="C47" s="969"/>
      <c r="D47" s="970"/>
      <c r="E47" s="298" t="s">
        <v>445</v>
      </c>
      <c r="F47" s="297">
        <v>0</v>
      </c>
      <c r="G47" s="297">
        <v>0</v>
      </c>
      <c r="H47" s="297">
        <v>0</v>
      </c>
      <c r="I47" s="299">
        <f>I48-I46</f>
        <v>4470</v>
      </c>
      <c r="J47" s="299"/>
      <c r="K47" s="299">
        <f>K48-K46</f>
        <v>1976</v>
      </c>
      <c r="L47" s="299"/>
      <c r="M47" s="299">
        <f>I47+K47</f>
        <v>6446</v>
      </c>
      <c r="N47" s="971"/>
      <c r="O47" s="972"/>
      <c r="P47" s="299">
        <v>6473</v>
      </c>
      <c r="Q47" s="865"/>
      <c r="R47" s="299">
        <v>7497</v>
      </c>
      <c r="S47" s="865"/>
      <c r="T47" s="299">
        <v>8221</v>
      </c>
      <c r="U47" s="866"/>
      <c r="V47" s="299">
        <v>8108</v>
      </c>
      <c r="W47" s="865"/>
      <c r="X47" s="299">
        <v>8385</v>
      </c>
      <c r="Y47" s="971"/>
      <c r="Z47" s="299">
        <v>6923</v>
      </c>
      <c r="AA47" s="971"/>
    </row>
    <row r="48" spans="1:27" ht="12" customHeight="1">
      <c r="A48" s="967"/>
      <c r="B48" s="968"/>
      <c r="C48" s="969"/>
      <c r="D48" s="970"/>
      <c r="E48" s="298" t="s">
        <v>181</v>
      </c>
      <c r="F48" s="297">
        <v>0</v>
      </c>
      <c r="G48" s="297">
        <v>0</v>
      </c>
      <c r="H48" s="297">
        <v>0</v>
      </c>
      <c r="I48" s="299">
        <v>15296</v>
      </c>
      <c r="J48" s="299"/>
      <c r="K48" s="299">
        <v>6033</v>
      </c>
      <c r="L48" s="299"/>
      <c r="M48" s="299">
        <f>I48+K48</f>
        <v>21329</v>
      </c>
      <c r="N48" s="971"/>
      <c r="O48" s="972"/>
      <c r="P48" s="299">
        <v>22339</v>
      </c>
      <c r="Q48" s="865"/>
      <c r="R48" s="299">
        <v>25548</v>
      </c>
      <c r="S48" s="865"/>
      <c r="T48" s="299">
        <v>24406</v>
      </c>
      <c r="U48" s="866"/>
      <c r="V48" s="299">
        <v>25579</v>
      </c>
      <c r="W48" s="865"/>
      <c r="X48" s="299">
        <v>27348</v>
      </c>
      <c r="Y48" s="971"/>
      <c r="Z48" s="299">
        <v>22345</v>
      </c>
      <c r="AA48" s="971"/>
    </row>
    <row r="49" spans="1:27" ht="4.5" customHeight="1">
      <c r="A49" s="287"/>
      <c r="B49" s="868"/>
      <c r="C49" s="869"/>
      <c r="D49" s="870"/>
      <c r="E49" s="294"/>
      <c r="F49" s="297"/>
      <c r="G49" s="297"/>
      <c r="H49" s="297"/>
      <c r="I49" s="299"/>
      <c r="J49" s="299"/>
      <c r="K49" s="299"/>
      <c r="L49" s="299"/>
      <c r="M49" s="299"/>
      <c r="N49" s="869"/>
      <c r="O49" s="287"/>
      <c r="P49" s="299"/>
      <c r="Q49" s="300"/>
      <c r="R49" s="299"/>
      <c r="S49" s="300"/>
      <c r="T49" s="299"/>
      <c r="U49" s="869"/>
      <c r="V49" s="299"/>
      <c r="W49" s="300"/>
      <c r="X49" s="299"/>
      <c r="Y49" s="869"/>
      <c r="Z49" s="299"/>
      <c r="AA49" s="869"/>
    </row>
    <row r="50" spans="1:27" ht="12" customHeight="1">
      <c r="A50" s="967" t="s">
        <v>446</v>
      </c>
      <c r="B50" s="968" t="s">
        <v>712</v>
      </c>
      <c r="C50" s="969"/>
      <c r="D50" s="970"/>
      <c r="E50" s="298" t="s">
        <v>443</v>
      </c>
      <c r="F50" s="297">
        <v>0</v>
      </c>
      <c r="G50" s="297">
        <v>0</v>
      </c>
      <c r="H50" s="297">
        <v>0</v>
      </c>
      <c r="I50" s="299">
        <v>15615</v>
      </c>
      <c r="J50" s="299"/>
      <c r="K50" s="299">
        <v>2032</v>
      </c>
      <c r="L50" s="299"/>
      <c r="M50" s="299">
        <f>I50+K50</f>
        <v>17647</v>
      </c>
      <c r="N50" s="971">
        <v>1.4</v>
      </c>
      <c r="O50" s="972" t="s">
        <v>444</v>
      </c>
      <c r="P50" s="299">
        <v>19421</v>
      </c>
      <c r="Q50" s="865">
        <v>1.37</v>
      </c>
      <c r="R50" s="299">
        <v>17586</v>
      </c>
      <c r="S50" s="865">
        <v>1.43</v>
      </c>
      <c r="T50" s="299">
        <v>17662</v>
      </c>
      <c r="U50" s="866">
        <v>1.4181859359075983</v>
      </c>
      <c r="V50" s="299">
        <v>16393</v>
      </c>
      <c r="W50" s="865">
        <v>1.4167632526078204</v>
      </c>
      <c r="X50" s="299">
        <v>17800</v>
      </c>
      <c r="Y50" s="971">
        <v>1.429494382022472</v>
      </c>
      <c r="Z50" s="299">
        <v>16847</v>
      </c>
      <c r="AA50" s="971">
        <v>1.3800083100848817</v>
      </c>
    </row>
    <row r="51" spans="1:27" ht="12" customHeight="1">
      <c r="A51" s="967"/>
      <c r="B51" s="968"/>
      <c r="C51" s="969"/>
      <c r="D51" s="970"/>
      <c r="E51" s="298" t="s">
        <v>445</v>
      </c>
      <c r="F51" s="297">
        <v>0</v>
      </c>
      <c r="G51" s="297">
        <v>0</v>
      </c>
      <c r="H51" s="297">
        <v>0</v>
      </c>
      <c r="I51" s="299">
        <f>I52-I50</f>
        <v>6191</v>
      </c>
      <c r="J51" s="299"/>
      <c r="K51" s="299">
        <f>K52-K50</f>
        <v>868</v>
      </c>
      <c r="L51" s="299"/>
      <c r="M51" s="299">
        <f>I51+K51</f>
        <v>7059</v>
      </c>
      <c r="N51" s="971"/>
      <c r="O51" s="972"/>
      <c r="P51" s="299">
        <v>7119</v>
      </c>
      <c r="Q51" s="865"/>
      <c r="R51" s="299">
        <v>7572</v>
      </c>
      <c r="S51" s="865"/>
      <c r="T51" s="299">
        <v>7386</v>
      </c>
      <c r="U51" s="866"/>
      <c r="V51" s="299">
        <v>6832</v>
      </c>
      <c r="W51" s="865"/>
      <c r="X51" s="299">
        <v>7645</v>
      </c>
      <c r="Y51" s="971"/>
      <c r="Z51" s="299">
        <v>6402</v>
      </c>
      <c r="AA51" s="971"/>
    </row>
    <row r="52" spans="1:27" ht="12" customHeight="1">
      <c r="A52" s="967"/>
      <c r="B52" s="968"/>
      <c r="C52" s="969"/>
      <c r="D52" s="970"/>
      <c r="E52" s="298" t="s">
        <v>181</v>
      </c>
      <c r="F52" s="297">
        <v>0</v>
      </c>
      <c r="G52" s="297">
        <v>0</v>
      </c>
      <c r="H52" s="297">
        <v>0</v>
      </c>
      <c r="I52" s="299">
        <v>21806</v>
      </c>
      <c r="J52" s="299"/>
      <c r="K52" s="299">
        <v>2900</v>
      </c>
      <c r="L52" s="299"/>
      <c r="M52" s="299">
        <f>I52+K52</f>
        <v>24706</v>
      </c>
      <c r="N52" s="971"/>
      <c r="O52" s="972"/>
      <c r="P52" s="299">
        <v>26540</v>
      </c>
      <c r="Q52" s="865"/>
      <c r="R52" s="299">
        <v>25158</v>
      </c>
      <c r="S52" s="865"/>
      <c r="T52" s="299">
        <v>25048</v>
      </c>
      <c r="U52" s="866"/>
      <c r="V52" s="299">
        <v>23225</v>
      </c>
      <c r="W52" s="865"/>
      <c r="X52" s="299">
        <v>25445</v>
      </c>
      <c r="Y52" s="971"/>
      <c r="Z52" s="299">
        <v>23249</v>
      </c>
      <c r="AA52" s="971"/>
    </row>
    <row r="53" spans="1:27" ht="4.5" customHeight="1">
      <c r="A53" s="287"/>
      <c r="B53" s="868"/>
      <c r="C53" s="869"/>
      <c r="D53" s="870"/>
      <c r="E53" s="294"/>
      <c r="F53" s="297"/>
      <c r="G53" s="297"/>
      <c r="H53" s="297"/>
      <c r="I53" s="299"/>
      <c r="J53" s="299"/>
      <c r="K53" s="299"/>
      <c r="L53" s="299"/>
      <c r="M53" s="299"/>
      <c r="N53" s="869"/>
      <c r="O53" s="287"/>
      <c r="P53" s="299"/>
      <c r="Q53" s="300"/>
      <c r="R53" s="299"/>
      <c r="S53" s="300"/>
      <c r="T53" s="299"/>
      <c r="U53" s="869"/>
      <c r="V53" s="299"/>
      <c r="W53" s="300"/>
      <c r="X53" s="299"/>
      <c r="Y53" s="869"/>
      <c r="Z53" s="299"/>
      <c r="AA53" s="869"/>
    </row>
    <row r="54" spans="1:27" ht="12" customHeight="1">
      <c r="A54" s="967" t="s">
        <v>458</v>
      </c>
      <c r="B54" s="968" t="s">
        <v>459</v>
      </c>
      <c r="C54" s="969"/>
      <c r="D54" s="970"/>
      <c r="E54" s="298" t="s">
        <v>443</v>
      </c>
      <c r="F54" s="297">
        <v>0</v>
      </c>
      <c r="G54" s="297">
        <v>0</v>
      </c>
      <c r="H54" s="297">
        <v>0</v>
      </c>
      <c r="I54" s="299">
        <v>28285</v>
      </c>
      <c r="J54" s="299"/>
      <c r="K54" s="299">
        <v>3175</v>
      </c>
      <c r="L54" s="299"/>
      <c r="M54" s="299">
        <f>I54+K54</f>
        <v>31460</v>
      </c>
      <c r="N54" s="971">
        <v>1.34</v>
      </c>
      <c r="O54" s="972" t="s">
        <v>454</v>
      </c>
      <c r="P54" s="299">
        <v>34747</v>
      </c>
      <c r="Q54" s="865">
        <v>1.32</v>
      </c>
      <c r="R54" s="299">
        <v>32756</v>
      </c>
      <c r="S54" s="865">
        <v>1.33</v>
      </c>
      <c r="T54" s="299">
        <v>33875</v>
      </c>
      <c r="U54" s="866">
        <v>1.2982140221402214</v>
      </c>
      <c r="V54" s="299">
        <v>26302</v>
      </c>
      <c r="W54" s="865">
        <v>1.4476845867234431</v>
      </c>
      <c r="X54" s="299">
        <v>33815</v>
      </c>
      <c r="Y54" s="971">
        <v>1.350938932426438</v>
      </c>
      <c r="Z54" s="299">
        <v>33888</v>
      </c>
      <c r="AA54" s="971">
        <v>1.3403269593956564</v>
      </c>
    </row>
    <row r="55" spans="1:27" ht="12" customHeight="1">
      <c r="A55" s="967"/>
      <c r="B55" s="968"/>
      <c r="C55" s="969"/>
      <c r="D55" s="970"/>
      <c r="E55" s="298" t="s">
        <v>445</v>
      </c>
      <c r="F55" s="297">
        <v>0</v>
      </c>
      <c r="G55" s="297">
        <v>0</v>
      </c>
      <c r="H55" s="297">
        <v>0</v>
      </c>
      <c r="I55" s="299">
        <f>I56-I54</f>
        <v>9445</v>
      </c>
      <c r="J55" s="299"/>
      <c r="K55" s="299">
        <f>K56-K54</f>
        <v>1251</v>
      </c>
      <c r="L55" s="299"/>
      <c r="M55" s="299">
        <f>I55+K55</f>
        <v>10696</v>
      </c>
      <c r="N55" s="971"/>
      <c r="O55" s="972"/>
      <c r="P55" s="299">
        <v>11203</v>
      </c>
      <c r="Q55" s="865"/>
      <c r="R55" s="299">
        <v>10835</v>
      </c>
      <c r="S55" s="865"/>
      <c r="T55" s="299">
        <v>10102</v>
      </c>
      <c r="U55" s="866"/>
      <c r="V55" s="299">
        <v>11775</v>
      </c>
      <c r="W55" s="865"/>
      <c r="X55" s="299">
        <v>11867</v>
      </c>
      <c r="Y55" s="971"/>
      <c r="Z55" s="299">
        <v>11533</v>
      </c>
      <c r="AA55" s="971"/>
    </row>
    <row r="56" spans="1:27" ht="12" customHeight="1">
      <c r="A56" s="967"/>
      <c r="B56" s="968"/>
      <c r="C56" s="969"/>
      <c r="D56" s="970"/>
      <c r="E56" s="298" t="s">
        <v>181</v>
      </c>
      <c r="F56" s="297">
        <v>0</v>
      </c>
      <c r="G56" s="297">
        <v>0</v>
      </c>
      <c r="H56" s="297">
        <v>0</v>
      </c>
      <c r="I56" s="299">
        <v>37730</v>
      </c>
      <c r="J56" s="299"/>
      <c r="K56" s="299">
        <v>4426</v>
      </c>
      <c r="L56" s="299"/>
      <c r="M56" s="299">
        <f>I56+K56</f>
        <v>42156</v>
      </c>
      <c r="N56" s="971"/>
      <c r="O56" s="972"/>
      <c r="P56" s="299">
        <v>45950</v>
      </c>
      <c r="Q56" s="865"/>
      <c r="R56" s="299">
        <v>43591</v>
      </c>
      <c r="S56" s="865"/>
      <c r="T56" s="299">
        <v>43977</v>
      </c>
      <c r="U56" s="866"/>
      <c r="V56" s="299">
        <v>38077</v>
      </c>
      <c r="W56" s="865"/>
      <c r="X56" s="299">
        <v>45682</v>
      </c>
      <c r="Y56" s="971"/>
      <c r="Z56" s="299">
        <v>45421</v>
      </c>
      <c r="AA56" s="971"/>
    </row>
    <row r="57" spans="1:27" ht="4.5" customHeight="1">
      <c r="A57" s="287"/>
      <c r="B57" s="868"/>
      <c r="C57" s="869"/>
      <c r="D57" s="870"/>
      <c r="E57" s="294"/>
      <c r="F57" s="297"/>
      <c r="G57" s="297"/>
      <c r="H57" s="297"/>
      <c r="I57" s="299"/>
      <c r="J57" s="299"/>
      <c r="K57" s="299"/>
      <c r="L57" s="299"/>
      <c r="M57" s="299"/>
      <c r="N57" s="869"/>
      <c r="O57" s="287"/>
      <c r="P57" s="299"/>
      <c r="Q57" s="300"/>
      <c r="R57" s="299"/>
      <c r="S57" s="300"/>
      <c r="T57" s="299"/>
      <c r="U57" s="869"/>
      <c r="V57" s="299"/>
      <c r="W57" s="300"/>
      <c r="X57" s="299"/>
      <c r="Y57" s="869"/>
      <c r="Z57" s="299"/>
      <c r="AA57" s="869"/>
    </row>
    <row r="58" spans="1:27" ht="12" customHeight="1">
      <c r="A58" s="967" t="s">
        <v>446</v>
      </c>
      <c r="B58" s="968" t="s">
        <v>713</v>
      </c>
      <c r="C58" s="969"/>
      <c r="D58" s="970"/>
      <c r="E58" s="298" t="s">
        <v>443</v>
      </c>
      <c r="F58" s="297">
        <v>0</v>
      </c>
      <c r="G58" s="297">
        <v>0</v>
      </c>
      <c r="H58" s="297">
        <v>0</v>
      </c>
      <c r="I58" s="299">
        <v>22670</v>
      </c>
      <c r="J58" s="299"/>
      <c r="K58" s="299">
        <v>3248</v>
      </c>
      <c r="L58" s="299"/>
      <c r="M58" s="299">
        <f>I58+K58</f>
        <v>25918</v>
      </c>
      <c r="N58" s="971">
        <v>1.34</v>
      </c>
      <c r="O58" s="972" t="s">
        <v>454</v>
      </c>
      <c r="P58" s="299">
        <v>22863</v>
      </c>
      <c r="Q58" s="865">
        <v>1.35</v>
      </c>
      <c r="R58" s="299">
        <v>25816</v>
      </c>
      <c r="S58" s="865">
        <v>1.34</v>
      </c>
      <c r="T58" s="299">
        <v>30283</v>
      </c>
      <c r="U58" s="866">
        <v>1.348017039262953</v>
      </c>
      <c r="V58" s="299">
        <v>32245</v>
      </c>
      <c r="W58" s="865">
        <v>1.347123585051946</v>
      </c>
      <c r="X58" s="299">
        <v>31906</v>
      </c>
      <c r="Y58" s="971">
        <v>1.3690215006581834</v>
      </c>
      <c r="Z58" s="299">
        <v>31007</v>
      </c>
      <c r="AA58" s="971">
        <v>1.3438900893346664</v>
      </c>
    </row>
    <row r="59" spans="1:27" ht="12" customHeight="1">
      <c r="A59" s="967"/>
      <c r="B59" s="968"/>
      <c r="C59" s="969"/>
      <c r="D59" s="970"/>
      <c r="E59" s="298" t="s">
        <v>445</v>
      </c>
      <c r="F59" s="297">
        <v>0</v>
      </c>
      <c r="G59" s="297">
        <v>0</v>
      </c>
      <c r="H59" s="297">
        <v>0</v>
      </c>
      <c r="I59" s="299">
        <f>I60-I58</f>
        <v>7288</v>
      </c>
      <c r="J59" s="299"/>
      <c r="K59" s="299">
        <f>K60-K58</f>
        <v>1524</v>
      </c>
      <c r="L59" s="299"/>
      <c r="M59" s="299">
        <f>I59+K59</f>
        <v>8812</v>
      </c>
      <c r="N59" s="971"/>
      <c r="O59" s="972"/>
      <c r="P59" s="299">
        <v>7961</v>
      </c>
      <c r="Q59" s="865"/>
      <c r="R59" s="299">
        <v>8773</v>
      </c>
      <c r="S59" s="865"/>
      <c r="T59" s="299">
        <v>10539</v>
      </c>
      <c r="U59" s="866"/>
      <c r="V59" s="299">
        <v>11193</v>
      </c>
      <c r="W59" s="865"/>
      <c r="X59" s="299">
        <v>11774</v>
      </c>
      <c r="Y59" s="971"/>
      <c r="Z59" s="299">
        <v>10663</v>
      </c>
      <c r="AA59" s="971"/>
    </row>
    <row r="60" spans="1:27" ht="12" customHeight="1">
      <c r="A60" s="967"/>
      <c r="B60" s="968"/>
      <c r="C60" s="969"/>
      <c r="D60" s="970"/>
      <c r="E60" s="298" t="s">
        <v>181</v>
      </c>
      <c r="F60" s="297">
        <v>0</v>
      </c>
      <c r="G60" s="297">
        <v>0</v>
      </c>
      <c r="H60" s="297">
        <v>0</v>
      </c>
      <c r="I60" s="299">
        <v>29958</v>
      </c>
      <c r="J60" s="299"/>
      <c r="K60" s="299">
        <v>4772</v>
      </c>
      <c r="L60" s="299"/>
      <c r="M60" s="299">
        <f>I60+K60</f>
        <v>34730</v>
      </c>
      <c r="N60" s="971"/>
      <c r="O60" s="972"/>
      <c r="P60" s="299">
        <v>30824</v>
      </c>
      <c r="Q60" s="865"/>
      <c r="R60" s="299">
        <v>34589</v>
      </c>
      <c r="S60" s="865"/>
      <c r="T60" s="299">
        <v>40822</v>
      </c>
      <c r="U60" s="866"/>
      <c r="V60" s="299">
        <v>43438</v>
      </c>
      <c r="W60" s="865"/>
      <c r="X60" s="299">
        <v>43680</v>
      </c>
      <c r="Y60" s="971"/>
      <c r="Z60" s="299">
        <v>41670</v>
      </c>
      <c r="AA60" s="971"/>
    </row>
    <row r="61" spans="1:27" ht="4.5" customHeight="1">
      <c r="A61" s="287"/>
      <c r="B61" s="868"/>
      <c r="C61" s="869"/>
      <c r="D61" s="870"/>
      <c r="E61" s="294"/>
      <c r="F61" s="297"/>
      <c r="G61" s="297"/>
      <c r="H61" s="297"/>
      <c r="I61" s="299"/>
      <c r="J61" s="299"/>
      <c r="K61" s="299"/>
      <c r="L61" s="299"/>
      <c r="M61" s="299"/>
      <c r="N61" s="869"/>
      <c r="O61" s="287"/>
      <c r="P61" s="299"/>
      <c r="Q61" s="300"/>
      <c r="R61" s="299"/>
      <c r="S61" s="300"/>
      <c r="T61" s="299"/>
      <c r="U61" s="869"/>
      <c r="V61" s="299"/>
      <c r="W61" s="300"/>
      <c r="X61" s="299"/>
      <c r="Y61" s="869"/>
      <c r="Z61" s="299"/>
      <c r="AA61" s="869"/>
    </row>
    <row r="62" spans="1:27" ht="12" customHeight="1">
      <c r="A62" s="967" t="s">
        <v>446</v>
      </c>
      <c r="B62" s="968" t="s">
        <v>714</v>
      </c>
      <c r="C62" s="969"/>
      <c r="D62" s="970"/>
      <c r="E62" s="298" t="s">
        <v>443</v>
      </c>
      <c r="F62" s="297">
        <v>0</v>
      </c>
      <c r="G62" s="297">
        <v>0</v>
      </c>
      <c r="H62" s="297">
        <v>0</v>
      </c>
      <c r="I62" s="299">
        <v>13370</v>
      </c>
      <c r="J62" s="299"/>
      <c r="K62" s="299">
        <v>1526</v>
      </c>
      <c r="L62" s="299"/>
      <c r="M62" s="299">
        <f>I62+K62</f>
        <v>14896</v>
      </c>
      <c r="N62" s="971">
        <v>1.27</v>
      </c>
      <c r="O62" s="972" t="s">
        <v>454</v>
      </c>
      <c r="P62" s="297">
        <v>0</v>
      </c>
      <c r="Q62" s="297"/>
      <c r="R62" s="297">
        <v>0</v>
      </c>
      <c r="S62" s="297"/>
      <c r="T62" s="297">
        <v>0</v>
      </c>
      <c r="U62" s="297"/>
      <c r="V62" s="297">
        <v>0</v>
      </c>
      <c r="W62" s="297"/>
      <c r="X62" s="297">
        <v>0</v>
      </c>
      <c r="Y62" s="297"/>
      <c r="Z62" s="297">
        <v>0</v>
      </c>
      <c r="AA62" s="297"/>
    </row>
    <row r="63" spans="1:27" ht="12" customHeight="1">
      <c r="A63" s="967"/>
      <c r="B63" s="968"/>
      <c r="C63" s="969"/>
      <c r="D63" s="970"/>
      <c r="E63" s="298" t="s">
        <v>445</v>
      </c>
      <c r="F63" s="297">
        <v>0</v>
      </c>
      <c r="G63" s="297">
        <v>0</v>
      </c>
      <c r="H63" s="297">
        <v>0</v>
      </c>
      <c r="I63" s="299">
        <f>I64-I62</f>
        <v>3181</v>
      </c>
      <c r="J63" s="299"/>
      <c r="K63" s="299">
        <f>K64-K62</f>
        <v>769</v>
      </c>
      <c r="L63" s="299"/>
      <c r="M63" s="299">
        <f>I63+K63</f>
        <v>3950</v>
      </c>
      <c r="N63" s="971"/>
      <c r="O63" s="972"/>
      <c r="P63" s="297">
        <v>0</v>
      </c>
      <c r="Q63" s="297">
        <v>0</v>
      </c>
      <c r="R63" s="297">
        <v>0</v>
      </c>
      <c r="S63" s="297">
        <v>0</v>
      </c>
      <c r="T63" s="297">
        <v>0</v>
      </c>
      <c r="U63" s="297">
        <v>0</v>
      </c>
      <c r="V63" s="297">
        <v>0</v>
      </c>
      <c r="W63" s="297">
        <v>0</v>
      </c>
      <c r="X63" s="297">
        <v>0</v>
      </c>
      <c r="Y63" s="297">
        <v>0</v>
      </c>
      <c r="Z63" s="297">
        <v>0</v>
      </c>
      <c r="AA63" s="297">
        <v>0</v>
      </c>
    </row>
    <row r="64" spans="1:27" ht="12" customHeight="1">
      <c r="A64" s="967"/>
      <c r="B64" s="968"/>
      <c r="C64" s="969"/>
      <c r="D64" s="970"/>
      <c r="E64" s="298" t="s">
        <v>181</v>
      </c>
      <c r="F64" s="297">
        <v>0</v>
      </c>
      <c r="G64" s="297">
        <v>0</v>
      </c>
      <c r="H64" s="297">
        <v>0</v>
      </c>
      <c r="I64" s="299">
        <v>16551</v>
      </c>
      <c r="J64" s="299"/>
      <c r="K64" s="299">
        <v>2295</v>
      </c>
      <c r="L64" s="299"/>
      <c r="M64" s="299">
        <f>I64+K64</f>
        <v>18846</v>
      </c>
      <c r="N64" s="971"/>
      <c r="O64" s="972"/>
      <c r="P64" s="297">
        <v>0</v>
      </c>
      <c r="Q64" s="297"/>
      <c r="R64" s="297">
        <v>0</v>
      </c>
      <c r="S64" s="297"/>
      <c r="T64" s="297">
        <v>0</v>
      </c>
      <c r="U64" s="297"/>
      <c r="V64" s="297">
        <v>0</v>
      </c>
      <c r="W64" s="297"/>
      <c r="X64" s="297">
        <v>0</v>
      </c>
      <c r="Y64" s="297"/>
      <c r="Z64" s="297">
        <v>0</v>
      </c>
      <c r="AA64" s="297"/>
    </row>
    <row r="65" spans="1:27" ht="4.5" customHeight="1">
      <c r="A65" s="287"/>
      <c r="B65" s="868"/>
      <c r="C65" s="869"/>
      <c r="D65" s="870"/>
      <c r="E65" s="294"/>
      <c r="F65" s="297"/>
      <c r="G65" s="297"/>
      <c r="H65" s="297"/>
      <c r="I65" s="299"/>
      <c r="J65" s="299"/>
      <c r="K65" s="299"/>
      <c r="L65" s="299"/>
      <c r="M65" s="299"/>
      <c r="N65" s="869"/>
      <c r="O65" s="287"/>
      <c r="P65" s="299"/>
      <c r="Q65" s="300"/>
      <c r="R65" s="299"/>
      <c r="S65" s="300"/>
      <c r="T65" s="299"/>
      <c r="U65" s="869"/>
      <c r="V65" s="299"/>
      <c r="W65" s="300"/>
      <c r="X65" s="299"/>
      <c r="Y65" s="869"/>
      <c r="Z65" s="299"/>
      <c r="AA65" s="869"/>
    </row>
    <row r="66" spans="1:27" ht="12" customHeight="1">
      <c r="A66" s="967" t="s">
        <v>446</v>
      </c>
      <c r="B66" s="968" t="s">
        <v>715</v>
      </c>
      <c r="C66" s="969"/>
      <c r="D66" s="970"/>
      <c r="E66" s="298" t="s">
        <v>443</v>
      </c>
      <c r="F66" s="297">
        <v>0</v>
      </c>
      <c r="G66" s="297">
        <v>0</v>
      </c>
      <c r="H66" s="297">
        <v>0</v>
      </c>
      <c r="I66" s="299">
        <v>5710</v>
      </c>
      <c r="J66" s="299"/>
      <c r="K66" s="299">
        <v>640</v>
      </c>
      <c r="L66" s="299"/>
      <c r="M66" s="299">
        <f>I66+K66</f>
        <v>6350</v>
      </c>
      <c r="N66" s="971">
        <v>1.27</v>
      </c>
      <c r="O66" s="972" t="s">
        <v>454</v>
      </c>
      <c r="P66" s="299">
        <v>12157</v>
      </c>
      <c r="Q66" s="865">
        <v>1.32</v>
      </c>
      <c r="R66" s="299">
        <v>12716</v>
      </c>
      <c r="S66" s="865">
        <v>1.36</v>
      </c>
      <c r="T66" s="299">
        <v>12458</v>
      </c>
      <c r="U66" s="866">
        <v>1.2994060041740247</v>
      </c>
      <c r="V66" s="299">
        <v>12405</v>
      </c>
      <c r="W66" s="865">
        <v>1.3182587666263603</v>
      </c>
      <c r="X66" s="299">
        <v>10341</v>
      </c>
      <c r="Y66" s="971">
        <v>1.2884633981239726</v>
      </c>
      <c r="Z66" s="299">
        <v>3303</v>
      </c>
      <c r="AA66" s="971">
        <v>1.2721768089615502</v>
      </c>
    </row>
    <row r="67" spans="1:27" ht="12" customHeight="1">
      <c r="A67" s="967"/>
      <c r="B67" s="968"/>
      <c r="C67" s="969"/>
      <c r="D67" s="970"/>
      <c r="E67" s="298" t="s">
        <v>445</v>
      </c>
      <c r="F67" s="297">
        <v>0</v>
      </c>
      <c r="G67" s="297">
        <v>0</v>
      </c>
      <c r="H67" s="297">
        <v>0</v>
      </c>
      <c r="I67" s="299">
        <f>I68-I66</f>
        <v>1357</v>
      </c>
      <c r="J67" s="299"/>
      <c r="K67" s="299">
        <f>K68-K66</f>
        <v>358</v>
      </c>
      <c r="L67" s="299"/>
      <c r="M67" s="299">
        <f>I67+K67</f>
        <v>1715</v>
      </c>
      <c r="N67" s="971"/>
      <c r="O67" s="972"/>
      <c r="P67" s="299">
        <v>3843</v>
      </c>
      <c r="Q67" s="865"/>
      <c r="R67" s="299">
        <v>4606</v>
      </c>
      <c r="S67" s="865"/>
      <c r="T67" s="299">
        <v>3730</v>
      </c>
      <c r="U67" s="866"/>
      <c r="V67" s="299">
        <v>3948</v>
      </c>
      <c r="W67" s="865"/>
      <c r="X67" s="299">
        <v>2983</v>
      </c>
      <c r="Y67" s="971"/>
      <c r="Z67" s="299">
        <v>899</v>
      </c>
      <c r="AA67" s="971"/>
    </row>
    <row r="68" spans="1:27" ht="12" customHeight="1">
      <c r="A68" s="967"/>
      <c r="B68" s="968"/>
      <c r="C68" s="969"/>
      <c r="D68" s="970"/>
      <c r="E68" s="298" t="s">
        <v>181</v>
      </c>
      <c r="F68" s="297">
        <v>0</v>
      </c>
      <c r="G68" s="297">
        <v>0</v>
      </c>
      <c r="H68" s="297">
        <v>0</v>
      </c>
      <c r="I68" s="299">
        <v>7067</v>
      </c>
      <c r="J68" s="299"/>
      <c r="K68" s="299">
        <v>998</v>
      </c>
      <c r="L68" s="299"/>
      <c r="M68" s="299">
        <f>I68+K68</f>
        <v>8065</v>
      </c>
      <c r="N68" s="971"/>
      <c r="O68" s="972"/>
      <c r="P68" s="299">
        <v>16000</v>
      </c>
      <c r="Q68" s="865"/>
      <c r="R68" s="299">
        <v>17322</v>
      </c>
      <c r="S68" s="865"/>
      <c r="T68" s="299">
        <v>16188</v>
      </c>
      <c r="U68" s="866"/>
      <c r="V68" s="299">
        <v>16353</v>
      </c>
      <c r="W68" s="865"/>
      <c r="X68" s="299">
        <v>13324</v>
      </c>
      <c r="Y68" s="971"/>
      <c r="Z68" s="299">
        <v>4202</v>
      </c>
      <c r="AA68" s="971"/>
    </row>
    <row r="69" spans="1:27" ht="4.5" customHeight="1">
      <c r="A69" s="287"/>
      <c r="B69" s="868"/>
      <c r="C69" s="869"/>
      <c r="D69" s="870"/>
      <c r="E69" s="294"/>
      <c r="F69" s="297"/>
      <c r="G69" s="297"/>
      <c r="H69" s="297"/>
      <c r="I69" s="299"/>
      <c r="J69" s="299"/>
      <c r="K69" s="299"/>
      <c r="L69" s="299"/>
      <c r="M69" s="299"/>
      <c r="N69" s="869"/>
      <c r="O69" s="287"/>
      <c r="P69" s="299"/>
      <c r="Q69" s="300"/>
      <c r="R69" s="299"/>
      <c r="S69" s="300"/>
      <c r="T69" s="299"/>
      <c r="U69" s="869"/>
      <c r="V69" s="299"/>
      <c r="W69" s="300"/>
      <c r="X69" s="299"/>
      <c r="Y69" s="869"/>
      <c r="Z69" s="299"/>
      <c r="AA69" s="869"/>
    </row>
    <row r="70" spans="1:27" ht="12" customHeight="1">
      <c r="A70" s="967" t="s">
        <v>460</v>
      </c>
      <c r="B70" s="968" t="s">
        <v>461</v>
      </c>
      <c r="C70" s="969"/>
      <c r="D70" s="970"/>
      <c r="E70" s="298" t="s">
        <v>443</v>
      </c>
      <c r="F70" s="297">
        <v>0</v>
      </c>
      <c r="G70" s="297">
        <v>0</v>
      </c>
      <c r="H70" s="297">
        <v>0</v>
      </c>
      <c r="I70" s="301">
        <v>8507</v>
      </c>
      <c r="J70" s="301"/>
      <c r="K70" s="301">
        <v>984</v>
      </c>
      <c r="L70" s="301"/>
      <c r="M70" s="299">
        <f>I70+K70</f>
        <v>9491</v>
      </c>
      <c r="N70" s="971">
        <v>1.25</v>
      </c>
      <c r="O70" s="951" t="s">
        <v>454</v>
      </c>
      <c r="P70" s="301">
        <v>12132</v>
      </c>
      <c r="Q70" s="872">
        <v>1.31</v>
      </c>
      <c r="R70" s="301">
        <v>12902</v>
      </c>
      <c r="S70" s="872">
        <v>1.32</v>
      </c>
      <c r="T70" s="301">
        <v>13896</v>
      </c>
      <c r="U70" s="866">
        <v>1.311096718480138</v>
      </c>
      <c r="V70" s="301">
        <v>13961</v>
      </c>
      <c r="W70" s="865">
        <v>1.343241888116897</v>
      </c>
      <c r="X70" s="301">
        <v>13399</v>
      </c>
      <c r="Y70" s="971">
        <v>1.3448018508843944</v>
      </c>
      <c r="Z70" s="301">
        <v>9960</v>
      </c>
      <c r="AA70" s="971">
        <v>1.293574297188755</v>
      </c>
    </row>
    <row r="71" spans="1:27" ht="12" customHeight="1">
      <c r="A71" s="967"/>
      <c r="B71" s="968"/>
      <c r="C71" s="969"/>
      <c r="D71" s="970"/>
      <c r="E71" s="298" t="s">
        <v>445</v>
      </c>
      <c r="F71" s="297">
        <v>0</v>
      </c>
      <c r="G71" s="297">
        <v>0</v>
      </c>
      <c r="H71" s="297">
        <v>0</v>
      </c>
      <c r="I71" s="299">
        <f>I72-I70</f>
        <v>2203</v>
      </c>
      <c r="J71" s="299"/>
      <c r="K71" s="299">
        <f>K72-K70</f>
        <v>206</v>
      </c>
      <c r="L71" s="301"/>
      <c r="M71" s="299">
        <f>I71+K71</f>
        <v>2409</v>
      </c>
      <c r="N71" s="971"/>
      <c r="O71" s="951"/>
      <c r="P71" s="301">
        <v>3743</v>
      </c>
      <c r="Q71" s="872"/>
      <c r="R71" s="301">
        <v>4146</v>
      </c>
      <c r="S71" s="872"/>
      <c r="T71" s="301">
        <v>4323</v>
      </c>
      <c r="U71" s="866"/>
      <c r="V71" s="301">
        <v>4792</v>
      </c>
      <c r="W71" s="865"/>
      <c r="X71" s="301">
        <v>4620</v>
      </c>
      <c r="Y71" s="971"/>
      <c r="Z71" s="301">
        <v>2924</v>
      </c>
      <c r="AA71" s="971"/>
    </row>
    <row r="72" spans="1:27" ht="12" customHeight="1">
      <c r="A72" s="967"/>
      <c r="B72" s="968"/>
      <c r="C72" s="969"/>
      <c r="D72" s="970"/>
      <c r="E72" s="298" t="s">
        <v>181</v>
      </c>
      <c r="F72" s="297">
        <v>0</v>
      </c>
      <c r="G72" s="297">
        <v>0</v>
      </c>
      <c r="H72" s="297">
        <v>0</v>
      </c>
      <c r="I72" s="301">
        <v>10710</v>
      </c>
      <c r="J72" s="301"/>
      <c r="K72" s="301">
        <v>1190</v>
      </c>
      <c r="L72" s="301"/>
      <c r="M72" s="299">
        <f>I72+K72</f>
        <v>11900</v>
      </c>
      <c r="N72" s="971"/>
      <c r="O72" s="951"/>
      <c r="P72" s="301">
        <v>15875</v>
      </c>
      <c r="Q72" s="872"/>
      <c r="R72" s="301">
        <v>17048</v>
      </c>
      <c r="S72" s="872"/>
      <c r="T72" s="301">
        <v>18219</v>
      </c>
      <c r="U72" s="866"/>
      <c r="V72" s="299">
        <v>18753</v>
      </c>
      <c r="W72" s="865"/>
      <c r="X72" s="301">
        <v>18019</v>
      </c>
      <c r="Y72" s="971"/>
      <c r="Z72" s="301">
        <v>12884</v>
      </c>
      <c r="AA72" s="971"/>
    </row>
    <row r="73" spans="1:27" ht="4.5" customHeight="1" thickBot="1">
      <c r="A73" s="302"/>
      <c r="B73" s="303"/>
      <c r="C73" s="304"/>
      <c r="D73" s="304"/>
      <c r="E73" s="305"/>
      <c r="F73" s="306"/>
      <c r="G73" s="306"/>
      <c r="H73" s="306"/>
      <c r="I73" s="307"/>
      <c r="J73" s="307"/>
      <c r="K73" s="307"/>
      <c r="L73" s="307"/>
      <c r="M73" s="307"/>
      <c r="N73" s="308"/>
      <c r="O73" s="309"/>
      <c r="P73" s="307"/>
      <c r="Q73" s="310"/>
      <c r="R73" s="307"/>
      <c r="S73" s="310"/>
      <c r="T73" s="307"/>
      <c r="U73" s="310"/>
      <c r="V73" s="307"/>
      <c r="W73" s="310"/>
      <c r="X73" s="307"/>
      <c r="Y73" s="308"/>
      <c r="Z73" s="307"/>
      <c r="AA73" s="308"/>
    </row>
    <row r="74" spans="1:27" ht="11.25">
      <c r="A74" s="869" t="s">
        <v>462</v>
      </c>
      <c r="B74" s="864"/>
      <c r="C74" s="869"/>
      <c r="D74" s="869"/>
      <c r="E74" s="864"/>
      <c r="F74" s="295"/>
      <c r="G74" s="295"/>
      <c r="H74" s="295"/>
      <c r="I74" s="301"/>
      <c r="J74" s="301"/>
      <c r="K74" s="301"/>
      <c r="L74" s="301"/>
      <c r="M74" s="301"/>
      <c r="N74" s="866"/>
      <c r="O74" s="864"/>
      <c r="P74" s="301"/>
      <c r="Q74" s="872"/>
      <c r="R74" s="301"/>
      <c r="S74" s="872"/>
      <c r="T74" s="301"/>
      <c r="U74" s="872"/>
      <c r="V74" s="301"/>
      <c r="W74" s="872"/>
      <c r="X74" s="287"/>
      <c r="Y74" s="287"/>
      <c r="Z74" s="287"/>
      <c r="AA74" s="287"/>
    </row>
    <row r="75" spans="1:27" ht="11.25">
      <c r="A75" s="311" t="s">
        <v>803</v>
      </c>
      <c r="B75" s="869"/>
      <c r="C75" s="869"/>
      <c r="D75" s="869"/>
      <c r="E75" s="864"/>
      <c r="F75" s="295"/>
      <c r="G75" s="295"/>
      <c r="H75" s="295"/>
      <c r="I75" s="301"/>
      <c r="J75" s="301"/>
      <c r="K75" s="301"/>
      <c r="L75" s="301"/>
      <c r="M75" s="301"/>
      <c r="N75" s="287"/>
      <c r="O75" s="973" t="s">
        <v>463</v>
      </c>
      <c r="P75" s="282" t="s">
        <v>464</v>
      </c>
      <c r="Q75" s="312"/>
      <c r="R75" s="301"/>
      <c r="S75" s="872"/>
      <c r="T75" s="301"/>
      <c r="U75" s="872"/>
      <c r="V75" s="301"/>
      <c r="W75" s="872"/>
      <c r="X75" s="301"/>
      <c r="Y75" s="866"/>
      <c r="Z75" s="301"/>
      <c r="AA75" s="866"/>
    </row>
    <row r="76" spans="1:27" ht="11.25">
      <c r="A76" s="288" t="s">
        <v>716</v>
      </c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973"/>
      <c r="P76" s="313" t="s">
        <v>717</v>
      </c>
      <c r="Q76" s="314"/>
      <c r="R76" s="287"/>
      <c r="S76" s="287"/>
      <c r="T76" s="287"/>
      <c r="U76" s="287"/>
      <c r="V76" s="287"/>
      <c r="W76" s="287"/>
      <c r="X76" s="287"/>
      <c r="Y76" s="287"/>
      <c r="Z76" s="287"/>
      <c r="AA76" s="287"/>
    </row>
    <row r="77" spans="1:27" ht="17.25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6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7"/>
      <c r="Y77" s="287"/>
      <c r="Z77" s="287"/>
      <c r="AA77" s="287"/>
    </row>
    <row r="78" spans="1:27" ht="11.25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</row>
  </sheetData>
  <sheetProtection/>
  <mergeCells count="132">
    <mergeCell ref="O75:O76"/>
    <mergeCell ref="Y66:Y68"/>
    <mergeCell ref="AA66:AA68"/>
    <mergeCell ref="A70:A72"/>
    <mergeCell ref="B70:D72"/>
    <mergeCell ref="N70:N72"/>
    <mergeCell ref="O70:O72"/>
    <mergeCell ref="Y70:Y72"/>
    <mergeCell ref="AA70:AA72"/>
    <mergeCell ref="A62:A64"/>
    <mergeCell ref="B62:D64"/>
    <mergeCell ref="N62:N64"/>
    <mergeCell ref="O62:O64"/>
    <mergeCell ref="A66:A68"/>
    <mergeCell ref="B66:D68"/>
    <mergeCell ref="N66:N68"/>
    <mergeCell ref="O66:O68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showGridLines="0" zoomScale="110" zoomScaleNormal="110" zoomScalePageLayoutView="0" workbookViewId="0" topLeftCell="A37">
      <selection activeCell="A77" sqref="A77"/>
    </sheetView>
  </sheetViews>
  <sheetFormatPr defaultColWidth="8.00390625" defaultRowHeight="13.5"/>
  <cols>
    <col min="1" max="1" width="8.125" style="287" customWidth="1"/>
    <col min="2" max="4" width="7.50390625" style="287" customWidth="1"/>
    <col min="5" max="8" width="6.25390625" style="287" customWidth="1"/>
    <col min="9" max="12" width="8.25390625" style="287" customWidth="1"/>
    <col min="13" max="15" width="8.625" style="287" customWidth="1"/>
    <col min="16" max="16384" width="8.00390625" style="287" customWidth="1"/>
  </cols>
  <sheetData>
    <row r="1" spans="1:23" ht="18.75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 t="s">
        <v>555</v>
      </c>
      <c r="N1" s="285" t="s">
        <v>734</v>
      </c>
      <c r="O1" s="285"/>
      <c r="P1" s="285"/>
      <c r="Q1" s="285"/>
      <c r="R1" s="285"/>
      <c r="S1" s="285"/>
      <c r="T1" s="285"/>
      <c r="U1" s="285"/>
      <c r="V1" s="285"/>
      <c r="W1" s="285"/>
    </row>
    <row r="4" spans="1:27" ht="12" thickBot="1">
      <c r="A4" s="288" t="s">
        <v>719</v>
      </c>
      <c r="W4" s="289"/>
      <c r="Y4" s="289"/>
      <c r="AA4" s="289" t="s">
        <v>419</v>
      </c>
    </row>
    <row r="5" spans="1:27" ht="18.75" customHeight="1">
      <c r="A5" s="940" t="s">
        <v>420</v>
      </c>
      <c r="B5" s="943" t="s">
        <v>421</v>
      </c>
      <c r="C5" s="944"/>
      <c r="D5" s="945"/>
      <c r="E5" s="946" t="s">
        <v>422</v>
      </c>
      <c r="F5" s="943" t="s">
        <v>706</v>
      </c>
      <c r="G5" s="944"/>
      <c r="H5" s="944"/>
      <c r="I5" s="944"/>
      <c r="J5" s="944"/>
      <c r="K5" s="944"/>
      <c r="L5" s="944"/>
      <c r="M5" s="944"/>
      <c r="N5" s="944"/>
      <c r="O5" s="945"/>
      <c r="P5" s="943" t="s">
        <v>423</v>
      </c>
      <c r="Q5" s="944"/>
      <c r="R5" s="944"/>
      <c r="S5" s="944"/>
      <c r="T5" s="944"/>
      <c r="U5" s="944"/>
      <c r="V5" s="944"/>
      <c r="W5" s="944"/>
      <c r="X5" s="944"/>
      <c r="Y5" s="944"/>
      <c r="Z5" s="290"/>
      <c r="AA5" s="290"/>
    </row>
    <row r="6" spans="1:27" ht="18.75" customHeight="1">
      <c r="A6" s="941"/>
      <c r="B6" s="929" t="s">
        <v>424</v>
      </c>
      <c r="C6" s="950" t="s">
        <v>425</v>
      </c>
      <c r="D6" s="930" t="s">
        <v>426</v>
      </c>
      <c r="E6" s="947"/>
      <c r="F6" s="953" t="s">
        <v>427</v>
      </c>
      <c r="G6" s="953" t="s">
        <v>428</v>
      </c>
      <c r="H6" s="953" t="s">
        <v>429</v>
      </c>
      <c r="I6" s="956" t="s">
        <v>430</v>
      </c>
      <c r="J6" s="957"/>
      <c r="K6" s="957"/>
      <c r="L6" s="957"/>
      <c r="M6" s="958"/>
      <c r="N6" s="959" t="s">
        <v>431</v>
      </c>
      <c r="O6" s="953" t="s">
        <v>432</v>
      </c>
      <c r="P6" s="956" t="s">
        <v>433</v>
      </c>
      <c r="Q6" s="958"/>
      <c r="R6" s="956" t="s">
        <v>434</v>
      </c>
      <c r="S6" s="958"/>
      <c r="T6" s="956" t="s">
        <v>556</v>
      </c>
      <c r="U6" s="958"/>
      <c r="V6" s="956" t="s">
        <v>435</v>
      </c>
      <c r="W6" s="957"/>
      <c r="X6" s="956" t="s">
        <v>436</v>
      </c>
      <c r="Y6" s="957"/>
      <c r="Z6" s="956" t="s">
        <v>708</v>
      </c>
      <c r="AA6" s="957"/>
    </row>
    <row r="7" spans="1:27" ht="18.75" customHeight="1">
      <c r="A7" s="941"/>
      <c r="B7" s="949"/>
      <c r="C7" s="951"/>
      <c r="D7" s="952"/>
      <c r="E7" s="947"/>
      <c r="F7" s="954"/>
      <c r="G7" s="954"/>
      <c r="H7" s="954"/>
      <c r="I7" s="962" t="s">
        <v>476</v>
      </c>
      <c r="J7" s="958"/>
      <c r="K7" s="962" t="s">
        <v>477</v>
      </c>
      <c r="L7" s="958"/>
      <c r="M7" s="953" t="s">
        <v>437</v>
      </c>
      <c r="N7" s="960"/>
      <c r="O7" s="954"/>
      <c r="P7" s="953" t="s">
        <v>438</v>
      </c>
      <c r="Q7" s="953" t="s">
        <v>431</v>
      </c>
      <c r="R7" s="953" t="s">
        <v>438</v>
      </c>
      <c r="S7" s="953" t="s">
        <v>431</v>
      </c>
      <c r="T7" s="953" t="s">
        <v>438</v>
      </c>
      <c r="U7" s="953" t="s">
        <v>431</v>
      </c>
      <c r="V7" s="953" t="s">
        <v>438</v>
      </c>
      <c r="W7" s="963" t="s">
        <v>431</v>
      </c>
      <c r="X7" s="953" t="s">
        <v>438</v>
      </c>
      <c r="Y7" s="963" t="s">
        <v>431</v>
      </c>
      <c r="Z7" s="953" t="s">
        <v>438</v>
      </c>
      <c r="AA7" s="963" t="s">
        <v>431</v>
      </c>
    </row>
    <row r="8" spans="1:27" ht="45" customHeight="1" thickBot="1">
      <c r="A8" s="942"/>
      <c r="B8" s="291" t="s">
        <v>439</v>
      </c>
      <c r="C8" s="292" t="s">
        <v>557</v>
      </c>
      <c r="D8" s="293" t="s">
        <v>440</v>
      </c>
      <c r="E8" s="948"/>
      <c r="F8" s="955"/>
      <c r="G8" s="955"/>
      <c r="H8" s="964"/>
      <c r="I8" s="965" t="s">
        <v>478</v>
      </c>
      <c r="J8" s="966"/>
      <c r="K8" s="965" t="s">
        <v>479</v>
      </c>
      <c r="L8" s="966"/>
      <c r="M8" s="955"/>
      <c r="N8" s="961"/>
      <c r="O8" s="955"/>
      <c r="P8" s="955"/>
      <c r="Q8" s="955"/>
      <c r="R8" s="955"/>
      <c r="S8" s="955"/>
      <c r="T8" s="955"/>
      <c r="U8" s="955"/>
      <c r="V8" s="955"/>
      <c r="W8" s="964"/>
      <c r="X8" s="955"/>
      <c r="Y8" s="964"/>
      <c r="Z8" s="955"/>
      <c r="AA8" s="964"/>
    </row>
    <row r="9" spans="1:27" ht="6" customHeight="1">
      <c r="A9" s="869"/>
      <c r="B9" s="868"/>
      <c r="C9" s="869"/>
      <c r="D9" s="870"/>
      <c r="E9" s="294"/>
      <c r="F9" s="295"/>
      <c r="G9" s="295"/>
      <c r="H9" s="295"/>
      <c r="I9" s="295"/>
      <c r="J9" s="295"/>
      <c r="K9" s="295"/>
      <c r="L9" s="295"/>
      <c r="M9" s="295"/>
      <c r="N9" s="296"/>
      <c r="O9" s="869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</row>
    <row r="10" spans="1:27" ht="12" customHeight="1">
      <c r="A10" s="967" t="s">
        <v>465</v>
      </c>
      <c r="B10" s="968" t="s">
        <v>720</v>
      </c>
      <c r="C10" s="969"/>
      <c r="D10" s="970"/>
      <c r="E10" s="298" t="s">
        <v>443</v>
      </c>
      <c r="F10" s="297">
        <v>0</v>
      </c>
      <c r="G10" s="297">
        <v>0</v>
      </c>
      <c r="H10" s="297">
        <v>0</v>
      </c>
      <c r="I10" s="299">
        <v>19060</v>
      </c>
      <c r="J10" s="299"/>
      <c r="K10" s="299">
        <v>1698</v>
      </c>
      <c r="L10" s="299"/>
      <c r="M10" s="299">
        <f>I10+K10</f>
        <v>20758</v>
      </c>
      <c r="N10" s="971">
        <v>1.25</v>
      </c>
      <c r="O10" s="972" t="s">
        <v>454</v>
      </c>
      <c r="P10" s="299">
        <v>21127</v>
      </c>
      <c r="Q10" s="865">
        <v>1.26</v>
      </c>
      <c r="R10" s="299">
        <v>23185</v>
      </c>
      <c r="S10" s="865">
        <v>1.25</v>
      </c>
      <c r="T10" s="301">
        <v>25706</v>
      </c>
      <c r="U10" s="866">
        <v>1.2704815996265464</v>
      </c>
      <c r="V10" s="299">
        <v>23047</v>
      </c>
      <c r="W10" s="865">
        <v>1.2592962207662604</v>
      </c>
      <c r="X10" s="299">
        <v>24077</v>
      </c>
      <c r="Y10" s="971">
        <v>1.2891971591145077</v>
      </c>
      <c r="Z10" s="299">
        <v>22381</v>
      </c>
      <c r="AA10" s="971">
        <v>1.2499888298110005</v>
      </c>
    </row>
    <row r="11" spans="1:27" ht="12" customHeight="1">
      <c r="A11" s="967"/>
      <c r="B11" s="968"/>
      <c r="C11" s="969"/>
      <c r="D11" s="970"/>
      <c r="E11" s="298" t="s">
        <v>445</v>
      </c>
      <c r="F11" s="297">
        <v>0</v>
      </c>
      <c r="G11" s="297">
        <v>0</v>
      </c>
      <c r="H11" s="297">
        <v>0</v>
      </c>
      <c r="I11" s="299">
        <f>I12-I10</f>
        <v>5029</v>
      </c>
      <c r="J11" s="299"/>
      <c r="K11" s="299">
        <f>K12-K10</f>
        <v>161</v>
      </c>
      <c r="L11" s="299"/>
      <c r="M11" s="299">
        <f>I11+K11</f>
        <v>5190</v>
      </c>
      <c r="N11" s="971"/>
      <c r="O11" s="972"/>
      <c r="P11" s="299">
        <v>5576</v>
      </c>
      <c r="Q11" s="865"/>
      <c r="R11" s="299">
        <v>5818</v>
      </c>
      <c r="S11" s="865"/>
      <c r="T11" s="301">
        <v>6953</v>
      </c>
      <c r="U11" s="866"/>
      <c r="V11" s="299">
        <v>5976</v>
      </c>
      <c r="W11" s="865"/>
      <c r="X11" s="299">
        <v>6963</v>
      </c>
      <c r="Y11" s="971"/>
      <c r="Z11" s="299">
        <v>5595</v>
      </c>
      <c r="AA11" s="971"/>
    </row>
    <row r="12" spans="1:27" ht="12" customHeight="1">
      <c r="A12" s="967"/>
      <c r="B12" s="968"/>
      <c r="C12" s="969"/>
      <c r="D12" s="970"/>
      <c r="E12" s="298" t="s">
        <v>181</v>
      </c>
      <c r="F12" s="297">
        <v>0</v>
      </c>
      <c r="G12" s="297">
        <v>0</v>
      </c>
      <c r="H12" s="297">
        <v>0</v>
      </c>
      <c r="I12" s="299">
        <v>24089</v>
      </c>
      <c r="J12" s="299"/>
      <c r="K12" s="299">
        <v>1859</v>
      </c>
      <c r="L12" s="299"/>
      <c r="M12" s="299">
        <f>I12+K12</f>
        <v>25948</v>
      </c>
      <c r="N12" s="971"/>
      <c r="O12" s="972"/>
      <c r="P12" s="299">
        <v>26703</v>
      </c>
      <c r="Q12" s="865"/>
      <c r="R12" s="299">
        <v>29003</v>
      </c>
      <c r="S12" s="865"/>
      <c r="T12" s="301">
        <v>32659</v>
      </c>
      <c r="U12" s="866"/>
      <c r="V12" s="299">
        <v>29023</v>
      </c>
      <c r="W12" s="865"/>
      <c r="X12" s="299">
        <v>31040</v>
      </c>
      <c r="Y12" s="971"/>
      <c r="Z12" s="299">
        <v>27976</v>
      </c>
      <c r="AA12" s="971"/>
    </row>
    <row r="13" spans="1:27" ht="4.5" customHeight="1">
      <c r="A13" s="867"/>
      <c r="B13" s="868"/>
      <c r="C13" s="869"/>
      <c r="D13" s="870"/>
      <c r="E13" s="294"/>
      <c r="F13" s="871"/>
      <c r="G13" s="871"/>
      <c r="H13" s="871"/>
      <c r="I13" s="299"/>
      <c r="J13" s="299"/>
      <c r="K13" s="299"/>
      <c r="L13" s="299"/>
      <c r="M13" s="299"/>
      <c r="N13" s="869"/>
      <c r="P13" s="299"/>
      <c r="Q13" s="300"/>
      <c r="R13" s="299"/>
      <c r="S13" s="300"/>
      <c r="T13" s="301"/>
      <c r="U13" s="869"/>
      <c r="V13" s="299"/>
      <c r="W13" s="300"/>
      <c r="X13" s="299"/>
      <c r="Y13" s="869"/>
      <c r="Z13" s="299"/>
      <c r="AA13" s="869"/>
    </row>
    <row r="14" spans="1:27" ht="12" customHeight="1">
      <c r="A14" s="967" t="s">
        <v>446</v>
      </c>
      <c r="B14" s="968" t="s">
        <v>721</v>
      </c>
      <c r="C14" s="969"/>
      <c r="D14" s="970"/>
      <c r="E14" s="298" t="s">
        <v>443</v>
      </c>
      <c r="F14" s="297">
        <v>0</v>
      </c>
      <c r="G14" s="297">
        <v>0</v>
      </c>
      <c r="H14" s="297">
        <v>0</v>
      </c>
      <c r="I14" s="299">
        <v>14999</v>
      </c>
      <c r="J14" s="299"/>
      <c r="K14" s="299">
        <v>2227</v>
      </c>
      <c r="L14" s="299"/>
      <c r="M14" s="299">
        <f>I14+K14</f>
        <v>17226</v>
      </c>
      <c r="N14" s="971">
        <v>1.26</v>
      </c>
      <c r="O14" s="972" t="s">
        <v>448</v>
      </c>
      <c r="P14" s="299">
        <v>20496</v>
      </c>
      <c r="Q14" s="865">
        <v>1.25</v>
      </c>
      <c r="R14" s="299">
        <v>21651</v>
      </c>
      <c r="S14" s="865">
        <v>1.24</v>
      </c>
      <c r="T14" s="301">
        <v>22359</v>
      </c>
      <c r="U14" s="866">
        <v>1.257301310434277</v>
      </c>
      <c r="V14" s="299">
        <v>22698</v>
      </c>
      <c r="W14" s="865">
        <v>1.257820072253062</v>
      </c>
      <c r="X14" s="299">
        <v>18642</v>
      </c>
      <c r="Y14" s="971">
        <v>1.2668705074562816</v>
      </c>
      <c r="Z14" s="299">
        <v>16943</v>
      </c>
      <c r="AA14" s="971">
        <v>1.25662515493124</v>
      </c>
    </row>
    <row r="15" spans="1:27" ht="12" customHeight="1">
      <c r="A15" s="967"/>
      <c r="B15" s="968"/>
      <c r="C15" s="969"/>
      <c r="D15" s="970"/>
      <c r="E15" s="298" t="s">
        <v>445</v>
      </c>
      <c r="F15" s="297">
        <v>0</v>
      </c>
      <c r="G15" s="297">
        <v>0</v>
      </c>
      <c r="H15" s="297">
        <v>0</v>
      </c>
      <c r="I15" s="299">
        <f>I16-I14</f>
        <v>4049</v>
      </c>
      <c r="J15" s="299"/>
      <c r="K15" s="299">
        <f>K16-K14</f>
        <v>430</v>
      </c>
      <c r="L15" s="299"/>
      <c r="M15" s="299">
        <f>I15+K15</f>
        <v>4479</v>
      </c>
      <c r="N15" s="971"/>
      <c r="O15" s="972"/>
      <c r="P15" s="299">
        <v>5223</v>
      </c>
      <c r="Q15" s="865"/>
      <c r="R15" s="299">
        <v>5109</v>
      </c>
      <c r="S15" s="865"/>
      <c r="T15" s="301">
        <v>5753</v>
      </c>
      <c r="U15" s="866"/>
      <c r="V15" s="299">
        <v>5852</v>
      </c>
      <c r="W15" s="865"/>
      <c r="X15" s="299">
        <v>4975</v>
      </c>
      <c r="Y15" s="971"/>
      <c r="Z15" s="299">
        <v>4348</v>
      </c>
      <c r="AA15" s="971"/>
    </row>
    <row r="16" spans="1:27" ht="12" customHeight="1">
      <c r="A16" s="967"/>
      <c r="B16" s="968"/>
      <c r="C16" s="969"/>
      <c r="D16" s="970"/>
      <c r="E16" s="298" t="s">
        <v>181</v>
      </c>
      <c r="F16" s="297">
        <v>0</v>
      </c>
      <c r="G16" s="297">
        <v>0</v>
      </c>
      <c r="H16" s="297">
        <v>0</v>
      </c>
      <c r="I16" s="299">
        <v>19048</v>
      </c>
      <c r="J16" s="299"/>
      <c r="K16" s="299">
        <v>2657</v>
      </c>
      <c r="L16" s="299"/>
      <c r="M16" s="299">
        <f>I16+K16</f>
        <v>21705</v>
      </c>
      <c r="N16" s="971"/>
      <c r="O16" s="972"/>
      <c r="P16" s="299">
        <v>25719</v>
      </c>
      <c r="Q16" s="865"/>
      <c r="R16" s="299">
        <v>26760</v>
      </c>
      <c r="S16" s="865"/>
      <c r="T16" s="301">
        <v>28112</v>
      </c>
      <c r="U16" s="866"/>
      <c r="V16" s="299">
        <v>28550</v>
      </c>
      <c r="W16" s="865"/>
      <c r="X16" s="299">
        <v>23617</v>
      </c>
      <c r="Y16" s="971"/>
      <c r="Z16" s="299">
        <v>21291</v>
      </c>
      <c r="AA16" s="971"/>
    </row>
    <row r="17" spans="1:27" ht="4.5" customHeight="1">
      <c r="A17" s="315"/>
      <c r="B17" s="868"/>
      <c r="C17" s="869"/>
      <c r="D17" s="870"/>
      <c r="E17" s="294"/>
      <c r="F17" s="871"/>
      <c r="G17" s="871"/>
      <c r="H17" s="871"/>
      <c r="I17" s="299"/>
      <c r="J17" s="299"/>
      <c r="K17" s="299"/>
      <c r="L17" s="299"/>
      <c r="M17" s="299"/>
      <c r="N17" s="869"/>
      <c r="P17" s="299"/>
      <c r="Q17" s="300"/>
      <c r="R17" s="299"/>
      <c r="S17" s="300"/>
      <c r="T17" s="301"/>
      <c r="U17" s="869"/>
      <c r="V17" s="299"/>
      <c r="W17" s="300"/>
      <c r="X17" s="299"/>
      <c r="Y17" s="869"/>
      <c r="Z17" s="299"/>
      <c r="AA17" s="869"/>
    </row>
    <row r="18" spans="1:27" ht="12" customHeight="1">
      <c r="A18" s="967" t="s">
        <v>466</v>
      </c>
      <c r="B18" s="968" t="s">
        <v>722</v>
      </c>
      <c r="C18" s="969"/>
      <c r="D18" s="970"/>
      <c r="E18" s="298" t="s">
        <v>443</v>
      </c>
      <c r="F18" s="297">
        <v>0</v>
      </c>
      <c r="G18" s="297">
        <v>0</v>
      </c>
      <c r="H18" s="297">
        <v>0</v>
      </c>
      <c r="I18" s="299">
        <v>10114</v>
      </c>
      <c r="J18" s="299"/>
      <c r="K18" s="299">
        <v>1659</v>
      </c>
      <c r="L18" s="299"/>
      <c r="M18" s="299">
        <f>I18+K18</f>
        <v>11773</v>
      </c>
      <c r="N18" s="971">
        <v>1.28</v>
      </c>
      <c r="O18" s="972" t="s">
        <v>454</v>
      </c>
      <c r="P18" s="299">
        <v>12124</v>
      </c>
      <c r="Q18" s="865">
        <v>1.24</v>
      </c>
      <c r="R18" s="299">
        <v>13239</v>
      </c>
      <c r="S18" s="865">
        <v>1.22</v>
      </c>
      <c r="T18" s="301">
        <v>15375</v>
      </c>
      <c r="U18" s="866">
        <v>1.2273170731707317</v>
      </c>
      <c r="V18" s="299">
        <v>14283</v>
      </c>
      <c r="W18" s="865">
        <v>1.238535321711125</v>
      </c>
      <c r="X18" s="299">
        <v>14472</v>
      </c>
      <c r="Y18" s="971">
        <v>1.2716279712548368</v>
      </c>
      <c r="Z18" s="299">
        <v>13095</v>
      </c>
      <c r="AA18" s="971">
        <v>1.2800305460099275</v>
      </c>
    </row>
    <row r="19" spans="1:27" ht="12" customHeight="1">
      <c r="A19" s="967"/>
      <c r="B19" s="968"/>
      <c r="C19" s="969"/>
      <c r="D19" s="970"/>
      <c r="E19" s="298" t="s">
        <v>445</v>
      </c>
      <c r="F19" s="297">
        <v>0</v>
      </c>
      <c r="G19" s="297">
        <v>0</v>
      </c>
      <c r="H19" s="297">
        <v>0</v>
      </c>
      <c r="I19" s="299">
        <f>I20-I18</f>
        <v>2829</v>
      </c>
      <c r="J19" s="299"/>
      <c r="K19" s="299">
        <f>K20-K18</f>
        <v>435</v>
      </c>
      <c r="L19" s="299"/>
      <c r="M19" s="299">
        <f>I19+K19</f>
        <v>3264</v>
      </c>
      <c r="N19" s="971"/>
      <c r="O19" s="972"/>
      <c r="P19" s="299">
        <v>2869</v>
      </c>
      <c r="Q19" s="865"/>
      <c r="R19" s="299">
        <v>2965</v>
      </c>
      <c r="S19" s="865"/>
      <c r="T19" s="301">
        <v>3495</v>
      </c>
      <c r="U19" s="866"/>
      <c r="V19" s="299">
        <v>3407</v>
      </c>
      <c r="W19" s="865"/>
      <c r="X19" s="299">
        <v>3931</v>
      </c>
      <c r="Y19" s="971"/>
      <c r="Z19" s="299">
        <v>3667</v>
      </c>
      <c r="AA19" s="971"/>
    </row>
    <row r="20" spans="1:27" ht="12" customHeight="1">
      <c r="A20" s="967"/>
      <c r="B20" s="968"/>
      <c r="C20" s="969"/>
      <c r="D20" s="970"/>
      <c r="E20" s="298" t="s">
        <v>181</v>
      </c>
      <c r="F20" s="297">
        <v>0</v>
      </c>
      <c r="G20" s="297">
        <v>0</v>
      </c>
      <c r="H20" s="297">
        <v>0</v>
      </c>
      <c r="I20" s="299">
        <v>12943</v>
      </c>
      <c r="J20" s="299"/>
      <c r="K20" s="299">
        <v>2094</v>
      </c>
      <c r="L20" s="299"/>
      <c r="M20" s="299">
        <f>I20+K20</f>
        <v>15037</v>
      </c>
      <c r="N20" s="971"/>
      <c r="O20" s="972"/>
      <c r="P20" s="299">
        <v>14993</v>
      </c>
      <c r="Q20" s="865"/>
      <c r="R20" s="299">
        <v>16204</v>
      </c>
      <c r="S20" s="865"/>
      <c r="T20" s="301">
        <v>18870</v>
      </c>
      <c r="U20" s="866"/>
      <c r="V20" s="299">
        <v>17690</v>
      </c>
      <c r="W20" s="865"/>
      <c r="X20" s="299">
        <v>18403</v>
      </c>
      <c r="Y20" s="971"/>
      <c r="Z20" s="299">
        <v>16762</v>
      </c>
      <c r="AA20" s="971"/>
    </row>
    <row r="21" spans="1:27" ht="4.5" customHeight="1">
      <c r="A21" s="316"/>
      <c r="B21" s="868"/>
      <c r="C21" s="869"/>
      <c r="D21" s="870"/>
      <c r="E21" s="294"/>
      <c r="I21" s="299"/>
      <c r="J21" s="299"/>
      <c r="K21" s="299"/>
      <c r="L21" s="299"/>
      <c r="M21" s="299"/>
      <c r="N21" s="869"/>
      <c r="P21" s="299"/>
      <c r="Q21" s="300"/>
      <c r="R21" s="299"/>
      <c r="S21" s="300"/>
      <c r="T21" s="301"/>
      <c r="U21" s="869"/>
      <c r="V21" s="299"/>
      <c r="W21" s="300"/>
      <c r="X21" s="299"/>
      <c r="Y21" s="869"/>
      <c r="Z21" s="299"/>
      <c r="AA21" s="869"/>
    </row>
    <row r="22" spans="1:27" ht="12" customHeight="1">
      <c r="A22" s="967" t="s">
        <v>467</v>
      </c>
      <c r="B22" s="974" t="s">
        <v>723</v>
      </c>
      <c r="C22" s="975"/>
      <c r="D22" s="976"/>
      <c r="E22" s="298" t="s">
        <v>443</v>
      </c>
      <c r="F22" s="297">
        <v>0</v>
      </c>
      <c r="G22" s="297">
        <v>0</v>
      </c>
      <c r="H22" s="297">
        <v>0</v>
      </c>
      <c r="I22" s="299">
        <v>9361</v>
      </c>
      <c r="J22" s="299"/>
      <c r="K22" s="299">
        <v>780</v>
      </c>
      <c r="L22" s="299"/>
      <c r="M22" s="299">
        <f>I22+K22</f>
        <v>10141</v>
      </c>
      <c r="N22" s="971">
        <v>1.25</v>
      </c>
      <c r="O22" s="972" t="s">
        <v>444</v>
      </c>
      <c r="P22" s="299">
        <v>15223</v>
      </c>
      <c r="Q22" s="865">
        <v>1.37</v>
      </c>
      <c r="R22" s="299">
        <v>17598</v>
      </c>
      <c r="S22" s="865">
        <v>1.28</v>
      </c>
      <c r="T22" s="301">
        <v>9365</v>
      </c>
      <c r="U22" s="866">
        <v>1.3616657768286171</v>
      </c>
      <c r="V22" s="299">
        <v>9241</v>
      </c>
      <c r="W22" s="865">
        <v>1.3511524726761173</v>
      </c>
      <c r="X22" s="299">
        <v>5806</v>
      </c>
      <c r="Y22" s="971">
        <v>1.3603169135377196</v>
      </c>
      <c r="Z22" s="299">
        <v>5005</v>
      </c>
      <c r="AA22" s="971">
        <v>1.3192807192807192</v>
      </c>
    </row>
    <row r="23" spans="1:27" ht="12" customHeight="1">
      <c r="A23" s="967"/>
      <c r="B23" s="974"/>
      <c r="C23" s="975"/>
      <c r="D23" s="976"/>
      <c r="E23" s="298" t="s">
        <v>445</v>
      </c>
      <c r="F23" s="297">
        <v>0</v>
      </c>
      <c r="G23" s="297">
        <v>0</v>
      </c>
      <c r="H23" s="297">
        <v>0</v>
      </c>
      <c r="I23" s="299">
        <f>I24-I22</f>
        <v>2521</v>
      </c>
      <c r="J23" s="299"/>
      <c r="K23" s="299">
        <f>K24-K22</f>
        <v>44</v>
      </c>
      <c r="L23" s="299"/>
      <c r="M23" s="299">
        <f>I23+K23</f>
        <v>2565</v>
      </c>
      <c r="N23" s="971"/>
      <c r="O23" s="972"/>
      <c r="P23" s="299">
        <v>5683</v>
      </c>
      <c r="Q23" s="865"/>
      <c r="R23" s="299">
        <v>4983</v>
      </c>
      <c r="S23" s="865"/>
      <c r="T23" s="301">
        <v>3387</v>
      </c>
      <c r="U23" s="866"/>
      <c r="V23" s="299">
        <v>3245</v>
      </c>
      <c r="W23" s="865"/>
      <c r="X23" s="299">
        <v>2092</v>
      </c>
      <c r="Y23" s="971"/>
      <c r="Z23" s="299">
        <v>1598</v>
      </c>
      <c r="AA23" s="971"/>
    </row>
    <row r="24" spans="1:27" ht="12" customHeight="1">
      <c r="A24" s="967"/>
      <c r="B24" s="974"/>
      <c r="C24" s="975"/>
      <c r="D24" s="976"/>
      <c r="E24" s="298" t="s">
        <v>181</v>
      </c>
      <c r="F24" s="297">
        <v>0</v>
      </c>
      <c r="G24" s="297">
        <v>0</v>
      </c>
      <c r="H24" s="297">
        <v>0</v>
      </c>
      <c r="I24" s="299">
        <v>11882</v>
      </c>
      <c r="J24" s="299"/>
      <c r="K24" s="299">
        <v>824</v>
      </c>
      <c r="L24" s="299"/>
      <c r="M24" s="299">
        <f>I24+K24</f>
        <v>12706</v>
      </c>
      <c r="N24" s="971"/>
      <c r="O24" s="972"/>
      <c r="P24" s="299">
        <v>20906</v>
      </c>
      <c r="Q24" s="865"/>
      <c r="R24" s="299">
        <v>22581</v>
      </c>
      <c r="S24" s="865"/>
      <c r="T24" s="301">
        <v>12752</v>
      </c>
      <c r="U24" s="866"/>
      <c r="V24" s="299">
        <v>12486</v>
      </c>
      <c r="W24" s="865"/>
      <c r="X24" s="299">
        <v>7898</v>
      </c>
      <c r="Y24" s="971"/>
      <c r="Z24" s="299">
        <v>6603</v>
      </c>
      <c r="AA24" s="971"/>
    </row>
    <row r="25" spans="1:27" ht="4.5" customHeight="1">
      <c r="A25" s="316"/>
      <c r="B25" s="868"/>
      <c r="C25" s="869"/>
      <c r="D25" s="870"/>
      <c r="E25" s="294"/>
      <c r="I25" s="299"/>
      <c r="J25" s="299"/>
      <c r="K25" s="299"/>
      <c r="L25" s="299"/>
      <c r="M25" s="299"/>
      <c r="N25" s="869"/>
      <c r="P25" s="299"/>
      <c r="Q25" s="300"/>
      <c r="R25" s="299"/>
      <c r="S25" s="300"/>
      <c r="T25" s="301"/>
      <c r="U25" s="869"/>
      <c r="V25" s="299"/>
      <c r="W25" s="300"/>
      <c r="X25" s="299"/>
      <c r="Y25" s="869"/>
      <c r="Z25" s="299"/>
      <c r="AA25" s="869"/>
    </row>
    <row r="26" spans="1:27" ht="12" customHeight="1">
      <c r="A26" s="967" t="s">
        <v>446</v>
      </c>
      <c r="B26" s="974" t="s">
        <v>724</v>
      </c>
      <c r="C26" s="975"/>
      <c r="D26" s="976"/>
      <c r="E26" s="298" t="s">
        <v>443</v>
      </c>
      <c r="F26" s="297">
        <v>0</v>
      </c>
      <c r="G26" s="297">
        <v>0</v>
      </c>
      <c r="H26" s="297">
        <v>0</v>
      </c>
      <c r="I26" s="299">
        <v>9879</v>
      </c>
      <c r="J26" s="299"/>
      <c r="K26" s="299">
        <v>1738</v>
      </c>
      <c r="L26" s="299"/>
      <c r="M26" s="299">
        <f aca="true" t="shared" si="0" ref="M26:M32">I26+K26</f>
        <v>11617</v>
      </c>
      <c r="N26" s="971">
        <v>1.3</v>
      </c>
      <c r="O26" s="972" t="s">
        <v>454</v>
      </c>
      <c r="P26" s="299">
        <v>7575</v>
      </c>
      <c r="Q26" s="865">
        <v>1.35</v>
      </c>
      <c r="R26" s="299">
        <v>8137</v>
      </c>
      <c r="S26" s="865">
        <v>1.23</v>
      </c>
      <c r="T26" s="301">
        <v>8513</v>
      </c>
      <c r="U26" s="866">
        <v>1.2814518970985551</v>
      </c>
      <c r="V26" s="299">
        <v>9451</v>
      </c>
      <c r="W26" s="865">
        <v>1.2878002327796</v>
      </c>
      <c r="X26" s="299">
        <v>9157</v>
      </c>
      <c r="Y26" s="971">
        <v>2.2992246368898113</v>
      </c>
      <c r="Z26" s="299">
        <v>5226</v>
      </c>
      <c r="AA26" s="971">
        <v>1.3277841561423651</v>
      </c>
    </row>
    <row r="27" spans="1:27" ht="12" customHeight="1">
      <c r="A27" s="967"/>
      <c r="B27" s="974"/>
      <c r="C27" s="975"/>
      <c r="D27" s="976"/>
      <c r="E27" s="298" t="s">
        <v>445</v>
      </c>
      <c r="F27" s="297">
        <v>0</v>
      </c>
      <c r="G27" s="297">
        <v>0</v>
      </c>
      <c r="H27" s="297">
        <v>0</v>
      </c>
      <c r="I27" s="299">
        <f>I28-I26</f>
        <v>3353</v>
      </c>
      <c r="J27" s="299"/>
      <c r="K27" s="299">
        <f>K28-K26</f>
        <v>171</v>
      </c>
      <c r="L27" s="299"/>
      <c r="M27" s="299">
        <f t="shared" si="0"/>
        <v>3524</v>
      </c>
      <c r="N27" s="971"/>
      <c r="O27" s="972"/>
      <c r="P27" s="299">
        <v>2661</v>
      </c>
      <c r="Q27" s="865"/>
      <c r="R27" s="299">
        <v>1894</v>
      </c>
      <c r="S27" s="865"/>
      <c r="T27" s="301">
        <v>2396</v>
      </c>
      <c r="U27" s="866"/>
      <c r="V27" s="299">
        <v>2720</v>
      </c>
      <c r="W27" s="865"/>
      <c r="X27" s="299">
        <v>2740</v>
      </c>
      <c r="Y27" s="971"/>
      <c r="Z27" s="299">
        <v>1713</v>
      </c>
      <c r="AA27" s="971"/>
    </row>
    <row r="28" spans="1:27" ht="12" customHeight="1">
      <c r="A28" s="967"/>
      <c r="B28" s="974"/>
      <c r="C28" s="975"/>
      <c r="D28" s="976"/>
      <c r="E28" s="298" t="s">
        <v>181</v>
      </c>
      <c r="F28" s="297">
        <v>0</v>
      </c>
      <c r="G28" s="297">
        <v>0</v>
      </c>
      <c r="H28" s="297">
        <v>0</v>
      </c>
      <c r="I28" s="299">
        <v>13232</v>
      </c>
      <c r="J28" s="299"/>
      <c r="K28" s="299">
        <v>1909</v>
      </c>
      <c r="L28" s="299"/>
      <c r="M28" s="299">
        <f t="shared" si="0"/>
        <v>15141</v>
      </c>
      <c r="N28" s="971"/>
      <c r="O28" s="972"/>
      <c r="P28" s="299">
        <v>10236</v>
      </c>
      <c r="Q28" s="865"/>
      <c r="R28" s="299">
        <v>10031</v>
      </c>
      <c r="S28" s="865"/>
      <c r="T28" s="301">
        <v>10909</v>
      </c>
      <c r="U28" s="866"/>
      <c r="V28" s="299">
        <v>12171</v>
      </c>
      <c r="W28" s="865"/>
      <c r="X28" s="299">
        <v>11897</v>
      </c>
      <c r="Y28" s="971"/>
      <c r="Z28" s="299">
        <v>6939</v>
      </c>
      <c r="AA28" s="971"/>
    </row>
    <row r="29" spans="1:27" ht="4.5" customHeight="1">
      <c r="A29" s="315"/>
      <c r="B29" s="868"/>
      <c r="C29" s="869"/>
      <c r="D29" s="870"/>
      <c r="E29" s="294"/>
      <c r="I29" s="299"/>
      <c r="J29" s="299"/>
      <c r="K29" s="299"/>
      <c r="L29" s="299"/>
      <c r="M29" s="299">
        <f t="shared" si="0"/>
        <v>0</v>
      </c>
      <c r="N29" s="869"/>
      <c r="P29" s="299"/>
      <c r="Q29" s="300"/>
      <c r="R29" s="299"/>
      <c r="S29" s="300"/>
      <c r="T29" s="301"/>
      <c r="U29" s="869"/>
      <c r="V29" s="299"/>
      <c r="W29" s="300"/>
      <c r="X29" s="299"/>
      <c r="Y29" s="869"/>
      <c r="Z29" s="299"/>
      <c r="AA29" s="869"/>
    </row>
    <row r="30" spans="1:27" ht="12" customHeight="1">
      <c r="A30" s="967" t="s">
        <v>468</v>
      </c>
      <c r="B30" s="974" t="s">
        <v>725</v>
      </c>
      <c r="C30" s="975"/>
      <c r="D30" s="976"/>
      <c r="E30" s="298" t="s">
        <v>443</v>
      </c>
      <c r="F30" s="297">
        <v>0</v>
      </c>
      <c r="G30" s="297">
        <v>0</v>
      </c>
      <c r="H30" s="297">
        <v>0</v>
      </c>
      <c r="I30" s="299">
        <v>12488</v>
      </c>
      <c r="J30" s="299"/>
      <c r="K30" s="299">
        <v>1775</v>
      </c>
      <c r="L30" s="299"/>
      <c r="M30" s="299">
        <f t="shared" si="0"/>
        <v>14263</v>
      </c>
      <c r="N30" s="971">
        <v>1.29</v>
      </c>
      <c r="O30" s="972" t="s">
        <v>448</v>
      </c>
      <c r="P30" s="297">
        <v>0</v>
      </c>
      <c r="Q30" s="865">
        <v>0</v>
      </c>
      <c r="R30" s="297">
        <v>0</v>
      </c>
      <c r="S30" s="865">
        <v>0</v>
      </c>
      <c r="T30" s="297">
        <v>0</v>
      </c>
      <c r="U30" s="865">
        <v>0</v>
      </c>
      <c r="V30" s="297">
        <v>0</v>
      </c>
      <c r="W30" s="865">
        <v>0</v>
      </c>
      <c r="X30" s="299">
        <v>12409</v>
      </c>
      <c r="Y30" s="971">
        <v>1.3118704166330888</v>
      </c>
      <c r="Z30" s="299">
        <v>13528</v>
      </c>
      <c r="AA30" s="971">
        <v>1.3123151981076286</v>
      </c>
    </row>
    <row r="31" spans="1:27" ht="12" customHeight="1">
      <c r="A31" s="967"/>
      <c r="B31" s="974"/>
      <c r="C31" s="975"/>
      <c r="D31" s="976"/>
      <c r="E31" s="298" t="s">
        <v>445</v>
      </c>
      <c r="F31" s="297">
        <v>0</v>
      </c>
      <c r="G31" s="297">
        <v>0</v>
      </c>
      <c r="H31" s="297">
        <v>0</v>
      </c>
      <c r="I31" s="299">
        <f>I32-I30</f>
        <v>3480</v>
      </c>
      <c r="J31" s="299"/>
      <c r="K31" s="299">
        <f>K32-K30</f>
        <v>613</v>
      </c>
      <c r="L31" s="299"/>
      <c r="M31" s="299">
        <f t="shared" si="0"/>
        <v>4093</v>
      </c>
      <c r="N31" s="971"/>
      <c r="O31" s="972"/>
      <c r="P31" s="297">
        <v>0</v>
      </c>
      <c r="Q31" s="865"/>
      <c r="R31" s="297">
        <v>0</v>
      </c>
      <c r="S31" s="865"/>
      <c r="T31" s="297">
        <v>0</v>
      </c>
      <c r="U31" s="865"/>
      <c r="V31" s="297">
        <v>0</v>
      </c>
      <c r="W31" s="865"/>
      <c r="X31" s="299">
        <v>3870</v>
      </c>
      <c r="Y31" s="971"/>
      <c r="Z31" s="299">
        <v>4225</v>
      </c>
      <c r="AA31" s="971"/>
    </row>
    <row r="32" spans="1:27" ht="12" customHeight="1">
      <c r="A32" s="967"/>
      <c r="B32" s="974"/>
      <c r="C32" s="975"/>
      <c r="D32" s="976"/>
      <c r="E32" s="298" t="s">
        <v>181</v>
      </c>
      <c r="F32" s="297">
        <v>0</v>
      </c>
      <c r="G32" s="297">
        <v>0</v>
      </c>
      <c r="H32" s="297">
        <v>0</v>
      </c>
      <c r="I32" s="299">
        <v>15968</v>
      </c>
      <c r="J32" s="299"/>
      <c r="K32" s="299">
        <v>2388</v>
      </c>
      <c r="L32" s="299"/>
      <c r="M32" s="299">
        <f t="shared" si="0"/>
        <v>18356</v>
      </c>
      <c r="N32" s="971"/>
      <c r="O32" s="972"/>
      <c r="P32" s="297">
        <v>0</v>
      </c>
      <c r="Q32" s="865"/>
      <c r="R32" s="297">
        <v>0</v>
      </c>
      <c r="S32" s="865"/>
      <c r="T32" s="297">
        <v>0</v>
      </c>
      <c r="U32" s="865"/>
      <c r="V32" s="297">
        <v>0</v>
      </c>
      <c r="W32" s="865"/>
      <c r="X32" s="299">
        <v>16279</v>
      </c>
      <c r="Y32" s="971"/>
      <c r="Z32" s="299">
        <v>17753</v>
      </c>
      <c r="AA32" s="971"/>
    </row>
    <row r="33" spans="1:27" ht="4.5" customHeight="1">
      <c r="A33" s="316"/>
      <c r="B33" s="868"/>
      <c r="C33" s="869"/>
      <c r="D33" s="870"/>
      <c r="E33" s="294"/>
      <c r="I33" s="299"/>
      <c r="J33" s="299"/>
      <c r="K33" s="299"/>
      <c r="L33" s="299"/>
      <c r="M33" s="299"/>
      <c r="N33" s="869"/>
      <c r="P33" s="299"/>
      <c r="Q33" s="300"/>
      <c r="R33" s="299"/>
      <c r="S33" s="300"/>
      <c r="T33" s="301"/>
      <c r="U33" s="869"/>
      <c r="V33" s="299"/>
      <c r="W33" s="300"/>
      <c r="X33" s="299"/>
      <c r="Y33" s="869"/>
      <c r="Z33" s="299"/>
      <c r="AA33" s="869"/>
    </row>
    <row r="34" spans="1:27" ht="12" customHeight="1">
      <c r="A34" s="967" t="s">
        <v>446</v>
      </c>
      <c r="B34" s="974" t="s">
        <v>726</v>
      </c>
      <c r="C34" s="975"/>
      <c r="D34" s="976"/>
      <c r="E34" s="298" t="s">
        <v>443</v>
      </c>
      <c r="F34" s="297">
        <v>0</v>
      </c>
      <c r="G34" s="297">
        <v>0</v>
      </c>
      <c r="H34" s="297">
        <v>0</v>
      </c>
      <c r="I34" s="299">
        <v>4560</v>
      </c>
      <c r="J34" s="299"/>
      <c r="K34" s="299">
        <v>1126</v>
      </c>
      <c r="L34" s="299"/>
      <c r="M34" s="299">
        <f>I34+K34</f>
        <v>5686</v>
      </c>
      <c r="N34" s="971">
        <v>1.25</v>
      </c>
      <c r="O34" s="972" t="s">
        <v>454</v>
      </c>
      <c r="P34" s="299">
        <v>4436</v>
      </c>
      <c r="Q34" s="865">
        <v>1.39</v>
      </c>
      <c r="R34" s="299">
        <v>4678</v>
      </c>
      <c r="S34" s="865">
        <v>1.4</v>
      </c>
      <c r="T34" s="301">
        <v>5323</v>
      </c>
      <c r="U34" s="866">
        <v>1.3916964117978583</v>
      </c>
      <c r="V34" s="299">
        <v>5329</v>
      </c>
      <c r="W34" s="865">
        <v>1.3738037155188592</v>
      </c>
      <c r="X34" s="299">
        <v>5054</v>
      </c>
      <c r="Y34" s="971">
        <v>1.384447962010289</v>
      </c>
      <c r="Z34" s="299">
        <v>4883</v>
      </c>
      <c r="AA34" s="971">
        <v>1.3440507884497235</v>
      </c>
    </row>
    <row r="35" spans="1:27" ht="12" customHeight="1">
      <c r="A35" s="967"/>
      <c r="B35" s="974"/>
      <c r="C35" s="975"/>
      <c r="D35" s="976"/>
      <c r="E35" s="298" t="s">
        <v>445</v>
      </c>
      <c r="F35" s="297">
        <v>0</v>
      </c>
      <c r="G35" s="297">
        <v>0</v>
      </c>
      <c r="H35" s="297">
        <v>0</v>
      </c>
      <c r="I35" s="299">
        <f>I36-I34</f>
        <v>1231</v>
      </c>
      <c r="J35" s="299"/>
      <c r="K35" s="299">
        <f>K36-K34</f>
        <v>191</v>
      </c>
      <c r="L35" s="299"/>
      <c r="M35" s="299">
        <f>I35+K35</f>
        <v>1422</v>
      </c>
      <c r="N35" s="971"/>
      <c r="O35" s="972"/>
      <c r="P35" s="299">
        <v>1711</v>
      </c>
      <c r="Q35" s="865"/>
      <c r="R35" s="299">
        <v>1865</v>
      </c>
      <c r="S35" s="865"/>
      <c r="T35" s="301">
        <v>2085</v>
      </c>
      <c r="U35" s="866"/>
      <c r="V35" s="299">
        <v>1992</v>
      </c>
      <c r="W35" s="865"/>
      <c r="X35" s="299">
        <v>1943</v>
      </c>
      <c r="Y35" s="971"/>
      <c r="Z35" s="299">
        <v>1680</v>
      </c>
      <c r="AA35" s="971"/>
    </row>
    <row r="36" spans="1:27" ht="12" customHeight="1">
      <c r="A36" s="967"/>
      <c r="B36" s="974"/>
      <c r="C36" s="975"/>
      <c r="D36" s="976"/>
      <c r="E36" s="298" t="s">
        <v>181</v>
      </c>
      <c r="F36" s="297">
        <v>0</v>
      </c>
      <c r="G36" s="297">
        <v>0</v>
      </c>
      <c r="H36" s="297">
        <v>0</v>
      </c>
      <c r="I36" s="299">
        <v>5791</v>
      </c>
      <c r="J36" s="299"/>
      <c r="K36" s="299">
        <v>1317</v>
      </c>
      <c r="L36" s="299"/>
      <c r="M36" s="299">
        <f>I36+K36</f>
        <v>7108</v>
      </c>
      <c r="N36" s="971"/>
      <c r="O36" s="972"/>
      <c r="P36" s="299">
        <v>6147</v>
      </c>
      <c r="Q36" s="865"/>
      <c r="R36" s="299">
        <v>6543</v>
      </c>
      <c r="S36" s="865"/>
      <c r="T36" s="301">
        <v>7408</v>
      </c>
      <c r="U36" s="866"/>
      <c r="V36" s="299">
        <v>7321</v>
      </c>
      <c r="W36" s="865"/>
      <c r="X36" s="299">
        <v>6997</v>
      </c>
      <c r="Y36" s="971"/>
      <c r="Z36" s="299">
        <v>6563</v>
      </c>
      <c r="AA36" s="971"/>
    </row>
    <row r="37" spans="1:27" ht="4.5" customHeight="1">
      <c r="A37" s="315"/>
      <c r="B37" s="868"/>
      <c r="C37" s="869"/>
      <c r="D37" s="870"/>
      <c r="E37" s="294"/>
      <c r="I37" s="299"/>
      <c r="J37" s="299"/>
      <c r="K37" s="299"/>
      <c r="L37" s="299"/>
      <c r="M37" s="299"/>
      <c r="N37" s="869"/>
      <c r="P37" s="299"/>
      <c r="Q37" s="300"/>
      <c r="R37" s="299"/>
      <c r="S37" s="300"/>
      <c r="T37" s="301"/>
      <c r="U37" s="869"/>
      <c r="V37" s="299"/>
      <c r="W37" s="300"/>
      <c r="X37" s="299"/>
      <c r="Y37" s="869"/>
      <c r="Z37" s="299"/>
      <c r="AA37" s="869"/>
    </row>
    <row r="38" spans="1:27" ht="12" customHeight="1">
      <c r="A38" s="967" t="s">
        <v>469</v>
      </c>
      <c r="B38" s="974" t="s">
        <v>727</v>
      </c>
      <c r="C38" s="975"/>
      <c r="D38" s="976"/>
      <c r="E38" s="298" t="s">
        <v>443</v>
      </c>
      <c r="F38" s="297">
        <v>0</v>
      </c>
      <c r="G38" s="297">
        <v>0</v>
      </c>
      <c r="H38" s="297">
        <v>0</v>
      </c>
      <c r="I38" s="299">
        <v>6731</v>
      </c>
      <c r="J38" s="299"/>
      <c r="K38" s="299">
        <v>521</v>
      </c>
      <c r="L38" s="299"/>
      <c r="M38" s="299">
        <f>I38+K38</f>
        <v>7252</v>
      </c>
      <c r="N38" s="971">
        <v>1.19</v>
      </c>
      <c r="O38" s="972" t="s">
        <v>451</v>
      </c>
      <c r="P38" s="299">
        <v>4973</v>
      </c>
      <c r="Q38" s="865">
        <v>1.22</v>
      </c>
      <c r="R38" s="299">
        <v>5850</v>
      </c>
      <c r="S38" s="865">
        <v>1.2</v>
      </c>
      <c r="T38" s="301">
        <v>7022</v>
      </c>
      <c r="U38" s="866">
        <v>1.233551694673882</v>
      </c>
      <c r="V38" s="299">
        <v>6636</v>
      </c>
      <c r="W38" s="865">
        <v>1.2307112718505124</v>
      </c>
      <c r="X38" s="299">
        <v>7791</v>
      </c>
      <c r="Y38" s="971">
        <v>1.242202541393916</v>
      </c>
      <c r="Z38" s="299">
        <v>7572</v>
      </c>
      <c r="AA38" s="971">
        <v>1.2032488114104596</v>
      </c>
    </row>
    <row r="39" spans="1:27" ht="12" customHeight="1">
      <c r="A39" s="967"/>
      <c r="B39" s="974"/>
      <c r="C39" s="975"/>
      <c r="D39" s="976"/>
      <c r="E39" s="298" t="s">
        <v>445</v>
      </c>
      <c r="F39" s="297">
        <v>0</v>
      </c>
      <c r="G39" s="297">
        <v>0</v>
      </c>
      <c r="H39" s="297">
        <v>0</v>
      </c>
      <c r="I39" s="299">
        <f>I40-I38</f>
        <v>1276</v>
      </c>
      <c r="J39" s="299"/>
      <c r="K39" s="299">
        <f>K40-K38</f>
        <v>96</v>
      </c>
      <c r="L39" s="299"/>
      <c r="M39" s="299">
        <f>I39+K39</f>
        <v>1372</v>
      </c>
      <c r="N39" s="971"/>
      <c r="O39" s="972"/>
      <c r="P39" s="299">
        <v>1101</v>
      </c>
      <c r="Q39" s="865"/>
      <c r="R39" s="299">
        <v>1175</v>
      </c>
      <c r="S39" s="865"/>
      <c r="T39" s="301">
        <v>1640</v>
      </c>
      <c r="U39" s="866"/>
      <c r="V39" s="299">
        <v>1531</v>
      </c>
      <c r="W39" s="865"/>
      <c r="X39" s="299">
        <v>1887</v>
      </c>
      <c r="Y39" s="971"/>
      <c r="Z39" s="299">
        <v>1539</v>
      </c>
      <c r="AA39" s="971"/>
    </row>
    <row r="40" spans="1:27" ht="12" customHeight="1">
      <c r="A40" s="967"/>
      <c r="B40" s="974"/>
      <c r="C40" s="975"/>
      <c r="D40" s="976"/>
      <c r="E40" s="298" t="s">
        <v>181</v>
      </c>
      <c r="F40" s="297">
        <v>0</v>
      </c>
      <c r="G40" s="297">
        <v>0</v>
      </c>
      <c r="H40" s="297">
        <v>0</v>
      </c>
      <c r="I40" s="299">
        <v>8007</v>
      </c>
      <c r="J40" s="299"/>
      <c r="K40" s="299">
        <v>617</v>
      </c>
      <c r="L40" s="299"/>
      <c r="M40" s="299">
        <f>I40+K40</f>
        <v>8624</v>
      </c>
      <c r="N40" s="971"/>
      <c r="O40" s="972"/>
      <c r="P40" s="299">
        <v>6074</v>
      </c>
      <c r="Q40" s="865"/>
      <c r="R40" s="299">
        <v>7025</v>
      </c>
      <c r="S40" s="865"/>
      <c r="T40" s="301">
        <v>8662</v>
      </c>
      <c r="U40" s="866"/>
      <c r="V40" s="299">
        <v>8167</v>
      </c>
      <c r="W40" s="865"/>
      <c r="X40" s="299">
        <v>9678</v>
      </c>
      <c r="Y40" s="971"/>
      <c r="Z40" s="299">
        <v>9111</v>
      </c>
      <c r="AA40" s="971"/>
    </row>
    <row r="41" spans="1:27" ht="4.5" customHeight="1">
      <c r="A41" s="316"/>
      <c r="B41" s="868"/>
      <c r="C41" s="869"/>
      <c r="D41" s="870"/>
      <c r="E41" s="294"/>
      <c r="I41" s="299"/>
      <c r="J41" s="299"/>
      <c r="K41" s="299"/>
      <c r="L41" s="299"/>
      <c r="M41" s="299"/>
      <c r="N41" s="869"/>
      <c r="P41" s="299"/>
      <c r="Q41" s="300"/>
      <c r="R41" s="299"/>
      <c r="S41" s="300"/>
      <c r="T41" s="301"/>
      <c r="U41" s="869"/>
      <c r="V41" s="299"/>
      <c r="W41" s="300"/>
      <c r="X41" s="299"/>
      <c r="Y41" s="869"/>
      <c r="Z41" s="299"/>
      <c r="AA41" s="869"/>
    </row>
    <row r="42" spans="1:27" ht="12" customHeight="1">
      <c r="A42" s="967" t="s">
        <v>470</v>
      </c>
      <c r="B42" s="974" t="s">
        <v>471</v>
      </c>
      <c r="C42" s="975"/>
      <c r="D42" s="976"/>
      <c r="E42" s="298" t="s">
        <v>443</v>
      </c>
      <c r="F42" s="297">
        <v>0</v>
      </c>
      <c r="G42" s="297">
        <v>0</v>
      </c>
      <c r="H42" s="297">
        <v>0</v>
      </c>
      <c r="I42" s="299">
        <v>22061</v>
      </c>
      <c r="J42" s="299"/>
      <c r="K42" s="299">
        <v>1005</v>
      </c>
      <c r="L42" s="299"/>
      <c r="M42" s="299">
        <f>I42+K42</f>
        <v>23066</v>
      </c>
      <c r="N42" s="971">
        <v>1.27</v>
      </c>
      <c r="O42" s="972" t="s">
        <v>448</v>
      </c>
      <c r="P42" s="299">
        <v>15242</v>
      </c>
      <c r="Q42" s="865">
        <v>1.31</v>
      </c>
      <c r="R42" s="299">
        <v>14964</v>
      </c>
      <c r="S42" s="865">
        <v>1.32</v>
      </c>
      <c r="T42" s="301">
        <v>15687</v>
      </c>
      <c r="U42" s="866">
        <v>1.3066233186715115</v>
      </c>
      <c r="V42" s="299">
        <v>16065</v>
      </c>
      <c r="W42" s="865">
        <v>1.3051353874883287</v>
      </c>
      <c r="X42" s="299">
        <v>17984</v>
      </c>
      <c r="Y42" s="971">
        <v>1.3223420818505338</v>
      </c>
      <c r="Z42" s="299">
        <v>21562</v>
      </c>
      <c r="AA42" s="971">
        <v>1.2621278174566366</v>
      </c>
    </row>
    <row r="43" spans="1:27" ht="12" customHeight="1">
      <c r="A43" s="967"/>
      <c r="B43" s="974"/>
      <c r="C43" s="975"/>
      <c r="D43" s="976"/>
      <c r="E43" s="298" t="s">
        <v>445</v>
      </c>
      <c r="F43" s="297">
        <v>0</v>
      </c>
      <c r="G43" s="297">
        <v>0</v>
      </c>
      <c r="H43" s="297">
        <v>0</v>
      </c>
      <c r="I43" s="299">
        <f>I44-I42</f>
        <v>6123</v>
      </c>
      <c r="J43" s="299"/>
      <c r="K43" s="299">
        <f>K44-K42</f>
        <v>130</v>
      </c>
      <c r="L43" s="299"/>
      <c r="M43" s="299">
        <f>I43+K43</f>
        <v>6253</v>
      </c>
      <c r="N43" s="971"/>
      <c r="O43" s="972"/>
      <c r="P43" s="299">
        <v>4717</v>
      </c>
      <c r="Q43" s="865"/>
      <c r="R43" s="299">
        <v>4803</v>
      </c>
      <c r="S43" s="865"/>
      <c r="T43" s="301">
        <v>4810</v>
      </c>
      <c r="U43" s="866"/>
      <c r="V43" s="299">
        <v>4902</v>
      </c>
      <c r="W43" s="865"/>
      <c r="X43" s="299">
        <v>5797</v>
      </c>
      <c r="Y43" s="971"/>
      <c r="Z43" s="299">
        <v>5652</v>
      </c>
      <c r="AA43" s="971"/>
    </row>
    <row r="44" spans="1:27" ht="12" customHeight="1">
      <c r="A44" s="967"/>
      <c r="B44" s="974"/>
      <c r="C44" s="975"/>
      <c r="D44" s="976"/>
      <c r="E44" s="298" t="s">
        <v>181</v>
      </c>
      <c r="F44" s="297">
        <v>0</v>
      </c>
      <c r="G44" s="297">
        <v>0</v>
      </c>
      <c r="H44" s="297">
        <v>0</v>
      </c>
      <c r="I44" s="299">
        <v>28184</v>
      </c>
      <c r="J44" s="299"/>
      <c r="K44" s="299">
        <v>1135</v>
      </c>
      <c r="L44" s="299"/>
      <c r="M44" s="299">
        <f>I44+K44</f>
        <v>29319</v>
      </c>
      <c r="N44" s="971"/>
      <c r="O44" s="972"/>
      <c r="P44" s="299">
        <v>19959</v>
      </c>
      <c r="Q44" s="865"/>
      <c r="R44" s="299">
        <v>19767</v>
      </c>
      <c r="S44" s="865"/>
      <c r="T44" s="301">
        <v>20497</v>
      </c>
      <c r="U44" s="866"/>
      <c r="V44" s="299">
        <v>20967</v>
      </c>
      <c r="W44" s="865"/>
      <c r="X44" s="299">
        <v>23781</v>
      </c>
      <c r="Y44" s="971"/>
      <c r="Z44" s="299">
        <v>27214</v>
      </c>
      <c r="AA44" s="971"/>
    </row>
    <row r="45" spans="1:27" ht="4.5" customHeight="1">
      <c r="A45" s="316"/>
      <c r="B45" s="868"/>
      <c r="C45" s="869"/>
      <c r="D45" s="870"/>
      <c r="E45" s="294"/>
      <c r="G45" s="299"/>
      <c r="I45" s="299"/>
      <c r="J45" s="299"/>
      <c r="K45" s="299"/>
      <c r="L45" s="299"/>
      <c r="M45" s="299"/>
      <c r="N45" s="869"/>
      <c r="P45" s="299"/>
      <c r="Q45" s="300"/>
      <c r="R45" s="299"/>
      <c r="S45" s="300"/>
      <c r="T45" s="301"/>
      <c r="U45" s="869"/>
      <c r="V45" s="299"/>
      <c r="W45" s="300"/>
      <c r="X45" s="299"/>
      <c r="Y45" s="869"/>
      <c r="Z45" s="299"/>
      <c r="AA45" s="869"/>
    </row>
    <row r="46" spans="1:27" ht="12" customHeight="1">
      <c r="A46" s="967" t="s">
        <v>446</v>
      </c>
      <c r="B46" s="968" t="s">
        <v>472</v>
      </c>
      <c r="C46" s="969"/>
      <c r="D46" s="970"/>
      <c r="E46" s="298" t="s">
        <v>443</v>
      </c>
      <c r="F46" s="297">
        <v>0</v>
      </c>
      <c r="G46" s="297">
        <v>0</v>
      </c>
      <c r="H46" s="297">
        <v>0</v>
      </c>
      <c r="I46" s="299">
        <v>13436</v>
      </c>
      <c r="J46" s="299"/>
      <c r="K46" s="299">
        <v>1013</v>
      </c>
      <c r="L46" s="299"/>
      <c r="M46" s="299">
        <f>I46+K46</f>
        <v>14449</v>
      </c>
      <c r="N46" s="971">
        <v>1.31</v>
      </c>
      <c r="O46" s="972" t="s">
        <v>448</v>
      </c>
      <c r="P46" s="299">
        <v>17340</v>
      </c>
      <c r="Q46" s="865">
        <v>1.38</v>
      </c>
      <c r="R46" s="299">
        <v>17755</v>
      </c>
      <c r="S46" s="865">
        <v>1.34</v>
      </c>
      <c r="T46" s="301">
        <v>16396</v>
      </c>
      <c r="U46" s="866">
        <v>1.365089046108807</v>
      </c>
      <c r="V46" s="299">
        <v>16430</v>
      </c>
      <c r="W46" s="865">
        <v>1.3668289713937918</v>
      </c>
      <c r="X46" s="299">
        <v>14928</v>
      </c>
      <c r="Y46" s="971">
        <v>1.3433815648445873</v>
      </c>
      <c r="Z46" s="299">
        <v>14653</v>
      </c>
      <c r="AA46" s="971">
        <v>1.3127004708933325</v>
      </c>
    </row>
    <row r="47" spans="1:27" ht="12" customHeight="1">
      <c r="A47" s="967"/>
      <c r="B47" s="968"/>
      <c r="C47" s="969"/>
      <c r="D47" s="970"/>
      <c r="E47" s="298" t="s">
        <v>445</v>
      </c>
      <c r="F47" s="297">
        <v>0</v>
      </c>
      <c r="G47" s="297">
        <v>0</v>
      </c>
      <c r="H47" s="297">
        <v>0</v>
      </c>
      <c r="I47" s="299">
        <f>I48-I46</f>
        <v>4249</v>
      </c>
      <c r="J47" s="299"/>
      <c r="K47" s="299">
        <f>K48-K46</f>
        <v>247</v>
      </c>
      <c r="L47" s="299"/>
      <c r="M47" s="299">
        <f>I47+K47</f>
        <v>4496</v>
      </c>
      <c r="N47" s="971"/>
      <c r="O47" s="972"/>
      <c r="P47" s="299">
        <v>6518</v>
      </c>
      <c r="Q47" s="865"/>
      <c r="R47" s="299">
        <v>6019</v>
      </c>
      <c r="S47" s="865"/>
      <c r="T47" s="301">
        <v>5986</v>
      </c>
      <c r="U47" s="866"/>
      <c r="V47" s="299">
        <v>6027</v>
      </c>
      <c r="W47" s="865"/>
      <c r="X47" s="299">
        <v>5126</v>
      </c>
      <c r="Y47" s="971"/>
      <c r="Z47" s="299">
        <v>4582</v>
      </c>
      <c r="AA47" s="971"/>
    </row>
    <row r="48" spans="1:27" ht="12" customHeight="1">
      <c r="A48" s="967"/>
      <c r="B48" s="968"/>
      <c r="C48" s="969"/>
      <c r="D48" s="970"/>
      <c r="E48" s="298" t="s">
        <v>181</v>
      </c>
      <c r="F48" s="297">
        <v>0</v>
      </c>
      <c r="G48" s="297">
        <v>0</v>
      </c>
      <c r="H48" s="297">
        <v>0</v>
      </c>
      <c r="I48" s="299">
        <v>17685</v>
      </c>
      <c r="J48" s="299"/>
      <c r="K48" s="299">
        <v>1260</v>
      </c>
      <c r="L48" s="299"/>
      <c r="M48" s="299">
        <f>I48+K48</f>
        <v>18945</v>
      </c>
      <c r="N48" s="971"/>
      <c r="O48" s="972"/>
      <c r="P48" s="299">
        <v>23858</v>
      </c>
      <c r="Q48" s="865"/>
      <c r="R48" s="299">
        <v>23774</v>
      </c>
      <c r="S48" s="865"/>
      <c r="T48" s="301">
        <v>22382</v>
      </c>
      <c r="U48" s="866"/>
      <c r="V48" s="299">
        <v>22457</v>
      </c>
      <c r="W48" s="865"/>
      <c r="X48" s="299">
        <v>20054</v>
      </c>
      <c r="Y48" s="971"/>
      <c r="Z48" s="299">
        <v>19235</v>
      </c>
      <c r="AA48" s="971"/>
    </row>
    <row r="49" spans="1:27" ht="4.5" customHeight="1">
      <c r="A49" s="315"/>
      <c r="B49" s="868"/>
      <c r="C49" s="869"/>
      <c r="D49" s="870"/>
      <c r="E49" s="298"/>
      <c r="F49" s="317"/>
      <c r="G49" s="317"/>
      <c r="H49" s="317"/>
      <c r="I49" s="299"/>
      <c r="J49" s="299"/>
      <c r="K49" s="299"/>
      <c r="L49" s="299"/>
      <c r="M49" s="299"/>
      <c r="N49" s="864"/>
      <c r="O49" s="871"/>
      <c r="P49" s="299"/>
      <c r="Q49" s="865"/>
      <c r="R49" s="299"/>
      <c r="S49" s="865"/>
      <c r="T49" s="301"/>
      <c r="U49" s="864"/>
      <c r="V49" s="299"/>
      <c r="W49" s="865"/>
      <c r="X49" s="299"/>
      <c r="Y49" s="864"/>
      <c r="Z49" s="299"/>
      <c r="AA49" s="864"/>
    </row>
    <row r="50" spans="1:27" ht="12" customHeight="1">
      <c r="A50" s="967" t="s">
        <v>473</v>
      </c>
      <c r="B50" s="974" t="s">
        <v>728</v>
      </c>
      <c r="C50" s="975"/>
      <c r="D50" s="976"/>
      <c r="E50" s="298" t="s">
        <v>443</v>
      </c>
      <c r="F50" s="297">
        <v>0</v>
      </c>
      <c r="G50" s="297">
        <v>0</v>
      </c>
      <c r="H50" s="297">
        <v>0</v>
      </c>
      <c r="I50" s="299">
        <v>5069</v>
      </c>
      <c r="J50" s="299"/>
      <c r="K50" s="299">
        <v>451</v>
      </c>
      <c r="L50" s="299"/>
      <c r="M50" s="299">
        <f>I50+K50</f>
        <v>5520</v>
      </c>
      <c r="N50" s="971">
        <v>1.18</v>
      </c>
      <c r="O50" s="972" t="s">
        <v>451</v>
      </c>
      <c r="P50" s="299">
        <v>4255</v>
      </c>
      <c r="Q50" s="865">
        <v>1.18</v>
      </c>
      <c r="R50" s="299">
        <v>4978</v>
      </c>
      <c r="S50" s="865">
        <v>1.18</v>
      </c>
      <c r="T50" s="301">
        <v>5480</v>
      </c>
      <c r="U50" s="866">
        <v>1.1682481751824818</v>
      </c>
      <c r="V50" s="299">
        <v>5294</v>
      </c>
      <c r="W50" s="865">
        <v>1.19115980355119</v>
      </c>
      <c r="X50" s="299">
        <v>6109</v>
      </c>
      <c r="Y50" s="971">
        <v>1.1944671795711246</v>
      </c>
      <c r="Z50" s="299">
        <v>6242</v>
      </c>
      <c r="AA50" s="971">
        <v>1.1787888497276513</v>
      </c>
    </row>
    <row r="51" spans="1:27" ht="12" customHeight="1">
      <c r="A51" s="967"/>
      <c r="B51" s="974"/>
      <c r="C51" s="975"/>
      <c r="D51" s="976"/>
      <c r="E51" s="298" t="s">
        <v>445</v>
      </c>
      <c r="F51" s="297">
        <v>0</v>
      </c>
      <c r="G51" s="297">
        <v>0</v>
      </c>
      <c r="H51" s="297">
        <v>0</v>
      </c>
      <c r="I51" s="299">
        <f>I52-I50</f>
        <v>929</v>
      </c>
      <c r="J51" s="299"/>
      <c r="K51" s="299">
        <f>K52-K50</f>
        <v>47</v>
      </c>
      <c r="L51" s="299"/>
      <c r="M51" s="299">
        <f>I51+K51</f>
        <v>976</v>
      </c>
      <c r="N51" s="971"/>
      <c r="O51" s="972"/>
      <c r="P51" s="299">
        <v>761</v>
      </c>
      <c r="Q51" s="865"/>
      <c r="R51" s="299">
        <v>906</v>
      </c>
      <c r="S51" s="865"/>
      <c r="T51" s="301">
        <v>922</v>
      </c>
      <c r="U51" s="866"/>
      <c r="V51" s="299">
        <v>1012</v>
      </c>
      <c r="W51" s="865"/>
      <c r="X51" s="299">
        <v>1188</v>
      </c>
      <c r="Y51" s="971"/>
      <c r="Z51" s="299">
        <v>1116</v>
      </c>
      <c r="AA51" s="971"/>
    </row>
    <row r="52" spans="1:27" ht="12" customHeight="1">
      <c r="A52" s="967"/>
      <c r="B52" s="974"/>
      <c r="C52" s="975"/>
      <c r="D52" s="976"/>
      <c r="E52" s="298" t="s">
        <v>181</v>
      </c>
      <c r="F52" s="297">
        <v>0</v>
      </c>
      <c r="G52" s="297">
        <v>0</v>
      </c>
      <c r="H52" s="297">
        <v>0</v>
      </c>
      <c r="I52" s="299">
        <v>5998</v>
      </c>
      <c r="J52" s="299"/>
      <c r="K52" s="299">
        <v>498</v>
      </c>
      <c r="L52" s="299"/>
      <c r="M52" s="299">
        <f>I52+K52</f>
        <v>6496</v>
      </c>
      <c r="N52" s="971"/>
      <c r="O52" s="972"/>
      <c r="P52" s="299">
        <v>5016</v>
      </c>
      <c r="Q52" s="865"/>
      <c r="R52" s="299">
        <v>5884</v>
      </c>
      <c r="S52" s="865"/>
      <c r="T52" s="301">
        <v>6402</v>
      </c>
      <c r="U52" s="866"/>
      <c r="V52" s="299">
        <v>6306</v>
      </c>
      <c r="W52" s="865"/>
      <c r="X52" s="299">
        <v>7297</v>
      </c>
      <c r="Y52" s="971"/>
      <c r="Z52" s="299">
        <v>7358</v>
      </c>
      <c r="AA52" s="971"/>
    </row>
    <row r="53" spans="2:27" ht="4.5" customHeight="1">
      <c r="B53" s="868"/>
      <c r="C53" s="869"/>
      <c r="D53" s="870"/>
      <c r="E53" s="294"/>
      <c r="I53" s="299"/>
      <c r="J53" s="299"/>
      <c r="K53" s="299"/>
      <c r="L53" s="299"/>
      <c r="M53" s="299"/>
      <c r="N53" s="869"/>
      <c r="P53" s="299"/>
      <c r="Q53" s="300"/>
      <c r="R53" s="299"/>
      <c r="S53" s="300"/>
      <c r="T53" s="301"/>
      <c r="U53" s="869"/>
      <c r="V53" s="299"/>
      <c r="W53" s="300"/>
      <c r="X53" s="299"/>
      <c r="Y53" s="869"/>
      <c r="Z53" s="299"/>
      <c r="AA53" s="869"/>
    </row>
    <row r="54" spans="1:27" ht="12" customHeight="1">
      <c r="A54" s="967" t="s">
        <v>446</v>
      </c>
      <c r="B54" s="974" t="s">
        <v>729</v>
      </c>
      <c r="C54" s="975"/>
      <c r="D54" s="976"/>
      <c r="E54" s="298" t="s">
        <v>443</v>
      </c>
      <c r="F54" s="297">
        <v>0</v>
      </c>
      <c r="G54" s="297">
        <v>0</v>
      </c>
      <c r="H54" s="297">
        <v>0</v>
      </c>
      <c r="I54" s="299">
        <v>4066</v>
      </c>
      <c r="J54" s="299"/>
      <c r="K54" s="299">
        <v>299</v>
      </c>
      <c r="L54" s="299"/>
      <c r="M54" s="299">
        <f>I54+K54</f>
        <v>4365</v>
      </c>
      <c r="N54" s="971">
        <v>1.16</v>
      </c>
      <c r="O54" s="972" t="s">
        <v>454</v>
      </c>
      <c r="P54" s="299">
        <v>4690</v>
      </c>
      <c r="Q54" s="865">
        <v>1.23</v>
      </c>
      <c r="R54" s="299">
        <v>5565</v>
      </c>
      <c r="S54" s="865">
        <v>1.21</v>
      </c>
      <c r="T54" s="301">
        <v>5781</v>
      </c>
      <c r="U54" s="866">
        <v>1.2004843452689846</v>
      </c>
      <c r="V54" s="299">
        <v>6217</v>
      </c>
      <c r="W54" s="865">
        <v>1.213125301592408</v>
      </c>
      <c r="X54" s="299">
        <v>5468</v>
      </c>
      <c r="Y54" s="971">
        <v>1.2077542062911486</v>
      </c>
      <c r="Z54" s="299">
        <v>4775</v>
      </c>
      <c r="AA54" s="971">
        <v>1.1956020942408376</v>
      </c>
    </row>
    <row r="55" spans="1:27" ht="12" customHeight="1">
      <c r="A55" s="967"/>
      <c r="B55" s="974"/>
      <c r="C55" s="975"/>
      <c r="D55" s="976"/>
      <c r="E55" s="298" t="s">
        <v>445</v>
      </c>
      <c r="F55" s="297">
        <v>0</v>
      </c>
      <c r="G55" s="297">
        <v>0</v>
      </c>
      <c r="H55" s="297">
        <v>0</v>
      </c>
      <c r="I55" s="299">
        <f>I56-I54</f>
        <v>689</v>
      </c>
      <c r="J55" s="299"/>
      <c r="K55" s="299">
        <f>K56-K54</f>
        <v>30</v>
      </c>
      <c r="L55" s="299"/>
      <c r="M55" s="299">
        <f>I55+K55</f>
        <v>719</v>
      </c>
      <c r="N55" s="971"/>
      <c r="O55" s="972"/>
      <c r="P55" s="299">
        <v>1076</v>
      </c>
      <c r="Q55" s="865"/>
      <c r="R55" s="299">
        <v>1183</v>
      </c>
      <c r="S55" s="865"/>
      <c r="T55" s="301">
        <v>1159</v>
      </c>
      <c r="U55" s="866"/>
      <c r="V55" s="299">
        <v>1325</v>
      </c>
      <c r="W55" s="865"/>
      <c r="X55" s="299">
        <v>1136</v>
      </c>
      <c r="Y55" s="971"/>
      <c r="Z55" s="299">
        <v>934</v>
      </c>
      <c r="AA55" s="971"/>
    </row>
    <row r="56" spans="1:27" ht="12" customHeight="1">
      <c r="A56" s="967"/>
      <c r="B56" s="974"/>
      <c r="C56" s="975"/>
      <c r="D56" s="976"/>
      <c r="E56" s="298" t="s">
        <v>181</v>
      </c>
      <c r="F56" s="297">
        <v>0</v>
      </c>
      <c r="G56" s="297">
        <v>0</v>
      </c>
      <c r="H56" s="297">
        <v>0</v>
      </c>
      <c r="I56" s="299">
        <v>4755</v>
      </c>
      <c r="J56" s="299"/>
      <c r="K56" s="299">
        <v>329</v>
      </c>
      <c r="L56" s="299"/>
      <c r="M56" s="299">
        <f>I56+K56</f>
        <v>5084</v>
      </c>
      <c r="N56" s="971"/>
      <c r="O56" s="972"/>
      <c r="P56" s="299">
        <v>5766</v>
      </c>
      <c r="Q56" s="865"/>
      <c r="R56" s="299">
        <v>6748</v>
      </c>
      <c r="S56" s="865"/>
      <c r="T56" s="301">
        <v>6940</v>
      </c>
      <c r="U56" s="866"/>
      <c r="V56" s="299">
        <v>7542</v>
      </c>
      <c r="W56" s="865"/>
      <c r="X56" s="299">
        <v>6604</v>
      </c>
      <c r="Y56" s="971"/>
      <c r="Z56" s="299">
        <v>5709</v>
      </c>
      <c r="AA56" s="971"/>
    </row>
    <row r="57" spans="2:27" ht="4.5" customHeight="1">
      <c r="B57" s="868"/>
      <c r="C57" s="869"/>
      <c r="D57" s="870"/>
      <c r="E57" s="294"/>
      <c r="I57" s="299"/>
      <c r="J57" s="299"/>
      <c r="K57" s="299"/>
      <c r="L57" s="299"/>
      <c r="M57" s="299"/>
      <c r="N57" s="869"/>
      <c r="P57" s="299"/>
      <c r="Q57" s="300"/>
      <c r="R57" s="299"/>
      <c r="S57" s="300"/>
      <c r="T57" s="301"/>
      <c r="U57" s="869"/>
      <c r="V57" s="299"/>
      <c r="W57" s="300"/>
      <c r="X57" s="299"/>
      <c r="Y57" s="869"/>
      <c r="Z57" s="299"/>
      <c r="AA57" s="869"/>
    </row>
    <row r="58" spans="1:27" ht="12" customHeight="1">
      <c r="A58" s="967" t="s">
        <v>474</v>
      </c>
      <c r="B58" s="974" t="s">
        <v>730</v>
      </c>
      <c r="C58" s="975"/>
      <c r="D58" s="976"/>
      <c r="E58" s="298" t="s">
        <v>443</v>
      </c>
      <c r="F58" s="297">
        <v>0</v>
      </c>
      <c r="G58" s="297">
        <v>0</v>
      </c>
      <c r="H58" s="297">
        <v>0</v>
      </c>
      <c r="I58" s="299">
        <v>11192</v>
      </c>
      <c r="J58" s="299"/>
      <c r="K58" s="299">
        <v>1525</v>
      </c>
      <c r="L58" s="299"/>
      <c r="M58" s="299">
        <f>I58+K58</f>
        <v>12717</v>
      </c>
      <c r="N58" s="971">
        <v>1.27</v>
      </c>
      <c r="O58" s="972" t="s">
        <v>444</v>
      </c>
      <c r="P58" s="299">
        <v>11050</v>
      </c>
      <c r="Q58" s="865">
        <v>1.27</v>
      </c>
      <c r="R58" s="299">
        <v>11751</v>
      </c>
      <c r="S58" s="865">
        <v>1.27</v>
      </c>
      <c r="T58" s="301">
        <v>12254</v>
      </c>
      <c r="U58" s="866">
        <v>1.2725640607148687</v>
      </c>
      <c r="V58" s="299">
        <v>12952</v>
      </c>
      <c r="W58" s="865">
        <v>1.2617356392835084</v>
      </c>
      <c r="X58" s="299">
        <v>14035</v>
      </c>
      <c r="Y58" s="971">
        <v>1.2826505165657285</v>
      </c>
      <c r="Z58" s="299">
        <v>13189</v>
      </c>
      <c r="AA58" s="971">
        <v>1.2842520282053227</v>
      </c>
    </row>
    <row r="59" spans="1:27" ht="12" customHeight="1">
      <c r="A59" s="967"/>
      <c r="B59" s="974"/>
      <c r="C59" s="975"/>
      <c r="D59" s="976"/>
      <c r="E59" s="298" t="s">
        <v>445</v>
      </c>
      <c r="F59" s="297">
        <v>0</v>
      </c>
      <c r="G59" s="297">
        <v>0</v>
      </c>
      <c r="H59" s="297">
        <v>0</v>
      </c>
      <c r="I59" s="299">
        <f>I60-I58</f>
        <v>2893</v>
      </c>
      <c r="J59" s="299"/>
      <c r="K59" s="299">
        <f>K60-K58</f>
        <v>486</v>
      </c>
      <c r="L59" s="299"/>
      <c r="M59" s="299">
        <f>I59+K59</f>
        <v>3379</v>
      </c>
      <c r="N59" s="971"/>
      <c r="O59" s="972"/>
      <c r="P59" s="299">
        <v>2987</v>
      </c>
      <c r="Q59" s="865"/>
      <c r="R59" s="299">
        <v>3157</v>
      </c>
      <c r="S59" s="865"/>
      <c r="T59" s="301">
        <v>3340</v>
      </c>
      <c r="U59" s="866"/>
      <c r="V59" s="299">
        <v>3390</v>
      </c>
      <c r="W59" s="865"/>
      <c r="X59" s="299">
        <v>3967</v>
      </c>
      <c r="Y59" s="971"/>
      <c r="Z59" s="299">
        <v>3749</v>
      </c>
      <c r="AA59" s="971"/>
    </row>
    <row r="60" spans="1:27" ht="12" customHeight="1">
      <c r="A60" s="967"/>
      <c r="B60" s="974"/>
      <c r="C60" s="975"/>
      <c r="D60" s="976"/>
      <c r="E60" s="298" t="s">
        <v>181</v>
      </c>
      <c r="F60" s="297">
        <v>0</v>
      </c>
      <c r="G60" s="297">
        <v>0</v>
      </c>
      <c r="H60" s="297">
        <v>0</v>
      </c>
      <c r="I60" s="299">
        <v>14085</v>
      </c>
      <c r="J60" s="299"/>
      <c r="K60" s="299">
        <v>2011</v>
      </c>
      <c r="L60" s="299"/>
      <c r="M60" s="299">
        <f>I60+K60</f>
        <v>16096</v>
      </c>
      <c r="N60" s="971"/>
      <c r="O60" s="972"/>
      <c r="P60" s="299">
        <v>14037</v>
      </c>
      <c r="Q60" s="865"/>
      <c r="R60" s="299">
        <v>14908</v>
      </c>
      <c r="S60" s="865"/>
      <c r="T60" s="301">
        <v>15594</v>
      </c>
      <c r="U60" s="866"/>
      <c r="V60" s="299">
        <v>16342</v>
      </c>
      <c r="W60" s="865"/>
      <c r="X60" s="299">
        <v>18002</v>
      </c>
      <c r="Y60" s="971"/>
      <c r="Z60" s="299">
        <v>16938</v>
      </c>
      <c r="AA60" s="971"/>
    </row>
    <row r="61" spans="1:27" ht="4.5" customHeight="1">
      <c r="A61" s="967" t="s">
        <v>735</v>
      </c>
      <c r="B61" s="868"/>
      <c r="C61" s="869"/>
      <c r="D61" s="870"/>
      <c r="E61" s="294"/>
      <c r="I61" s="299"/>
      <c r="J61" s="299"/>
      <c r="K61" s="299"/>
      <c r="L61" s="299"/>
      <c r="M61" s="299"/>
      <c r="N61" s="869"/>
      <c r="P61" s="299"/>
      <c r="Q61" s="300"/>
      <c r="R61" s="299"/>
      <c r="S61" s="300"/>
      <c r="T61" s="301"/>
      <c r="U61" s="869"/>
      <c r="V61" s="297"/>
      <c r="W61" s="300"/>
      <c r="X61" s="299"/>
      <c r="Y61" s="869"/>
      <c r="Z61" s="299"/>
      <c r="AA61" s="869"/>
    </row>
    <row r="62" spans="1:27" ht="12" customHeight="1">
      <c r="A62" s="967"/>
      <c r="B62" s="974" t="s">
        <v>731</v>
      </c>
      <c r="C62" s="975"/>
      <c r="D62" s="976"/>
      <c r="E62" s="298" t="s">
        <v>443</v>
      </c>
      <c r="F62" s="297">
        <v>0</v>
      </c>
      <c r="G62" s="297">
        <v>0</v>
      </c>
      <c r="H62" s="297">
        <v>0</v>
      </c>
      <c r="I62" s="299">
        <v>6146</v>
      </c>
      <c r="J62" s="299"/>
      <c r="K62" s="299">
        <v>1552</v>
      </c>
      <c r="L62" s="299"/>
      <c r="M62" s="299">
        <f>I62+K62</f>
        <v>7698</v>
      </c>
      <c r="N62" s="971">
        <v>1.2</v>
      </c>
      <c r="O62" s="972" t="s">
        <v>451</v>
      </c>
      <c r="P62" s="299">
        <v>2706</v>
      </c>
      <c r="Q62" s="865">
        <v>1.21</v>
      </c>
      <c r="R62" s="299">
        <v>4382</v>
      </c>
      <c r="S62" s="865">
        <v>1.17</v>
      </c>
      <c r="T62" s="301">
        <v>5631</v>
      </c>
      <c r="U62" s="866">
        <v>1.1573432782809447</v>
      </c>
      <c r="V62" s="318">
        <v>5234</v>
      </c>
      <c r="W62" s="865">
        <v>1.2086358425678259</v>
      </c>
      <c r="X62" s="299">
        <v>5979</v>
      </c>
      <c r="Y62" s="971">
        <v>1.2117410938283995</v>
      </c>
      <c r="Z62" s="299">
        <v>10592</v>
      </c>
      <c r="AA62" s="971">
        <v>1.2207326283987916</v>
      </c>
    </row>
    <row r="63" spans="1:27" ht="12" customHeight="1">
      <c r="A63" s="967"/>
      <c r="B63" s="974"/>
      <c r="C63" s="975"/>
      <c r="D63" s="976"/>
      <c r="E63" s="298" t="s">
        <v>445</v>
      </c>
      <c r="F63" s="297">
        <v>0</v>
      </c>
      <c r="G63" s="297">
        <v>0</v>
      </c>
      <c r="H63" s="297">
        <v>0</v>
      </c>
      <c r="I63" s="299">
        <f>I64-I62</f>
        <v>1186</v>
      </c>
      <c r="J63" s="299"/>
      <c r="K63" s="299">
        <f>K64-K62</f>
        <v>316</v>
      </c>
      <c r="L63" s="299"/>
      <c r="M63" s="299">
        <f>I63+K63</f>
        <v>1502</v>
      </c>
      <c r="N63" s="971"/>
      <c r="O63" s="972"/>
      <c r="P63" s="299">
        <v>579</v>
      </c>
      <c r="Q63" s="865"/>
      <c r="R63" s="299">
        <v>748</v>
      </c>
      <c r="S63" s="865"/>
      <c r="T63" s="301">
        <v>886</v>
      </c>
      <c r="U63" s="866"/>
      <c r="V63" s="318">
        <v>1092</v>
      </c>
      <c r="W63" s="865"/>
      <c r="X63" s="299">
        <v>1266</v>
      </c>
      <c r="Y63" s="971"/>
      <c r="Z63" s="299">
        <v>2338</v>
      </c>
      <c r="AA63" s="971"/>
    </row>
    <row r="64" spans="1:27" ht="12" customHeight="1">
      <c r="A64" s="967"/>
      <c r="B64" s="974"/>
      <c r="C64" s="975"/>
      <c r="D64" s="976"/>
      <c r="E64" s="298" t="s">
        <v>181</v>
      </c>
      <c r="F64" s="297">
        <v>0</v>
      </c>
      <c r="G64" s="297">
        <v>0</v>
      </c>
      <c r="H64" s="297">
        <v>0</v>
      </c>
      <c r="I64" s="299">
        <v>7332</v>
      </c>
      <c r="J64" s="299"/>
      <c r="K64" s="299">
        <v>1868</v>
      </c>
      <c r="L64" s="299"/>
      <c r="M64" s="299">
        <f>I64+K64</f>
        <v>9200</v>
      </c>
      <c r="N64" s="971"/>
      <c r="O64" s="972"/>
      <c r="P64" s="299">
        <v>3285</v>
      </c>
      <c r="Q64" s="865"/>
      <c r="R64" s="299">
        <v>5130</v>
      </c>
      <c r="S64" s="865"/>
      <c r="T64" s="301">
        <v>6517</v>
      </c>
      <c r="U64" s="866"/>
      <c r="V64" s="318">
        <v>6326</v>
      </c>
      <c r="W64" s="865"/>
      <c r="X64" s="299">
        <v>7245</v>
      </c>
      <c r="Y64" s="971"/>
      <c r="Z64" s="299">
        <v>12930</v>
      </c>
      <c r="AA64" s="971"/>
    </row>
    <row r="65" spans="1:27" ht="4.5" customHeight="1">
      <c r="A65" s="967"/>
      <c r="B65" s="873"/>
      <c r="C65" s="874"/>
      <c r="D65" s="875"/>
      <c r="E65" s="298"/>
      <c r="F65" s="297"/>
      <c r="G65" s="297"/>
      <c r="H65" s="297"/>
      <c r="I65" s="299"/>
      <c r="J65" s="299"/>
      <c r="K65" s="299"/>
      <c r="L65" s="299"/>
      <c r="M65" s="299"/>
      <c r="N65" s="866"/>
      <c r="O65" s="871"/>
      <c r="P65" s="299"/>
      <c r="Q65" s="865"/>
      <c r="R65" s="299"/>
      <c r="S65" s="865"/>
      <c r="T65" s="301"/>
      <c r="U65" s="866"/>
      <c r="V65" s="297"/>
      <c r="W65" s="865"/>
      <c r="X65" s="299"/>
      <c r="Y65" s="866"/>
      <c r="Z65" s="299"/>
      <c r="AA65" s="866"/>
    </row>
    <row r="66" spans="1:27" ht="12" customHeight="1">
      <c r="A66" s="967" t="s">
        <v>475</v>
      </c>
      <c r="B66" s="974" t="s">
        <v>732</v>
      </c>
      <c r="C66" s="975"/>
      <c r="D66" s="976"/>
      <c r="E66" s="298" t="s">
        <v>443</v>
      </c>
      <c r="F66" s="297">
        <v>0</v>
      </c>
      <c r="G66" s="297">
        <v>0</v>
      </c>
      <c r="H66" s="297">
        <v>0</v>
      </c>
      <c r="I66" s="299">
        <v>8564</v>
      </c>
      <c r="J66" s="299"/>
      <c r="K66" s="299">
        <v>704</v>
      </c>
      <c r="L66" s="299"/>
      <c r="M66" s="299">
        <f>I66+K66</f>
        <v>9268</v>
      </c>
      <c r="N66" s="971">
        <v>1.24</v>
      </c>
      <c r="O66" s="972" t="s">
        <v>454</v>
      </c>
      <c r="P66" s="299">
        <v>10385</v>
      </c>
      <c r="Q66" s="865">
        <v>1.27</v>
      </c>
      <c r="R66" s="299">
        <v>11689</v>
      </c>
      <c r="S66" s="865">
        <v>1.27</v>
      </c>
      <c r="T66" s="301">
        <v>11370</v>
      </c>
      <c r="U66" s="866">
        <v>1.2892700087950748</v>
      </c>
      <c r="V66" s="299">
        <v>11067</v>
      </c>
      <c r="W66" s="865">
        <v>1.271437607300985</v>
      </c>
      <c r="X66" s="299">
        <v>8355</v>
      </c>
      <c r="Y66" s="971">
        <v>1.2806702573309396</v>
      </c>
      <c r="Z66" s="299">
        <v>8093</v>
      </c>
      <c r="AA66" s="971">
        <v>1.2578771778079822</v>
      </c>
    </row>
    <row r="67" spans="1:27" ht="12" customHeight="1">
      <c r="A67" s="967"/>
      <c r="B67" s="974"/>
      <c r="C67" s="975"/>
      <c r="D67" s="976"/>
      <c r="E67" s="298" t="s">
        <v>445</v>
      </c>
      <c r="F67" s="297">
        <v>0</v>
      </c>
      <c r="G67" s="297">
        <v>0</v>
      </c>
      <c r="H67" s="297">
        <v>0</v>
      </c>
      <c r="I67" s="299">
        <f>I68-I66</f>
        <v>2080</v>
      </c>
      <c r="J67" s="299"/>
      <c r="K67" s="299">
        <f>K68-K66</f>
        <v>132</v>
      </c>
      <c r="L67" s="299"/>
      <c r="M67" s="299">
        <f>I67+K67</f>
        <v>2212</v>
      </c>
      <c r="N67" s="971"/>
      <c r="O67" s="972"/>
      <c r="P67" s="299">
        <v>2775</v>
      </c>
      <c r="Q67" s="865"/>
      <c r="R67" s="299">
        <v>3178</v>
      </c>
      <c r="S67" s="865"/>
      <c r="T67" s="301">
        <v>3289</v>
      </c>
      <c r="U67" s="866"/>
      <c r="V67" s="299">
        <v>3004</v>
      </c>
      <c r="W67" s="865"/>
      <c r="X67" s="299">
        <v>2345</v>
      </c>
      <c r="Y67" s="971"/>
      <c r="Z67" s="299">
        <v>2087</v>
      </c>
      <c r="AA67" s="971"/>
    </row>
    <row r="68" spans="1:27" ht="12" customHeight="1">
      <c r="A68" s="967"/>
      <c r="B68" s="974"/>
      <c r="C68" s="975"/>
      <c r="D68" s="976"/>
      <c r="E68" s="298" t="s">
        <v>181</v>
      </c>
      <c r="F68" s="297">
        <v>0</v>
      </c>
      <c r="G68" s="297">
        <v>0</v>
      </c>
      <c r="H68" s="297">
        <v>0</v>
      </c>
      <c r="I68" s="299">
        <v>10644</v>
      </c>
      <c r="J68" s="299"/>
      <c r="K68" s="299">
        <v>836</v>
      </c>
      <c r="L68" s="299"/>
      <c r="M68" s="299">
        <f>I68+K68</f>
        <v>11480</v>
      </c>
      <c r="N68" s="971"/>
      <c r="O68" s="972"/>
      <c r="P68" s="299">
        <v>13160</v>
      </c>
      <c r="Q68" s="865"/>
      <c r="R68" s="299">
        <v>14867</v>
      </c>
      <c r="S68" s="865"/>
      <c r="T68" s="301">
        <v>14659</v>
      </c>
      <c r="U68" s="866"/>
      <c r="V68" s="299">
        <v>14071</v>
      </c>
      <c r="W68" s="865"/>
      <c r="X68" s="299">
        <v>10700</v>
      </c>
      <c r="Y68" s="971"/>
      <c r="Z68" s="299">
        <v>10180</v>
      </c>
      <c r="AA68" s="971"/>
    </row>
    <row r="69" spans="2:27" ht="4.5" customHeight="1">
      <c r="B69" s="868"/>
      <c r="C69" s="869"/>
      <c r="D69" s="870"/>
      <c r="E69" s="294"/>
      <c r="I69" s="299"/>
      <c r="J69" s="299"/>
      <c r="K69" s="299"/>
      <c r="L69" s="299"/>
      <c r="M69" s="299"/>
      <c r="N69" s="869"/>
      <c r="P69" s="299"/>
      <c r="Q69" s="300"/>
      <c r="R69" s="299"/>
      <c r="S69" s="300"/>
      <c r="T69" s="301"/>
      <c r="U69" s="869"/>
      <c r="V69" s="299"/>
      <c r="W69" s="300"/>
      <c r="X69" s="299"/>
      <c r="Y69" s="869"/>
      <c r="Z69" s="299"/>
      <c r="AA69" s="869"/>
    </row>
    <row r="70" spans="1:27" ht="12" customHeight="1">
      <c r="A70" s="967" t="s">
        <v>446</v>
      </c>
      <c r="B70" s="974" t="s">
        <v>733</v>
      </c>
      <c r="C70" s="975"/>
      <c r="D70" s="976"/>
      <c r="E70" s="298" t="s">
        <v>443</v>
      </c>
      <c r="F70" s="297">
        <v>0</v>
      </c>
      <c r="G70" s="297">
        <v>0</v>
      </c>
      <c r="H70" s="297">
        <v>0</v>
      </c>
      <c r="I70" s="301">
        <v>2762</v>
      </c>
      <c r="J70" s="301"/>
      <c r="K70" s="301">
        <v>187</v>
      </c>
      <c r="L70" s="301"/>
      <c r="M70" s="299">
        <f>I70+K70</f>
        <v>2949</v>
      </c>
      <c r="N70" s="971">
        <v>1.33</v>
      </c>
      <c r="O70" s="951" t="s">
        <v>451</v>
      </c>
      <c r="P70" s="301">
        <v>1952</v>
      </c>
      <c r="Q70" s="872">
        <v>1.27</v>
      </c>
      <c r="R70" s="301">
        <v>2210</v>
      </c>
      <c r="S70" s="872">
        <v>1.22</v>
      </c>
      <c r="T70" s="301">
        <v>2690</v>
      </c>
      <c r="U70" s="866">
        <v>1.2368029739776951</v>
      </c>
      <c r="V70" s="301">
        <v>2262</v>
      </c>
      <c r="W70" s="872">
        <v>1.261715296198055</v>
      </c>
      <c r="X70" s="301">
        <v>2281</v>
      </c>
      <c r="Y70" s="971">
        <v>1.2753178430512933</v>
      </c>
      <c r="Z70" s="301">
        <v>1773</v>
      </c>
      <c r="AA70" s="971">
        <v>1.2650874224478286</v>
      </c>
    </row>
    <row r="71" spans="1:27" ht="12" customHeight="1">
      <c r="A71" s="967"/>
      <c r="B71" s="974"/>
      <c r="C71" s="975"/>
      <c r="D71" s="976"/>
      <c r="E71" s="298" t="s">
        <v>445</v>
      </c>
      <c r="F71" s="297">
        <v>0</v>
      </c>
      <c r="G71" s="297">
        <v>0</v>
      </c>
      <c r="H71" s="297">
        <v>0</v>
      </c>
      <c r="I71" s="299">
        <f>I72-I70</f>
        <v>918</v>
      </c>
      <c r="J71" s="299"/>
      <c r="K71" s="299">
        <f>K72-K70</f>
        <v>56</v>
      </c>
      <c r="L71" s="301"/>
      <c r="M71" s="299">
        <f>I71+K71</f>
        <v>974</v>
      </c>
      <c r="N71" s="971"/>
      <c r="O71" s="951"/>
      <c r="P71" s="301">
        <v>526</v>
      </c>
      <c r="Q71" s="872"/>
      <c r="R71" s="301">
        <v>479</v>
      </c>
      <c r="S71" s="872"/>
      <c r="T71" s="301">
        <v>637</v>
      </c>
      <c r="U71" s="866"/>
      <c r="V71" s="301">
        <v>592</v>
      </c>
      <c r="W71" s="872"/>
      <c r="X71" s="301">
        <v>628</v>
      </c>
      <c r="Y71" s="971"/>
      <c r="Z71" s="301">
        <v>470</v>
      </c>
      <c r="AA71" s="971"/>
    </row>
    <row r="72" spans="1:27" ht="12" customHeight="1">
      <c r="A72" s="967"/>
      <c r="B72" s="974"/>
      <c r="C72" s="975"/>
      <c r="D72" s="976"/>
      <c r="E72" s="298" t="s">
        <v>181</v>
      </c>
      <c r="F72" s="297">
        <v>0</v>
      </c>
      <c r="G72" s="297">
        <v>0</v>
      </c>
      <c r="H72" s="297">
        <v>0</v>
      </c>
      <c r="I72" s="301">
        <v>3680</v>
      </c>
      <c r="J72" s="301"/>
      <c r="K72" s="301">
        <v>243</v>
      </c>
      <c r="L72" s="301"/>
      <c r="M72" s="299">
        <f>I72+K72</f>
        <v>3923</v>
      </c>
      <c r="N72" s="971"/>
      <c r="O72" s="951"/>
      <c r="P72" s="301">
        <v>2478</v>
      </c>
      <c r="Q72" s="872"/>
      <c r="R72" s="301">
        <v>2689</v>
      </c>
      <c r="S72" s="872"/>
      <c r="T72" s="301">
        <v>3327</v>
      </c>
      <c r="U72" s="866"/>
      <c r="V72" s="301">
        <v>2854</v>
      </c>
      <c r="W72" s="872"/>
      <c r="X72" s="301">
        <v>2909</v>
      </c>
      <c r="Y72" s="971"/>
      <c r="Z72" s="301">
        <v>2243</v>
      </c>
      <c r="AA72" s="971"/>
    </row>
    <row r="73" spans="1:27" ht="4.5" customHeight="1" thickBot="1">
      <c r="A73" s="302"/>
      <c r="B73" s="319"/>
      <c r="C73" s="320"/>
      <c r="D73" s="320"/>
      <c r="E73" s="305"/>
      <c r="F73" s="321"/>
      <c r="G73" s="321"/>
      <c r="H73" s="321"/>
      <c r="I73" s="307"/>
      <c r="J73" s="307"/>
      <c r="K73" s="307"/>
      <c r="L73" s="307"/>
      <c r="M73" s="307"/>
      <c r="N73" s="308"/>
      <c r="O73" s="309"/>
      <c r="P73" s="307"/>
      <c r="Q73" s="310"/>
      <c r="R73" s="307"/>
      <c r="S73" s="310"/>
      <c r="T73" s="307"/>
      <c r="U73" s="310"/>
      <c r="V73" s="307"/>
      <c r="W73" s="308"/>
      <c r="X73" s="307"/>
      <c r="Y73" s="310"/>
      <c r="Z73" s="304"/>
      <c r="AA73" s="304"/>
    </row>
    <row r="74" ht="11.25">
      <c r="A74" s="869" t="s">
        <v>462</v>
      </c>
    </row>
    <row r="75" ht="11.25">
      <c r="A75" s="311" t="s">
        <v>804</v>
      </c>
    </row>
  </sheetData>
  <sheetProtection/>
  <mergeCells count="133">
    <mergeCell ref="A70:A72"/>
    <mergeCell ref="B70:D72"/>
    <mergeCell ref="N70:N72"/>
    <mergeCell ref="O70:O72"/>
    <mergeCell ref="Y70:Y72"/>
    <mergeCell ref="AA70:AA72"/>
    <mergeCell ref="A66:A68"/>
    <mergeCell ref="B66:D68"/>
    <mergeCell ref="N66:N68"/>
    <mergeCell ref="O66:O68"/>
    <mergeCell ref="Y66:Y68"/>
    <mergeCell ref="AA66:AA68"/>
    <mergeCell ref="A61:A65"/>
    <mergeCell ref="B62:D64"/>
    <mergeCell ref="N62:N64"/>
    <mergeCell ref="O62:O64"/>
    <mergeCell ref="Y62:Y64"/>
    <mergeCell ref="AA62:AA64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8"/>
  <sheetViews>
    <sheetView showGridLines="0" zoomScalePageLayoutView="0" workbookViewId="0" topLeftCell="A22">
      <selection activeCell="F50" sqref="F50"/>
    </sheetView>
  </sheetViews>
  <sheetFormatPr defaultColWidth="8.00390625" defaultRowHeight="13.5"/>
  <cols>
    <col min="1" max="1" width="3.75390625" style="8" customWidth="1"/>
    <col min="2" max="2" width="13.625" style="8" customWidth="1"/>
    <col min="3" max="3" width="16.00390625" style="8" customWidth="1"/>
    <col min="4" max="4" width="15.875" style="8" customWidth="1"/>
    <col min="5" max="7" width="16.00390625" style="8" customWidth="1"/>
    <col min="8" max="8" width="3.75390625" style="8" customWidth="1"/>
    <col min="9" max="9" width="13.625" style="8" customWidth="1"/>
    <col min="10" max="15" width="16.00390625" style="8" customWidth="1"/>
    <col min="16" max="16384" width="8.00390625" style="8" customWidth="1"/>
  </cols>
  <sheetData>
    <row r="1" spans="2:8" s="3" customFormat="1" ht="18.75" customHeight="1">
      <c r="B1" s="4"/>
      <c r="F1" s="5"/>
      <c r="G1" s="5" t="s">
        <v>32</v>
      </c>
      <c r="H1" s="4" t="s">
        <v>736</v>
      </c>
    </row>
    <row r="2" spans="1:14" ht="11.25" customHeight="1">
      <c r="A2" s="6"/>
      <c r="B2" s="6"/>
      <c r="C2" s="7"/>
      <c r="E2" s="7"/>
      <c r="F2" s="7"/>
      <c r="G2" s="7"/>
      <c r="H2" s="6"/>
      <c r="I2" s="6"/>
      <c r="J2" s="7"/>
      <c r="K2" s="7"/>
      <c r="L2" s="7"/>
      <c r="M2" s="7"/>
      <c r="N2" s="7"/>
    </row>
    <row r="3" spans="1:14" ht="12.75" customHeight="1" thickBot="1">
      <c r="A3" s="9" t="s">
        <v>33</v>
      </c>
      <c r="B3" s="9"/>
      <c r="C3" s="9"/>
      <c r="D3" s="9"/>
      <c r="E3" s="10"/>
      <c r="F3" s="11"/>
      <c r="G3" s="11" t="s">
        <v>34</v>
      </c>
      <c r="H3" s="9" t="s">
        <v>35</v>
      </c>
      <c r="I3" s="9"/>
      <c r="J3" s="9"/>
      <c r="K3" s="9"/>
      <c r="L3" s="10"/>
      <c r="M3" s="11"/>
      <c r="N3" s="11" t="s">
        <v>36</v>
      </c>
    </row>
    <row r="4" spans="1:15" ht="18.75" customHeight="1">
      <c r="A4" s="12" t="s">
        <v>480</v>
      </c>
      <c r="B4" s="13"/>
      <c r="C4" s="977" t="s">
        <v>531</v>
      </c>
      <c r="D4" s="977" t="s">
        <v>608</v>
      </c>
      <c r="E4" s="977" t="s">
        <v>737</v>
      </c>
      <c r="F4" s="979" t="s">
        <v>609</v>
      </c>
      <c r="G4" s="981" t="s">
        <v>738</v>
      </c>
      <c r="H4" s="201" t="s">
        <v>480</v>
      </c>
      <c r="I4" s="13"/>
      <c r="J4" s="977" t="s">
        <v>531</v>
      </c>
      <c r="K4" s="977" t="s">
        <v>608</v>
      </c>
      <c r="L4" s="977" t="s">
        <v>737</v>
      </c>
      <c r="M4" s="979" t="s">
        <v>609</v>
      </c>
      <c r="N4" s="981" t="s">
        <v>738</v>
      </c>
      <c r="O4" s="14"/>
    </row>
    <row r="5" spans="1:15" ht="18.75" customHeight="1">
      <c r="A5" s="15" t="s">
        <v>481</v>
      </c>
      <c r="B5" s="16"/>
      <c r="C5" s="978"/>
      <c r="D5" s="978"/>
      <c r="E5" s="978"/>
      <c r="F5" s="980"/>
      <c r="G5" s="982"/>
      <c r="H5" s="202" t="s">
        <v>481</v>
      </c>
      <c r="I5" s="16"/>
      <c r="J5" s="978"/>
      <c r="K5" s="978"/>
      <c r="L5" s="978"/>
      <c r="M5" s="980"/>
      <c r="N5" s="982"/>
      <c r="O5" s="14"/>
    </row>
    <row r="6" spans="1:15" ht="18" customHeight="1">
      <c r="A6" s="17" t="s">
        <v>37</v>
      </c>
      <c r="B6" s="18" t="s">
        <v>38</v>
      </c>
      <c r="C6" s="23">
        <v>434137</v>
      </c>
      <c r="D6" s="23">
        <v>476403</v>
      </c>
      <c r="E6" s="23">
        <v>457444</v>
      </c>
      <c r="F6" s="23">
        <v>470197</v>
      </c>
      <c r="G6" s="23">
        <v>483556</v>
      </c>
      <c r="H6" s="197" t="s">
        <v>37</v>
      </c>
      <c r="I6" s="18" t="s">
        <v>38</v>
      </c>
      <c r="J6" s="183">
        <v>407928</v>
      </c>
      <c r="K6" s="23">
        <v>450391</v>
      </c>
      <c r="L6" s="23">
        <v>431505</v>
      </c>
      <c r="M6" s="23">
        <v>438697</v>
      </c>
      <c r="N6" s="23">
        <v>455242</v>
      </c>
      <c r="O6" s="14"/>
    </row>
    <row r="7" spans="1:14" ht="18" customHeight="1">
      <c r="A7" s="17" t="s">
        <v>39</v>
      </c>
      <c r="B7" s="19" t="s">
        <v>40</v>
      </c>
      <c r="C7" s="23">
        <v>2003875</v>
      </c>
      <c r="D7" s="23">
        <v>2058062</v>
      </c>
      <c r="E7" s="23">
        <v>1924994</v>
      </c>
      <c r="F7" s="23">
        <v>1914189</v>
      </c>
      <c r="G7" s="23">
        <v>1928864</v>
      </c>
      <c r="H7" s="198" t="s">
        <v>39</v>
      </c>
      <c r="I7" s="19" t="s">
        <v>40</v>
      </c>
      <c r="J7" s="184">
        <v>1918820</v>
      </c>
      <c r="K7" s="23">
        <v>1972446</v>
      </c>
      <c r="L7" s="23">
        <v>1846841</v>
      </c>
      <c r="M7" s="23">
        <v>1840342</v>
      </c>
      <c r="N7" s="23">
        <v>1859085</v>
      </c>
    </row>
    <row r="8" spans="1:14" ht="18" customHeight="1">
      <c r="A8" s="17" t="s">
        <v>41</v>
      </c>
      <c r="B8" s="19" t="s">
        <v>42</v>
      </c>
      <c r="C8" s="23">
        <v>519436</v>
      </c>
      <c r="D8" s="23">
        <v>581367</v>
      </c>
      <c r="E8" s="23">
        <v>543567</v>
      </c>
      <c r="F8" s="23">
        <v>531622</v>
      </c>
      <c r="G8" s="23">
        <v>546982</v>
      </c>
      <c r="H8" s="198" t="s">
        <v>41</v>
      </c>
      <c r="I8" s="19" t="s">
        <v>42</v>
      </c>
      <c r="J8" s="184">
        <v>483797</v>
      </c>
      <c r="K8" s="23">
        <v>539708</v>
      </c>
      <c r="L8" s="23">
        <v>501044</v>
      </c>
      <c r="M8" s="23">
        <v>494703</v>
      </c>
      <c r="N8" s="23">
        <v>508094</v>
      </c>
    </row>
    <row r="9" spans="1:14" ht="18" customHeight="1">
      <c r="A9" s="17" t="s">
        <v>43</v>
      </c>
      <c r="B9" s="19" t="s">
        <v>44</v>
      </c>
      <c r="C9" s="23">
        <v>574000</v>
      </c>
      <c r="D9" s="23">
        <v>632449</v>
      </c>
      <c r="E9" s="23">
        <v>577274</v>
      </c>
      <c r="F9" s="23">
        <v>588911</v>
      </c>
      <c r="G9" s="23">
        <v>620229</v>
      </c>
      <c r="H9" s="198" t="s">
        <v>43</v>
      </c>
      <c r="I9" s="19" t="s">
        <v>44</v>
      </c>
      <c r="J9" s="184">
        <v>586947</v>
      </c>
      <c r="K9" s="23">
        <v>658681</v>
      </c>
      <c r="L9" s="23">
        <v>591863</v>
      </c>
      <c r="M9" s="23">
        <v>587886</v>
      </c>
      <c r="N9" s="23">
        <v>613715</v>
      </c>
    </row>
    <row r="10" spans="1:14" ht="18" customHeight="1">
      <c r="A10" s="17" t="s">
        <v>45</v>
      </c>
      <c r="B10" s="19" t="s">
        <v>46</v>
      </c>
      <c r="C10" s="23">
        <v>72782</v>
      </c>
      <c r="D10" s="23">
        <v>79522</v>
      </c>
      <c r="E10" s="23">
        <v>68103</v>
      </c>
      <c r="F10" s="23">
        <v>68408</v>
      </c>
      <c r="G10" s="23">
        <v>69909</v>
      </c>
      <c r="H10" s="198" t="s">
        <v>45</v>
      </c>
      <c r="I10" s="19" t="s">
        <v>46</v>
      </c>
      <c r="J10" s="184">
        <v>69865</v>
      </c>
      <c r="K10" s="23">
        <v>78885</v>
      </c>
      <c r="L10" s="23">
        <v>66750</v>
      </c>
      <c r="M10" s="23">
        <v>68025</v>
      </c>
      <c r="N10" s="23">
        <v>70895</v>
      </c>
    </row>
    <row r="11" spans="1:15" ht="18" customHeight="1">
      <c r="A11" s="21" t="s">
        <v>47</v>
      </c>
      <c r="B11" s="22" t="s">
        <v>48</v>
      </c>
      <c r="C11" s="181">
        <v>3604230</v>
      </c>
      <c r="D11" s="181">
        <v>3827803</v>
      </c>
      <c r="E11" s="181">
        <v>3571382</v>
      </c>
      <c r="F11" s="181">
        <v>3573327</v>
      </c>
      <c r="G11" s="181">
        <v>3649540</v>
      </c>
      <c r="H11" s="199" t="s">
        <v>47</v>
      </c>
      <c r="I11" s="22" t="s">
        <v>48</v>
      </c>
      <c r="J11" s="181">
        <v>3467357</v>
      </c>
      <c r="K11" s="181">
        <v>3700111</v>
      </c>
      <c r="L11" s="181">
        <v>3438003</v>
      </c>
      <c r="M11" s="181">
        <v>3429653</v>
      </c>
      <c r="N11" s="181">
        <v>3507031</v>
      </c>
      <c r="O11" s="182"/>
    </row>
    <row r="12" spans="1:14" ht="18" customHeight="1">
      <c r="A12" s="17" t="s">
        <v>37</v>
      </c>
      <c r="B12" s="18" t="s">
        <v>38</v>
      </c>
      <c r="C12" s="23">
        <v>144391</v>
      </c>
      <c r="D12" s="23">
        <v>162950</v>
      </c>
      <c r="E12" s="23">
        <v>161592</v>
      </c>
      <c r="F12" s="23">
        <v>164105</v>
      </c>
      <c r="G12" s="23">
        <v>165135</v>
      </c>
      <c r="H12" s="198" t="s">
        <v>37</v>
      </c>
      <c r="I12" s="18" t="s">
        <v>38</v>
      </c>
      <c r="J12" s="184">
        <v>145365</v>
      </c>
      <c r="K12" s="23">
        <v>163108</v>
      </c>
      <c r="L12" s="23">
        <v>161424</v>
      </c>
      <c r="M12" s="23">
        <v>165517</v>
      </c>
      <c r="N12" s="23">
        <v>166515</v>
      </c>
    </row>
    <row r="13" spans="1:14" ht="18" customHeight="1">
      <c r="A13" s="17" t="s">
        <v>39</v>
      </c>
      <c r="B13" s="19" t="s">
        <v>40</v>
      </c>
      <c r="C13" s="23">
        <v>603421</v>
      </c>
      <c r="D13" s="23">
        <v>627023</v>
      </c>
      <c r="E13" s="23">
        <v>579896</v>
      </c>
      <c r="F13" s="23">
        <v>585406</v>
      </c>
      <c r="G13" s="23">
        <v>585814</v>
      </c>
      <c r="H13" s="198" t="s">
        <v>39</v>
      </c>
      <c r="I13" s="19" t="s">
        <v>40</v>
      </c>
      <c r="J13" s="184">
        <v>589005</v>
      </c>
      <c r="K13" s="23">
        <v>616767</v>
      </c>
      <c r="L13" s="23">
        <v>571876</v>
      </c>
      <c r="M13" s="23">
        <v>573735</v>
      </c>
      <c r="N13" s="23">
        <v>573240</v>
      </c>
    </row>
    <row r="14" spans="1:14" ht="18" customHeight="1">
      <c r="A14" s="17" t="s">
        <v>41</v>
      </c>
      <c r="B14" s="19" t="s">
        <v>42</v>
      </c>
      <c r="C14" s="23">
        <v>113259</v>
      </c>
      <c r="D14" s="23">
        <v>127959</v>
      </c>
      <c r="E14" s="23">
        <v>127192</v>
      </c>
      <c r="F14" s="23">
        <v>125664</v>
      </c>
      <c r="G14" s="23">
        <v>125116</v>
      </c>
      <c r="H14" s="198" t="s">
        <v>41</v>
      </c>
      <c r="I14" s="19" t="s">
        <v>42</v>
      </c>
      <c r="J14" s="184">
        <v>102461</v>
      </c>
      <c r="K14" s="23">
        <v>116753</v>
      </c>
      <c r="L14" s="23">
        <v>112124</v>
      </c>
      <c r="M14" s="23">
        <v>112445</v>
      </c>
      <c r="N14" s="23">
        <v>114558</v>
      </c>
    </row>
    <row r="15" spans="1:14" ht="18" customHeight="1">
      <c r="A15" s="17" t="s">
        <v>49</v>
      </c>
      <c r="B15" s="19" t="s">
        <v>44</v>
      </c>
      <c r="C15" s="23">
        <v>103819</v>
      </c>
      <c r="D15" s="23">
        <v>113476</v>
      </c>
      <c r="E15" s="23">
        <v>101769</v>
      </c>
      <c r="F15" s="23">
        <v>107409</v>
      </c>
      <c r="G15" s="23">
        <v>109423</v>
      </c>
      <c r="H15" s="198" t="s">
        <v>49</v>
      </c>
      <c r="I15" s="19" t="s">
        <v>44</v>
      </c>
      <c r="J15" s="184">
        <v>87234</v>
      </c>
      <c r="K15" s="23">
        <v>94776</v>
      </c>
      <c r="L15" s="23">
        <v>80736</v>
      </c>
      <c r="M15" s="23">
        <v>84744</v>
      </c>
      <c r="N15" s="23">
        <v>92206</v>
      </c>
    </row>
    <row r="16" spans="1:14" ht="18" customHeight="1">
      <c r="A16" s="17" t="s">
        <v>45</v>
      </c>
      <c r="B16" s="19" t="s">
        <v>46</v>
      </c>
      <c r="C16" s="23">
        <v>12255</v>
      </c>
      <c r="D16" s="23">
        <v>10868</v>
      </c>
      <c r="E16" s="23">
        <v>8774</v>
      </c>
      <c r="F16" s="23">
        <v>8446</v>
      </c>
      <c r="G16" s="23">
        <v>9199</v>
      </c>
      <c r="H16" s="198" t="s">
        <v>45</v>
      </c>
      <c r="I16" s="19" t="s">
        <v>46</v>
      </c>
      <c r="J16" s="184">
        <v>9833</v>
      </c>
      <c r="K16" s="23">
        <v>10143</v>
      </c>
      <c r="L16" s="23">
        <v>8535</v>
      </c>
      <c r="M16" s="23">
        <v>8780</v>
      </c>
      <c r="N16" s="23">
        <v>8626</v>
      </c>
    </row>
    <row r="17" spans="1:15" ht="18" customHeight="1">
      <c r="A17" s="21" t="s">
        <v>47</v>
      </c>
      <c r="B17" s="22" t="s">
        <v>48</v>
      </c>
      <c r="C17" s="115">
        <v>977145</v>
      </c>
      <c r="D17" s="181">
        <v>1042276</v>
      </c>
      <c r="E17" s="181">
        <v>979223</v>
      </c>
      <c r="F17" s="181">
        <v>991030</v>
      </c>
      <c r="G17" s="181">
        <v>994687</v>
      </c>
      <c r="H17" s="199" t="s">
        <v>47</v>
      </c>
      <c r="I17" s="22" t="s">
        <v>48</v>
      </c>
      <c r="J17" s="181">
        <v>933898</v>
      </c>
      <c r="K17" s="181">
        <v>1001547</v>
      </c>
      <c r="L17" s="181">
        <v>934695</v>
      </c>
      <c r="M17" s="181">
        <v>945221</v>
      </c>
      <c r="N17" s="181">
        <v>955145</v>
      </c>
      <c r="O17" s="182"/>
    </row>
    <row r="18" spans="1:14" ht="18" customHeight="1">
      <c r="A18" s="17" t="s">
        <v>50</v>
      </c>
      <c r="B18" s="18" t="s">
        <v>38</v>
      </c>
      <c r="C18" s="183">
        <v>222258</v>
      </c>
      <c r="D18" s="23">
        <v>247666</v>
      </c>
      <c r="E18" s="23">
        <v>240234</v>
      </c>
      <c r="F18" s="23">
        <v>247319</v>
      </c>
      <c r="G18" s="23">
        <v>254452</v>
      </c>
      <c r="H18" s="198" t="s">
        <v>50</v>
      </c>
      <c r="I18" s="18" t="s">
        <v>38</v>
      </c>
      <c r="J18" s="184">
        <v>215172</v>
      </c>
      <c r="K18" s="23">
        <v>241558</v>
      </c>
      <c r="L18" s="23">
        <v>233879</v>
      </c>
      <c r="M18" s="23">
        <v>240849</v>
      </c>
      <c r="N18" s="23">
        <v>246959</v>
      </c>
    </row>
    <row r="19" spans="1:14" ht="18" customHeight="1">
      <c r="A19" s="17" t="s">
        <v>51</v>
      </c>
      <c r="B19" s="19" t="s">
        <v>40</v>
      </c>
      <c r="C19" s="184">
        <v>1070647</v>
      </c>
      <c r="D19" s="23">
        <v>1102904</v>
      </c>
      <c r="E19" s="23">
        <v>1012968</v>
      </c>
      <c r="F19" s="23">
        <v>995783</v>
      </c>
      <c r="G19" s="23">
        <v>1006000</v>
      </c>
      <c r="H19" s="198" t="s">
        <v>51</v>
      </c>
      <c r="I19" s="19" t="s">
        <v>40</v>
      </c>
      <c r="J19" s="184">
        <v>1061615</v>
      </c>
      <c r="K19" s="23">
        <v>1099382</v>
      </c>
      <c r="L19" s="23">
        <v>1013345</v>
      </c>
      <c r="M19" s="23">
        <v>1004188</v>
      </c>
      <c r="N19" s="23">
        <v>1019542</v>
      </c>
    </row>
    <row r="20" spans="1:14" ht="18" customHeight="1">
      <c r="A20" s="17" t="s">
        <v>52</v>
      </c>
      <c r="B20" s="19" t="s">
        <v>42</v>
      </c>
      <c r="C20" s="184">
        <v>188608</v>
      </c>
      <c r="D20" s="23">
        <v>207310</v>
      </c>
      <c r="E20" s="23">
        <v>193560</v>
      </c>
      <c r="F20" s="23">
        <v>194185</v>
      </c>
      <c r="G20" s="23">
        <v>204777</v>
      </c>
      <c r="H20" s="198" t="s">
        <v>52</v>
      </c>
      <c r="I20" s="19" t="s">
        <v>42</v>
      </c>
      <c r="J20" s="184">
        <v>186470</v>
      </c>
      <c r="K20" s="23">
        <v>204989</v>
      </c>
      <c r="L20" s="23">
        <v>190405</v>
      </c>
      <c r="M20" s="23">
        <v>194954</v>
      </c>
      <c r="N20" s="23">
        <v>202821</v>
      </c>
    </row>
    <row r="21" spans="1:14" ht="18" customHeight="1">
      <c r="A21" s="17" t="s">
        <v>45</v>
      </c>
      <c r="B21" s="19" t="s">
        <v>44</v>
      </c>
      <c r="C21" s="184">
        <v>166718</v>
      </c>
      <c r="D21" s="23">
        <v>183802</v>
      </c>
      <c r="E21" s="23">
        <v>166673</v>
      </c>
      <c r="F21" s="23">
        <v>175760</v>
      </c>
      <c r="G21" s="23">
        <v>190603</v>
      </c>
      <c r="H21" s="198" t="s">
        <v>45</v>
      </c>
      <c r="I21" s="19" t="s">
        <v>44</v>
      </c>
      <c r="J21" s="184">
        <v>150143</v>
      </c>
      <c r="K21" s="23">
        <v>166478</v>
      </c>
      <c r="L21" s="23">
        <v>157734</v>
      </c>
      <c r="M21" s="23">
        <v>165037</v>
      </c>
      <c r="N21" s="23">
        <v>177193</v>
      </c>
    </row>
    <row r="22" spans="1:14" ht="18" customHeight="1">
      <c r="A22" s="17" t="s">
        <v>47</v>
      </c>
      <c r="B22" s="19" t="s">
        <v>46</v>
      </c>
      <c r="C22" s="184">
        <v>18434</v>
      </c>
      <c r="D22" s="23">
        <v>20727</v>
      </c>
      <c r="E22" s="23">
        <v>18746</v>
      </c>
      <c r="F22" s="23">
        <v>17704</v>
      </c>
      <c r="G22" s="23">
        <v>18545</v>
      </c>
      <c r="H22" s="198" t="s">
        <v>47</v>
      </c>
      <c r="I22" s="19" t="s">
        <v>46</v>
      </c>
      <c r="J22" s="184">
        <v>19829</v>
      </c>
      <c r="K22" s="23">
        <v>22929</v>
      </c>
      <c r="L22" s="23">
        <v>21081</v>
      </c>
      <c r="M22" s="23">
        <v>20156</v>
      </c>
      <c r="N22" s="23">
        <v>20592</v>
      </c>
    </row>
    <row r="23" spans="1:15" ht="18" customHeight="1">
      <c r="A23" s="21"/>
      <c r="B23" s="22" t="s">
        <v>48</v>
      </c>
      <c r="C23" s="181">
        <v>1666665</v>
      </c>
      <c r="D23" s="181">
        <v>1762409</v>
      </c>
      <c r="E23" s="181">
        <v>1632181</v>
      </c>
      <c r="F23" s="181">
        <v>1630751</v>
      </c>
      <c r="G23" s="181">
        <v>1674377</v>
      </c>
      <c r="H23" s="199"/>
      <c r="I23" s="22" t="s">
        <v>48</v>
      </c>
      <c r="J23" s="181">
        <v>1633229</v>
      </c>
      <c r="K23" s="181">
        <v>1735336</v>
      </c>
      <c r="L23" s="181">
        <v>1616444</v>
      </c>
      <c r="M23" s="181">
        <v>1625184</v>
      </c>
      <c r="N23" s="181">
        <v>1667107</v>
      </c>
      <c r="O23" s="182"/>
    </row>
    <row r="24" spans="1:14" ht="18" customHeight="1">
      <c r="A24" s="17" t="s">
        <v>53</v>
      </c>
      <c r="B24" s="18" t="s">
        <v>38</v>
      </c>
      <c r="C24" s="23">
        <v>399319</v>
      </c>
      <c r="D24" s="23">
        <v>433944</v>
      </c>
      <c r="E24" s="23">
        <v>421153</v>
      </c>
      <c r="F24" s="23">
        <v>442187</v>
      </c>
      <c r="G24" s="23">
        <v>450441</v>
      </c>
      <c r="H24" s="198" t="s">
        <v>53</v>
      </c>
      <c r="I24" s="18" t="s">
        <v>38</v>
      </c>
      <c r="J24" s="184">
        <v>416775</v>
      </c>
      <c r="K24" s="23">
        <v>451230</v>
      </c>
      <c r="L24" s="23">
        <v>443089</v>
      </c>
      <c r="M24" s="23">
        <v>460344</v>
      </c>
      <c r="N24" s="23">
        <v>466569</v>
      </c>
    </row>
    <row r="25" spans="1:14" ht="18" customHeight="1">
      <c r="A25" s="17" t="s">
        <v>54</v>
      </c>
      <c r="B25" s="19" t="s">
        <v>40</v>
      </c>
      <c r="C25" s="23">
        <v>2012360</v>
      </c>
      <c r="D25" s="23">
        <v>2045555</v>
      </c>
      <c r="E25" s="23">
        <v>1897491</v>
      </c>
      <c r="F25" s="23">
        <v>1903443</v>
      </c>
      <c r="G25" s="23">
        <v>1918076</v>
      </c>
      <c r="H25" s="198" t="s">
        <v>54</v>
      </c>
      <c r="I25" s="19" t="s">
        <v>40</v>
      </c>
      <c r="J25" s="184">
        <v>2067958</v>
      </c>
      <c r="K25" s="23">
        <v>2093161</v>
      </c>
      <c r="L25" s="23">
        <v>1942187</v>
      </c>
      <c r="M25" s="23">
        <v>1948640</v>
      </c>
      <c r="N25" s="23">
        <v>1958518</v>
      </c>
    </row>
    <row r="26" spans="1:14" ht="18" customHeight="1">
      <c r="A26" s="17" t="s">
        <v>55</v>
      </c>
      <c r="B26" s="19" t="s">
        <v>42</v>
      </c>
      <c r="C26" s="23">
        <v>170720</v>
      </c>
      <c r="D26" s="23">
        <v>184024</v>
      </c>
      <c r="E26" s="23">
        <v>169828</v>
      </c>
      <c r="F26" s="23">
        <v>172324</v>
      </c>
      <c r="G26" s="23">
        <v>178710</v>
      </c>
      <c r="H26" s="198" t="s">
        <v>55</v>
      </c>
      <c r="I26" s="19" t="s">
        <v>42</v>
      </c>
      <c r="J26" s="184">
        <v>176246</v>
      </c>
      <c r="K26" s="23">
        <v>190856</v>
      </c>
      <c r="L26" s="23">
        <v>176575</v>
      </c>
      <c r="M26" s="23">
        <v>177417</v>
      </c>
      <c r="N26" s="23">
        <v>181850</v>
      </c>
    </row>
    <row r="27" spans="1:14" ht="18" customHeight="1">
      <c r="A27" s="17" t="s">
        <v>56</v>
      </c>
      <c r="B27" s="19" t="s">
        <v>44</v>
      </c>
      <c r="C27" s="23">
        <v>155657</v>
      </c>
      <c r="D27" s="23">
        <v>163773</v>
      </c>
      <c r="E27" s="23">
        <v>153536</v>
      </c>
      <c r="F27" s="23">
        <v>157322</v>
      </c>
      <c r="G27" s="23">
        <v>158483</v>
      </c>
      <c r="H27" s="198" t="s">
        <v>56</v>
      </c>
      <c r="I27" s="19" t="s">
        <v>44</v>
      </c>
      <c r="J27" s="184">
        <v>146312</v>
      </c>
      <c r="K27" s="23">
        <v>153155</v>
      </c>
      <c r="L27" s="23">
        <v>139823</v>
      </c>
      <c r="M27" s="23">
        <v>142677</v>
      </c>
      <c r="N27" s="23">
        <v>143116</v>
      </c>
    </row>
    <row r="28" spans="1:14" ht="18" customHeight="1">
      <c r="A28" s="17" t="s">
        <v>45</v>
      </c>
      <c r="B28" s="19" t="s">
        <v>46</v>
      </c>
      <c r="C28" s="23">
        <v>15097</v>
      </c>
      <c r="D28" s="23">
        <v>15794</v>
      </c>
      <c r="E28" s="23">
        <v>15220</v>
      </c>
      <c r="F28" s="23">
        <v>14591</v>
      </c>
      <c r="G28" s="23">
        <v>13898</v>
      </c>
      <c r="H28" s="198" t="s">
        <v>45</v>
      </c>
      <c r="I28" s="19" t="s">
        <v>46</v>
      </c>
      <c r="J28" s="184">
        <v>14957</v>
      </c>
      <c r="K28" s="23">
        <v>15357</v>
      </c>
      <c r="L28" s="23">
        <v>14853</v>
      </c>
      <c r="M28" s="23">
        <v>14764</v>
      </c>
      <c r="N28" s="23">
        <v>13991</v>
      </c>
    </row>
    <row r="29" spans="1:15" ht="18" customHeight="1">
      <c r="A29" s="21" t="s">
        <v>47</v>
      </c>
      <c r="B29" s="22" t="s">
        <v>48</v>
      </c>
      <c r="C29" s="115">
        <v>2753153</v>
      </c>
      <c r="D29" s="181">
        <v>2843090</v>
      </c>
      <c r="E29" s="181">
        <v>2657228</v>
      </c>
      <c r="F29" s="181">
        <v>2689867</v>
      </c>
      <c r="G29" s="181">
        <v>2719608</v>
      </c>
      <c r="H29" s="199" t="s">
        <v>47</v>
      </c>
      <c r="I29" s="22" t="s">
        <v>48</v>
      </c>
      <c r="J29" s="181">
        <v>2822248</v>
      </c>
      <c r="K29" s="181">
        <v>2903759</v>
      </c>
      <c r="L29" s="181">
        <v>2716527</v>
      </c>
      <c r="M29" s="181">
        <v>2743842</v>
      </c>
      <c r="N29" s="181">
        <v>2764044</v>
      </c>
      <c r="O29" s="182"/>
    </row>
    <row r="30" spans="1:14" ht="18" customHeight="1">
      <c r="A30" s="17"/>
      <c r="B30" s="18" t="s">
        <v>38</v>
      </c>
      <c r="C30" s="183">
        <v>144640</v>
      </c>
      <c r="D30" s="23">
        <v>154493</v>
      </c>
      <c r="E30" s="23">
        <v>153901</v>
      </c>
      <c r="F30" s="23">
        <v>158907</v>
      </c>
      <c r="G30" s="23">
        <v>162284</v>
      </c>
      <c r="H30" s="198"/>
      <c r="I30" s="18" t="s">
        <v>38</v>
      </c>
      <c r="J30" s="184">
        <v>143425</v>
      </c>
      <c r="K30" s="23">
        <v>156002</v>
      </c>
      <c r="L30" s="23">
        <v>155177</v>
      </c>
      <c r="M30" s="23">
        <v>159776</v>
      </c>
      <c r="N30" s="23">
        <v>163758</v>
      </c>
    </row>
    <row r="31" spans="1:14" ht="18" customHeight="1">
      <c r="A31" s="17" t="s">
        <v>57</v>
      </c>
      <c r="B31" s="19" t="s">
        <v>40</v>
      </c>
      <c r="C31" s="184">
        <v>627952</v>
      </c>
      <c r="D31" s="23">
        <v>629281</v>
      </c>
      <c r="E31" s="23">
        <v>598393</v>
      </c>
      <c r="F31" s="23">
        <v>608697</v>
      </c>
      <c r="G31" s="23">
        <v>609850</v>
      </c>
      <c r="H31" s="198" t="s">
        <v>57</v>
      </c>
      <c r="I31" s="19" t="s">
        <v>40</v>
      </c>
      <c r="J31" s="184">
        <v>641734</v>
      </c>
      <c r="K31" s="23">
        <v>651508</v>
      </c>
      <c r="L31" s="23">
        <v>621776</v>
      </c>
      <c r="M31" s="23">
        <v>632125</v>
      </c>
      <c r="N31" s="23">
        <v>633175</v>
      </c>
    </row>
    <row r="32" spans="1:14" ht="18" customHeight="1">
      <c r="A32" s="17" t="s">
        <v>58</v>
      </c>
      <c r="B32" s="19" t="s">
        <v>42</v>
      </c>
      <c r="C32" s="184">
        <v>76001</v>
      </c>
      <c r="D32" s="23">
        <v>83008</v>
      </c>
      <c r="E32" s="23">
        <v>85601</v>
      </c>
      <c r="F32" s="23">
        <v>86223</v>
      </c>
      <c r="G32" s="23">
        <v>86168</v>
      </c>
      <c r="H32" s="198" t="s">
        <v>58</v>
      </c>
      <c r="I32" s="19" t="s">
        <v>42</v>
      </c>
      <c r="J32" s="184">
        <v>78877</v>
      </c>
      <c r="K32" s="23">
        <v>85123</v>
      </c>
      <c r="L32" s="23">
        <v>90581</v>
      </c>
      <c r="M32" s="23">
        <v>89888</v>
      </c>
      <c r="N32" s="23">
        <v>88754</v>
      </c>
    </row>
    <row r="33" spans="1:14" ht="18" customHeight="1">
      <c r="A33" s="17" t="s">
        <v>45</v>
      </c>
      <c r="B33" s="19" t="s">
        <v>44</v>
      </c>
      <c r="C33" s="184">
        <v>57207</v>
      </c>
      <c r="D33" s="23">
        <v>62294</v>
      </c>
      <c r="E33" s="23">
        <v>55801</v>
      </c>
      <c r="F33" s="23">
        <v>56873</v>
      </c>
      <c r="G33" s="23">
        <v>58852</v>
      </c>
      <c r="H33" s="198" t="s">
        <v>45</v>
      </c>
      <c r="I33" s="19" t="s">
        <v>44</v>
      </c>
      <c r="J33" s="184">
        <v>56093</v>
      </c>
      <c r="K33" s="23">
        <v>62862</v>
      </c>
      <c r="L33" s="23">
        <v>57553</v>
      </c>
      <c r="M33" s="23">
        <v>57626</v>
      </c>
      <c r="N33" s="23">
        <v>60274</v>
      </c>
    </row>
    <row r="34" spans="1:14" ht="18" customHeight="1">
      <c r="A34" s="17" t="s">
        <v>47</v>
      </c>
      <c r="B34" s="19" t="s">
        <v>46</v>
      </c>
      <c r="C34" s="184">
        <v>5470</v>
      </c>
      <c r="D34" s="23">
        <v>6412</v>
      </c>
      <c r="E34" s="23">
        <v>5356</v>
      </c>
      <c r="F34" s="23">
        <v>5738</v>
      </c>
      <c r="G34" s="23">
        <v>5788</v>
      </c>
      <c r="H34" s="198" t="s">
        <v>47</v>
      </c>
      <c r="I34" s="19" t="s">
        <v>46</v>
      </c>
      <c r="J34" s="184">
        <v>7030</v>
      </c>
      <c r="K34" s="23">
        <v>7551</v>
      </c>
      <c r="L34" s="23">
        <v>6695</v>
      </c>
      <c r="M34" s="23">
        <v>7051</v>
      </c>
      <c r="N34" s="23">
        <v>7156</v>
      </c>
    </row>
    <row r="35" spans="1:15" ht="18" customHeight="1">
      <c r="A35" s="21"/>
      <c r="B35" s="22" t="s">
        <v>48</v>
      </c>
      <c r="C35" s="181">
        <v>911270</v>
      </c>
      <c r="D35" s="181">
        <v>935488</v>
      </c>
      <c r="E35" s="181">
        <v>899052</v>
      </c>
      <c r="F35" s="181">
        <v>916438</v>
      </c>
      <c r="G35" s="181">
        <v>922942</v>
      </c>
      <c r="H35" s="199"/>
      <c r="I35" s="22" t="s">
        <v>48</v>
      </c>
      <c r="J35" s="180">
        <v>927159</v>
      </c>
      <c r="K35" s="181">
        <v>963046</v>
      </c>
      <c r="L35" s="181">
        <v>931782</v>
      </c>
      <c r="M35" s="181">
        <v>946466</v>
      </c>
      <c r="N35" s="181">
        <v>953117</v>
      </c>
      <c r="O35" s="182"/>
    </row>
    <row r="36" spans="1:14" ht="18" customHeight="1">
      <c r="A36" s="17" t="s">
        <v>59</v>
      </c>
      <c r="B36" s="18" t="s">
        <v>38</v>
      </c>
      <c r="C36" s="184">
        <v>212072</v>
      </c>
      <c r="D36" s="23">
        <v>233319</v>
      </c>
      <c r="E36" s="23">
        <v>231823</v>
      </c>
      <c r="F36" s="23">
        <v>235721</v>
      </c>
      <c r="G36" s="23">
        <v>238791</v>
      </c>
      <c r="H36" s="198" t="s">
        <v>59</v>
      </c>
      <c r="I36" s="18" t="s">
        <v>38</v>
      </c>
      <c r="J36" s="183">
        <v>200599</v>
      </c>
      <c r="K36" s="23">
        <v>222769</v>
      </c>
      <c r="L36" s="23">
        <v>220469</v>
      </c>
      <c r="M36" s="23">
        <v>223772</v>
      </c>
      <c r="N36" s="23">
        <v>228012</v>
      </c>
    </row>
    <row r="37" spans="1:14" ht="18" customHeight="1">
      <c r="A37" s="17" t="s">
        <v>60</v>
      </c>
      <c r="B37" s="19" t="s">
        <v>40</v>
      </c>
      <c r="C37" s="184">
        <v>994100</v>
      </c>
      <c r="D37" s="23">
        <v>1018941</v>
      </c>
      <c r="E37" s="23">
        <v>953709</v>
      </c>
      <c r="F37" s="23">
        <v>941975</v>
      </c>
      <c r="G37" s="23">
        <v>935227</v>
      </c>
      <c r="H37" s="198" t="s">
        <v>60</v>
      </c>
      <c r="I37" s="19" t="s">
        <v>40</v>
      </c>
      <c r="J37" s="184">
        <v>969697</v>
      </c>
      <c r="K37" s="23">
        <v>994911</v>
      </c>
      <c r="L37" s="23">
        <v>931617</v>
      </c>
      <c r="M37" s="23">
        <v>915146</v>
      </c>
      <c r="N37" s="23">
        <v>912022</v>
      </c>
    </row>
    <row r="38" spans="1:14" ht="18" customHeight="1">
      <c r="A38" s="17" t="s">
        <v>61</v>
      </c>
      <c r="B38" s="19" t="s">
        <v>42</v>
      </c>
      <c r="C38" s="184">
        <v>131985</v>
      </c>
      <c r="D38" s="23">
        <v>141899</v>
      </c>
      <c r="E38" s="23">
        <v>130579</v>
      </c>
      <c r="F38" s="23">
        <v>130331</v>
      </c>
      <c r="G38" s="23">
        <v>134200</v>
      </c>
      <c r="H38" s="198" t="s">
        <v>61</v>
      </c>
      <c r="I38" s="19" t="s">
        <v>42</v>
      </c>
      <c r="J38" s="184">
        <v>115755</v>
      </c>
      <c r="K38" s="23">
        <v>126610</v>
      </c>
      <c r="L38" s="23">
        <v>119341</v>
      </c>
      <c r="M38" s="23">
        <v>117979</v>
      </c>
      <c r="N38" s="23">
        <v>122167</v>
      </c>
    </row>
    <row r="39" spans="1:14" ht="18" customHeight="1">
      <c r="A39" s="17" t="s">
        <v>62</v>
      </c>
      <c r="B39" s="19" t="s">
        <v>44</v>
      </c>
      <c r="C39" s="184">
        <v>120554</v>
      </c>
      <c r="D39" s="23">
        <v>126104</v>
      </c>
      <c r="E39" s="23">
        <v>111932</v>
      </c>
      <c r="F39" s="23">
        <v>111567</v>
      </c>
      <c r="G39" s="23">
        <v>117278</v>
      </c>
      <c r="H39" s="198" t="s">
        <v>62</v>
      </c>
      <c r="I39" s="19" t="s">
        <v>44</v>
      </c>
      <c r="J39" s="184">
        <v>107499</v>
      </c>
      <c r="K39" s="23">
        <v>114521</v>
      </c>
      <c r="L39" s="23">
        <v>98779</v>
      </c>
      <c r="M39" s="23">
        <v>102531</v>
      </c>
      <c r="N39" s="23">
        <v>107433</v>
      </c>
    </row>
    <row r="40" spans="1:14" ht="18" customHeight="1">
      <c r="A40" s="17" t="s">
        <v>45</v>
      </c>
      <c r="B40" s="19" t="s">
        <v>46</v>
      </c>
      <c r="C40" s="184">
        <v>18476</v>
      </c>
      <c r="D40" s="23">
        <v>20215</v>
      </c>
      <c r="E40" s="23">
        <v>17938</v>
      </c>
      <c r="F40" s="23">
        <v>18102</v>
      </c>
      <c r="G40" s="23">
        <v>16831</v>
      </c>
      <c r="H40" s="198" t="s">
        <v>45</v>
      </c>
      <c r="I40" s="19" t="s">
        <v>46</v>
      </c>
      <c r="J40" s="184">
        <v>15498</v>
      </c>
      <c r="K40" s="23">
        <v>17360</v>
      </c>
      <c r="L40" s="23">
        <v>15231</v>
      </c>
      <c r="M40" s="23">
        <v>16352</v>
      </c>
      <c r="N40" s="23">
        <v>15366</v>
      </c>
    </row>
    <row r="41" spans="1:15" ht="18" customHeight="1">
      <c r="A41" s="21" t="s">
        <v>47</v>
      </c>
      <c r="B41" s="22" t="s">
        <v>48</v>
      </c>
      <c r="C41" s="181">
        <v>1477187</v>
      </c>
      <c r="D41" s="181">
        <v>1540478</v>
      </c>
      <c r="E41" s="181">
        <v>1445981</v>
      </c>
      <c r="F41" s="181">
        <v>1437696</v>
      </c>
      <c r="G41" s="181">
        <v>1442327</v>
      </c>
      <c r="H41" s="199" t="s">
        <v>47</v>
      </c>
      <c r="I41" s="22" t="s">
        <v>48</v>
      </c>
      <c r="J41" s="181">
        <v>1409048</v>
      </c>
      <c r="K41" s="181">
        <v>1476171</v>
      </c>
      <c r="L41" s="181">
        <v>1385437</v>
      </c>
      <c r="M41" s="181">
        <v>1375780</v>
      </c>
      <c r="N41" s="181">
        <v>1385000</v>
      </c>
      <c r="O41" s="182"/>
    </row>
    <row r="42" spans="1:14" ht="18" customHeight="1">
      <c r="A42" s="17"/>
      <c r="B42" s="18" t="s">
        <v>38</v>
      </c>
      <c r="C42" s="23">
        <v>106301</v>
      </c>
      <c r="D42" s="23">
        <v>116492</v>
      </c>
      <c r="E42" s="23">
        <v>112930</v>
      </c>
      <c r="F42" s="23">
        <v>117473</v>
      </c>
      <c r="G42" s="23">
        <v>122126</v>
      </c>
      <c r="H42" s="198"/>
      <c r="I42" s="18" t="s">
        <v>38</v>
      </c>
      <c r="J42" s="184">
        <v>112581</v>
      </c>
      <c r="K42" s="23">
        <v>122942</v>
      </c>
      <c r="L42" s="23">
        <v>120209</v>
      </c>
      <c r="M42" s="23">
        <v>122809</v>
      </c>
      <c r="N42" s="23">
        <v>128268</v>
      </c>
    </row>
    <row r="43" spans="1:14" ht="18" customHeight="1">
      <c r="A43" s="17" t="s">
        <v>63</v>
      </c>
      <c r="B43" s="19" t="s">
        <v>40</v>
      </c>
      <c r="C43" s="23">
        <v>437308</v>
      </c>
      <c r="D43" s="23">
        <v>444183</v>
      </c>
      <c r="E43" s="23">
        <v>420475</v>
      </c>
      <c r="F43" s="23">
        <v>429595</v>
      </c>
      <c r="G43" s="23">
        <v>438640</v>
      </c>
      <c r="H43" s="198" t="s">
        <v>63</v>
      </c>
      <c r="I43" s="19" t="s">
        <v>40</v>
      </c>
      <c r="J43" s="184">
        <v>450879</v>
      </c>
      <c r="K43" s="23">
        <v>457558</v>
      </c>
      <c r="L43" s="23">
        <v>434033</v>
      </c>
      <c r="M43" s="23">
        <v>442460</v>
      </c>
      <c r="N43" s="23">
        <v>452800</v>
      </c>
    </row>
    <row r="44" spans="1:14" ht="18" customHeight="1">
      <c r="A44" s="17" t="s">
        <v>64</v>
      </c>
      <c r="B44" s="19" t="s">
        <v>42</v>
      </c>
      <c r="C44" s="23">
        <v>25591</v>
      </c>
      <c r="D44" s="23">
        <v>28089</v>
      </c>
      <c r="E44" s="23">
        <v>27589</v>
      </c>
      <c r="F44" s="23">
        <v>28610</v>
      </c>
      <c r="G44" s="23">
        <v>30019</v>
      </c>
      <c r="H44" s="198" t="s">
        <v>64</v>
      </c>
      <c r="I44" s="19" t="s">
        <v>42</v>
      </c>
      <c r="J44" s="184">
        <v>28700</v>
      </c>
      <c r="K44" s="23">
        <v>29597</v>
      </c>
      <c r="L44" s="23">
        <v>30194</v>
      </c>
      <c r="M44" s="23">
        <v>31268</v>
      </c>
      <c r="N44" s="23">
        <v>32248</v>
      </c>
    </row>
    <row r="45" spans="1:14" ht="18" customHeight="1">
      <c r="A45" s="17" t="s">
        <v>45</v>
      </c>
      <c r="B45" s="19" t="s">
        <v>44</v>
      </c>
      <c r="C45" s="23">
        <v>29691</v>
      </c>
      <c r="D45" s="23">
        <v>30583</v>
      </c>
      <c r="E45" s="23">
        <v>26094</v>
      </c>
      <c r="F45" s="23">
        <v>24512</v>
      </c>
      <c r="G45" s="23">
        <v>24544</v>
      </c>
      <c r="H45" s="198" t="s">
        <v>45</v>
      </c>
      <c r="I45" s="19" t="s">
        <v>44</v>
      </c>
      <c r="J45" s="184">
        <v>29945</v>
      </c>
      <c r="K45" s="23">
        <v>30495</v>
      </c>
      <c r="L45" s="23">
        <v>25765</v>
      </c>
      <c r="M45" s="23">
        <v>24844</v>
      </c>
      <c r="N45" s="23">
        <v>24912</v>
      </c>
    </row>
    <row r="46" spans="1:14" ht="18" customHeight="1">
      <c r="A46" s="17" t="s">
        <v>47</v>
      </c>
      <c r="B46" s="19" t="s">
        <v>46</v>
      </c>
      <c r="C46" s="23">
        <v>7391</v>
      </c>
      <c r="D46" s="23">
        <v>6412</v>
      </c>
      <c r="E46" s="23">
        <v>5598</v>
      </c>
      <c r="F46" s="23">
        <v>5808</v>
      </c>
      <c r="G46" s="23">
        <v>6367</v>
      </c>
      <c r="H46" s="198" t="s">
        <v>47</v>
      </c>
      <c r="I46" s="19" t="s">
        <v>46</v>
      </c>
      <c r="J46" s="184">
        <v>7838</v>
      </c>
      <c r="K46" s="23">
        <v>6838</v>
      </c>
      <c r="L46" s="23">
        <v>5547</v>
      </c>
      <c r="M46" s="23">
        <v>5882</v>
      </c>
      <c r="N46" s="23">
        <v>6189</v>
      </c>
    </row>
    <row r="47" spans="1:15" ht="18" customHeight="1" thickBot="1">
      <c r="A47" s="24"/>
      <c r="B47" s="25" t="s">
        <v>48</v>
      </c>
      <c r="C47" s="185">
        <v>606282</v>
      </c>
      <c r="D47" s="185">
        <v>625759</v>
      </c>
      <c r="E47" s="185">
        <v>592686</v>
      </c>
      <c r="F47" s="185">
        <v>605998</v>
      </c>
      <c r="G47" s="185">
        <v>621696</v>
      </c>
      <c r="H47" s="200"/>
      <c r="I47" s="25" t="s">
        <v>48</v>
      </c>
      <c r="J47" s="185">
        <v>629943</v>
      </c>
      <c r="K47" s="185">
        <v>647430</v>
      </c>
      <c r="L47" s="185">
        <v>615748</v>
      </c>
      <c r="M47" s="185">
        <v>627263</v>
      </c>
      <c r="N47" s="185">
        <v>644417</v>
      </c>
      <c r="O47" s="182"/>
    </row>
    <row r="48" spans="1:14" ht="12.75" customHeight="1">
      <c r="A48" s="20" t="s">
        <v>65</v>
      </c>
      <c r="B48" s="20"/>
      <c r="C48" s="20"/>
      <c r="D48" s="20"/>
      <c r="E48" s="20"/>
      <c r="F48" s="20"/>
      <c r="G48" s="20"/>
      <c r="H48" s="20" t="s">
        <v>65</v>
      </c>
      <c r="I48" s="20"/>
      <c r="J48" s="20"/>
      <c r="K48" s="20"/>
      <c r="L48" s="20"/>
      <c r="M48" s="20"/>
      <c r="N48" s="20"/>
    </row>
  </sheetData>
  <sheetProtection/>
  <mergeCells count="10"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J4:J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1"/>
  <sheetViews>
    <sheetView showGridLines="0" view="pageBreakPreview" zoomScaleSheetLayoutView="100" workbookViewId="0" topLeftCell="A1">
      <selection activeCell="L21" sqref="L21"/>
    </sheetView>
  </sheetViews>
  <sheetFormatPr defaultColWidth="8.00390625" defaultRowHeight="13.5"/>
  <cols>
    <col min="1" max="1" width="11.25390625" style="478" customWidth="1"/>
    <col min="2" max="2" width="16.25390625" style="478" customWidth="1"/>
    <col min="3" max="3" width="15.75390625" style="478" customWidth="1"/>
    <col min="4" max="4" width="16.25390625" style="478" customWidth="1"/>
    <col min="5" max="8" width="8.75390625" style="478" customWidth="1"/>
    <col min="9" max="9" width="8.00390625" style="478" customWidth="1"/>
    <col min="10" max="11" width="10.25390625" style="478" bestFit="1" customWidth="1"/>
    <col min="12" max="12" width="9.375" style="478" bestFit="1" customWidth="1"/>
    <col min="13" max="14" width="10.25390625" style="478" bestFit="1" customWidth="1"/>
    <col min="15" max="16384" width="8.00390625" style="478" customWidth="1"/>
  </cols>
  <sheetData>
    <row r="1" spans="1:8" s="474" customFormat="1" ht="18.75" customHeight="1">
      <c r="A1" s="472"/>
      <c r="B1" s="473"/>
      <c r="E1" s="473"/>
      <c r="F1" s="473"/>
      <c r="G1" s="473"/>
      <c r="H1" s="475" t="s">
        <v>496</v>
      </c>
    </row>
    <row r="2" spans="1:8" ht="13.5" customHeight="1" thickBot="1">
      <c r="A2" s="476" t="s">
        <v>497</v>
      </c>
      <c r="B2" s="477"/>
      <c r="C2" s="477"/>
      <c r="D2" s="477"/>
      <c r="E2" s="477"/>
      <c r="F2" s="477"/>
      <c r="G2" s="477"/>
      <c r="H2" s="477"/>
    </row>
    <row r="3" spans="1:8" ht="15" customHeight="1">
      <c r="A3" s="479" t="s">
        <v>66</v>
      </c>
      <c r="B3" s="480" t="s">
        <v>67</v>
      </c>
      <c r="C3" s="481"/>
      <c r="D3" s="481"/>
      <c r="E3" s="480" t="s">
        <v>68</v>
      </c>
      <c r="F3" s="481"/>
      <c r="G3" s="481"/>
      <c r="H3" s="481"/>
    </row>
    <row r="4" spans="1:8" ht="15" customHeight="1">
      <c r="A4" s="482"/>
      <c r="B4" s="483" t="s">
        <v>69</v>
      </c>
      <c r="C4" s="484"/>
      <c r="D4" s="983" t="s">
        <v>70</v>
      </c>
      <c r="E4" s="983" t="s">
        <v>72</v>
      </c>
      <c r="F4" s="983" t="s">
        <v>73</v>
      </c>
      <c r="G4" s="985" t="s">
        <v>599</v>
      </c>
      <c r="H4" s="986"/>
    </row>
    <row r="5" spans="1:14" ht="15" customHeight="1">
      <c r="A5" s="486" t="s">
        <v>74</v>
      </c>
      <c r="B5" s="487" t="s">
        <v>495</v>
      </c>
      <c r="C5" s="485" t="s">
        <v>75</v>
      </c>
      <c r="D5" s="984"/>
      <c r="E5" s="984"/>
      <c r="F5" s="984"/>
      <c r="G5" s="488" t="s">
        <v>72</v>
      </c>
      <c r="H5" s="485" t="s">
        <v>73</v>
      </c>
      <c r="N5" s="489"/>
    </row>
    <row r="6" spans="1:8" s="493" customFormat="1" ht="11.25" customHeight="1">
      <c r="A6" s="490"/>
      <c r="B6" s="491" t="s">
        <v>77</v>
      </c>
      <c r="C6" s="492" t="s">
        <v>78</v>
      </c>
      <c r="D6" s="492" t="s">
        <v>77</v>
      </c>
      <c r="E6" s="492" t="s">
        <v>79</v>
      </c>
      <c r="F6" s="492" t="s">
        <v>79</v>
      </c>
      <c r="G6" s="492" t="s">
        <v>79</v>
      </c>
      <c r="H6" s="492" t="s">
        <v>79</v>
      </c>
    </row>
    <row r="7" spans="1:10" ht="15" customHeight="1">
      <c r="A7" s="494" t="s">
        <v>658</v>
      </c>
      <c r="B7" s="495">
        <v>18079066</v>
      </c>
      <c r="C7" s="496">
        <v>12276836</v>
      </c>
      <c r="D7" s="496">
        <v>18142810</v>
      </c>
      <c r="E7" s="496" t="s">
        <v>594</v>
      </c>
      <c r="F7" s="496" t="s">
        <v>595</v>
      </c>
      <c r="G7" s="497">
        <v>913.4</v>
      </c>
      <c r="H7" s="498" t="s">
        <v>596</v>
      </c>
      <c r="J7" s="493"/>
    </row>
    <row r="8" spans="1:10" ht="15" customHeight="1">
      <c r="A8" s="499" t="s">
        <v>659</v>
      </c>
      <c r="B8" s="495">
        <v>18641724</v>
      </c>
      <c r="C8" s="496">
        <v>12716248</v>
      </c>
      <c r="D8" s="496">
        <v>18702780</v>
      </c>
      <c r="E8" s="500">
        <v>358295</v>
      </c>
      <c r="F8" s="500">
        <v>544096</v>
      </c>
      <c r="G8" s="497">
        <v>981.6</v>
      </c>
      <c r="H8" s="501" t="s">
        <v>597</v>
      </c>
      <c r="J8" s="493"/>
    </row>
    <row r="9" spans="1:11" ht="15" customHeight="1">
      <c r="A9" s="499" t="s">
        <v>660</v>
      </c>
      <c r="B9" s="495">
        <v>18166168</v>
      </c>
      <c r="C9" s="500">
        <v>12314350</v>
      </c>
      <c r="D9" s="500">
        <v>18217119</v>
      </c>
      <c r="E9" s="500">
        <v>352433</v>
      </c>
      <c r="F9" s="500">
        <v>564749</v>
      </c>
      <c r="G9" s="497">
        <v>965.6</v>
      </c>
      <c r="H9" s="497">
        <v>1547.3</v>
      </c>
      <c r="J9" s="493"/>
      <c r="K9" s="489"/>
    </row>
    <row r="10" spans="1:10" ht="15" customHeight="1">
      <c r="A10" s="499" t="s">
        <v>661</v>
      </c>
      <c r="B10" s="509">
        <v>18662187</v>
      </c>
      <c r="C10" s="553">
        <v>12537347</v>
      </c>
      <c r="D10" s="553">
        <v>18679874</v>
      </c>
      <c r="E10" s="553">
        <v>349560</v>
      </c>
      <c r="F10" s="553">
        <v>604181</v>
      </c>
      <c r="G10" s="497" t="s">
        <v>1</v>
      </c>
      <c r="H10" s="497" t="s">
        <v>1</v>
      </c>
      <c r="J10" s="493"/>
    </row>
    <row r="11" spans="1:13" s="506" customFormat="1" ht="15" customHeight="1">
      <c r="A11" s="502" t="s">
        <v>662</v>
      </c>
      <c r="B11" s="503">
        <v>18722014</v>
      </c>
      <c r="C11" s="504">
        <v>12594776</v>
      </c>
      <c r="D11" s="504">
        <v>18746616</v>
      </c>
      <c r="E11" s="504">
        <v>326435</v>
      </c>
      <c r="F11" s="504">
        <v>616193</v>
      </c>
      <c r="G11" s="505" t="s">
        <v>1</v>
      </c>
      <c r="H11" s="505" t="s">
        <v>1</v>
      </c>
      <c r="K11" s="507"/>
      <c r="L11" s="507"/>
      <c r="M11" s="507"/>
    </row>
    <row r="12" spans="1:8" ht="6.75" customHeight="1">
      <c r="A12" s="508"/>
      <c r="B12" s="509"/>
      <c r="C12" s="510"/>
      <c r="D12" s="511"/>
      <c r="E12" s="511"/>
      <c r="F12" s="511"/>
      <c r="G12" s="512"/>
      <c r="H12" s="512"/>
    </row>
    <row r="13" spans="1:13" s="506" customFormat="1" ht="15" customHeight="1">
      <c r="A13" s="513" t="s">
        <v>80</v>
      </c>
      <c r="B13" s="503">
        <v>5249125</v>
      </c>
      <c r="C13" s="514">
        <v>3570200</v>
      </c>
      <c r="D13" s="514">
        <v>5250119</v>
      </c>
      <c r="E13" s="505" t="s">
        <v>1</v>
      </c>
      <c r="F13" s="505" t="s">
        <v>1</v>
      </c>
      <c r="G13" s="505" t="s">
        <v>1</v>
      </c>
      <c r="H13" s="505" t="s">
        <v>1</v>
      </c>
      <c r="J13" s="507"/>
      <c r="K13" s="507"/>
      <c r="M13" s="507"/>
    </row>
    <row r="14" spans="1:13" ht="12.75" customHeight="1">
      <c r="A14" s="515" t="s">
        <v>81</v>
      </c>
      <c r="B14" s="509">
        <v>489523</v>
      </c>
      <c r="C14" s="510">
        <v>382119</v>
      </c>
      <c r="D14" s="511">
        <v>491561</v>
      </c>
      <c r="E14" s="497" t="s">
        <v>1</v>
      </c>
      <c r="F14" s="497" t="s">
        <v>1</v>
      </c>
      <c r="G14" s="497" t="s">
        <v>1</v>
      </c>
      <c r="H14" s="497" t="s">
        <v>1</v>
      </c>
      <c r="J14" s="489"/>
      <c r="K14" s="489"/>
      <c r="L14" s="489"/>
      <c r="M14" s="489"/>
    </row>
    <row r="15" spans="1:11" ht="12.75" customHeight="1">
      <c r="A15" s="515" t="s">
        <v>82</v>
      </c>
      <c r="B15" s="509">
        <v>369948</v>
      </c>
      <c r="C15" s="510">
        <v>262423</v>
      </c>
      <c r="D15" s="511">
        <v>364399</v>
      </c>
      <c r="E15" s="497" t="s">
        <v>1</v>
      </c>
      <c r="F15" s="497" t="s">
        <v>1</v>
      </c>
      <c r="G15" s="497" t="s">
        <v>1</v>
      </c>
      <c r="H15" s="497" t="s">
        <v>1</v>
      </c>
      <c r="K15" s="489"/>
    </row>
    <row r="16" spans="1:12" ht="12.75" customHeight="1">
      <c r="A16" s="515" t="s">
        <v>83</v>
      </c>
      <c r="B16" s="509">
        <v>1396666</v>
      </c>
      <c r="C16" s="510">
        <v>1009695</v>
      </c>
      <c r="D16" s="511">
        <v>1387004</v>
      </c>
      <c r="E16" s="497" t="s">
        <v>1</v>
      </c>
      <c r="F16" s="497" t="s">
        <v>1</v>
      </c>
      <c r="G16" s="497" t="s">
        <v>1</v>
      </c>
      <c r="H16" s="497" t="s">
        <v>1</v>
      </c>
      <c r="J16" s="489"/>
      <c r="K16" s="489"/>
      <c r="L16" s="489"/>
    </row>
    <row r="17" spans="1:11" ht="12.75" customHeight="1">
      <c r="A17" s="515" t="s">
        <v>84</v>
      </c>
      <c r="B17" s="509">
        <v>186570</v>
      </c>
      <c r="C17" s="510">
        <v>138135</v>
      </c>
      <c r="D17" s="511">
        <v>183697</v>
      </c>
      <c r="E17" s="497" t="s">
        <v>1</v>
      </c>
      <c r="F17" s="497" t="s">
        <v>1</v>
      </c>
      <c r="G17" s="497" t="s">
        <v>1</v>
      </c>
      <c r="H17" s="497" t="s">
        <v>1</v>
      </c>
      <c r="J17" s="489"/>
      <c r="K17" s="489"/>
    </row>
    <row r="18" spans="1:11" ht="12.75" customHeight="1">
      <c r="A18" s="517" t="s">
        <v>493</v>
      </c>
      <c r="B18" s="497" t="s">
        <v>1</v>
      </c>
      <c r="C18" s="497" t="s">
        <v>1</v>
      </c>
      <c r="D18" s="497" t="s">
        <v>1</v>
      </c>
      <c r="E18" s="496">
        <v>160317</v>
      </c>
      <c r="F18" s="496">
        <v>492870</v>
      </c>
      <c r="G18" s="497" t="s">
        <v>1</v>
      </c>
      <c r="H18" s="497" t="s">
        <v>1</v>
      </c>
      <c r="J18" s="489"/>
      <c r="K18" s="489"/>
    </row>
    <row r="19" spans="1:11" ht="12.75" customHeight="1">
      <c r="A19" s="515" t="s">
        <v>85</v>
      </c>
      <c r="B19" s="509">
        <v>2569246</v>
      </c>
      <c r="C19" s="510">
        <v>1602820</v>
      </c>
      <c r="D19" s="83">
        <v>2593671</v>
      </c>
      <c r="E19" s="497" t="s">
        <v>1</v>
      </c>
      <c r="F19" s="497" t="s">
        <v>1</v>
      </c>
      <c r="G19" s="497" t="s">
        <v>1</v>
      </c>
      <c r="H19" s="497" t="s">
        <v>1</v>
      </c>
      <c r="J19" s="489"/>
      <c r="K19" s="489"/>
    </row>
    <row r="20" spans="1:10" ht="12.75" customHeight="1">
      <c r="A20" s="515" t="s">
        <v>86</v>
      </c>
      <c r="B20" s="509">
        <v>237172</v>
      </c>
      <c r="C20" s="510">
        <v>175008</v>
      </c>
      <c r="D20" s="511">
        <v>229787</v>
      </c>
      <c r="E20" s="497" t="s">
        <v>1</v>
      </c>
      <c r="F20" s="497" t="s">
        <v>1</v>
      </c>
      <c r="G20" s="497" t="s">
        <v>1</v>
      </c>
      <c r="H20" s="497" t="s">
        <v>1</v>
      </c>
      <c r="J20" s="489"/>
    </row>
    <row r="21" spans="1:10" ht="6.75" customHeight="1">
      <c r="A21" s="508"/>
      <c r="B21" s="509"/>
      <c r="C21" s="510"/>
      <c r="D21" s="511"/>
      <c r="E21" s="496"/>
      <c r="F21" s="496"/>
      <c r="G21" s="496"/>
      <c r="H21" s="496"/>
      <c r="J21" s="489"/>
    </row>
    <row r="22" spans="1:11" s="506" customFormat="1" ht="14.25" customHeight="1">
      <c r="A22" s="513" t="s">
        <v>87</v>
      </c>
      <c r="B22" s="503">
        <v>833067</v>
      </c>
      <c r="C22" s="514">
        <v>565796</v>
      </c>
      <c r="D22" s="514">
        <v>838534</v>
      </c>
      <c r="E22" s="505" t="s">
        <v>1</v>
      </c>
      <c r="F22" s="505" t="s">
        <v>1</v>
      </c>
      <c r="G22" s="505" t="s">
        <v>1</v>
      </c>
      <c r="H22" s="505" t="s">
        <v>1</v>
      </c>
      <c r="J22" s="507"/>
      <c r="K22" s="507"/>
    </row>
    <row r="23" spans="1:10" ht="12.75" customHeight="1">
      <c r="A23" s="515" t="s">
        <v>88</v>
      </c>
      <c r="B23" s="509">
        <v>222323</v>
      </c>
      <c r="C23" s="510">
        <v>167957</v>
      </c>
      <c r="D23" s="511">
        <v>224670</v>
      </c>
      <c r="E23" s="497" t="s">
        <v>1</v>
      </c>
      <c r="F23" s="497" t="s">
        <v>1</v>
      </c>
      <c r="G23" s="497" t="s">
        <v>1</v>
      </c>
      <c r="H23" s="497" t="s">
        <v>1</v>
      </c>
      <c r="J23" s="489"/>
    </row>
    <row r="24" spans="1:8" ht="12.75" customHeight="1">
      <c r="A24" s="515" t="s">
        <v>89</v>
      </c>
      <c r="B24" s="509">
        <v>59384</v>
      </c>
      <c r="C24" s="510">
        <v>24646</v>
      </c>
      <c r="D24" s="511">
        <v>58463</v>
      </c>
      <c r="E24" s="497" t="s">
        <v>1</v>
      </c>
      <c r="F24" s="497" t="s">
        <v>1</v>
      </c>
      <c r="G24" s="497" t="s">
        <v>1</v>
      </c>
      <c r="H24" s="497" t="s">
        <v>1</v>
      </c>
    </row>
    <row r="25" spans="1:11" ht="12.75" customHeight="1">
      <c r="A25" s="515" t="s">
        <v>90</v>
      </c>
      <c r="B25" s="509">
        <v>300342</v>
      </c>
      <c r="C25" s="510">
        <v>208110</v>
      </c>
      <c r="D25" s="511">
        <v>304056</v>
      </c>
      <c r="E25" s="497" t="s">
        <v>1</v>
      </c>
      <c r="F25" s="497" t="s">
        <v>1</v>
      </c>
      <c r="G25" s="497" t="s">
        <v>1</v>
      </c>
      <c r="H25" s="497" t="s">
        <v>1</v>
      </c>
      <c r="K25" s="489"/>
    </row>
    <row r="26" spans="1:11" ht="12.75" customHeight="1">
      <c r="A26" s="515" t="s">
        <v>91</v>
      </c>
      <c r="B26" s="509">
        <v>120765</v>
      </c>
      <c r="C26" s="510">
        <v>67551</v>
      </c>
      <c r="D26" s="511">
        <v>120008</v>
      </c>
      <c r="E26" s="497" t="s">
        <v>1</v>
      </c>
      <c r="F26" s="497" t="s">
        <v>1</v>
      </c>
      <c r="G26" s="497" t="s">
        <v>1</v>
      </c>
      <c r="H26" s="497" t="s">
        <v>1</v>
      </c>
      <c r="K26" s="489"/>
    </row>
    <row r="27" spans="1:8" ht="12.75" customHeight="1">
      <c r="A27" s="515" t="s">
        <v>92</v>
      </c>
      <c r="B27" s="509">
        <v>4329</v>
      </c>
      <c r="C27" s="510">
        <v>3010</v>
      </c>
      <c r="D27" s="511">
        <v>5091</v>
      </c>
      <c r="E27" s="497" t="s">
        <v>1</v>
      </c>
      <c r="F27" s="497" t="s">
        <v>1</v>
      </c>
      <c r="G27" s="497" t="s">
        <v>1</v>
      </c>
      <c r="H27" s="497" t="s">
        <v>1</v>
      </c>
    </row>
    <row r="28" spans="1:8" ht="12.75" customHeight="1">
      <c r="A28" s="515" t="s">
        <v>93</v>
      </c>
      <c r="B28" s="509">
        <v>4086</v>
      </c>
      <c r="C28" s="510">
        <v>2861</v>
      </c>
      <c r="D28" s="511">
        <v>4690</v>
      </c>
      <c r="E28" s="497" t="s">
        <v>1</v>
      </c>
      <c r="F28" s="497" t="s">
        <v>1</v>
      </c>
      <c r="G28" s="497" t="s">
        <v>1</v>
      </c>
      <c r="H28" s="497" t="s">
        <v>1</v>
      </c>
    </row>
    <row r="29" spans="1:8" ht="12.75" customHeight="1">
      <c r="A29" s="515" t="s">
        <v>94</v>
      </c>
      <c r="B29" s="509">
        <v>2632</v>
      </c>
      <c r="C29" s="510">
        <v>1009</v>
      </c>
      <c r="D29" s="511">
        <v>2539</v>
      </c>
      <c r="E29" s="497" t="s">
        <v>1</v>
      </c>
      <c r="F29" s="497" t="s">
        <v>1</v>
      </c>
      <c r="G29" s="497" t="s">
        <v>1</v>
      </c>
      <c r="H29" s="497" t="s">
        <v>1</v>
      </c>
    </row>
    <row r="30" spans="1:8" ht="12.75" customHeight="1">
      <c r="A30" s="515" t="s">
        <v>95</v>
      </c>
      <c r="B30" s="509">
        <v>2677</v>
      </c>
      <c r="C30" s="510">
        <v>1612</v>
      </c>
      <c r="D30" s="511">
        <v>2859</v>
      </c>
      <c r="E30" s="497" t="s">
        <v>1</v>
      </c>
      <c r="F30" s="497" t="s">
        <v>1</v>
      </c>
      <c r="G30" s="497" t="s">
        <v>1</v>
      </c>
      <c r="H30" s="497" t="s">
        <v>1</v>
      </c>
    </row>
    <row r="31" spans="1:8" ht="12.75" customHeight="1">
      <c r="A31" s="515" t="s">
        <v>593</v>
      </c>
      <c r="B31" s="509">
        <v>14711</v>
      </c>
      <c r="C31" s="510">
        <v>11080</v>
      </c>
      <c r="D31" s="511">
        <v>15566</v>
      </c>
      <c r="E31" s="497" t="s">
        <v>1</v>
      </c>
      <c r="F31" s="497" t="s">
        <v>1</v>
      </c>
      <c r="G31" s="497" t="s">
        <v>1</v>
      </c>
      <c r="H31" s="497" t="s">
        <v>1</v>
      </c>
    </row>
    <row r="32" spans="1:8" ht="12.75" customHeight="1">
      <c r="A32" s="515" t="s">
        <v>96</v>
      </c>
      <c r="B32" s="509">
        <v>6433</v>
      </c>
      <c r="C32" s="510">
        <v>5727</v>
      </c>
      <c r="D32" s="511">
        <v>6734</v>
      </c>
      <c r="E32" s="497" t="s">
        <v>1</v>
      </c>
      <c r="F32" s="497" t="s">
        <v>1</v>
      </c>
      <c r="G32" s="497" t="s">
        <v>1</v>
      </c>
      <c r="H32" s="497" t="s">
        <v>1</v>
      </c>
    </row>
    <row r="33" spans="1:8" ht="12.75" customHeight="1">
      <c r="A33" s="515" t="s">
        <v>97</v>
      </c>
      <c r="B33" s="509">
        <v>17960</v>
      </c>
      <c r="C33" s="510">
        <v>15920</v>
      </c>
      <c r="D33" s="511">
        <v>18422</v>
      </c>
      <c r="E33" s="497" t="s">
        <v>1</v>
      </c>
      <c r="F33" s="497" t="s">
        <v>1</v>
      </c>
      <c r="G33" s="497" t="s">
        <v>1</v>
      </c>
      <c r="H33" s="497" t="s">
        <v>1</v>
      </c>
    </row>
    <row r="34" spans="1:8" ht="12.75" customHeight="1">
      <c r="A34" s="515" t="s">
        <v>98</v>
      </c>
      <c r="B34" s="509">
        <v>4127</v>
      </c>
      <c r="C34" s="510">
        <v>3377</v>
      </c>
      <c r="D34" s="511">
        <v>4992</v>
      </c>
      <c r="E34" s="497" t="s">
        <v>1</v>
      </c>
      <c r="F34" s="497" t="s">
        <v>1</v>
      </c>
      <c r="G34" s="497" t="s">
        <v>1</v>
      </c>
      <c r="H34" s="497" t="s">
        <v>1</v>
      </c>
    </row>
    <row r="35" spans="1:8" ht="12.75" customHeight="1">
      <c r="A35" s="515" t="s">
        <v>99</v>
      </c>
      <c r="B35" s="509">
        <v>1414</v>
      </c>
      <c r="C35" s="510">
        <v>730</v>
      </c>
      <c r="D35" s="511">
        <v>1755</v>
      </c>
      <c r="E35" s="497" t="s">
        <v>1</v>
      </c>
      <c r="F35" s="497" t="s">
        <v>1</v>
      </c>
      <c r="G35" s="497" t="s">
        <v>1</v>
      </c>
      <c r="H35" s="497" t="s">
        <v>1</v>
      </c>
    </row>
    <row r="36" spans="1:12" ht="12.75" customHeight="1">
      <c r="A36" s="515" t="s">
        <v>100</v>
      </c>
      <c r="B36" s="509">
        <v>71884</v>
      </c>
      <c r="C36" s="510">
        <v>52206</v>
      </c>
      <c r="D36" s="511">
        <v>68689</v>
      </c>
      <c r="E36" s="497" t="s">
        <v>1</v>
      </c>
      <c r="F36" s="497" t="s">
        <v>1</v>
      </c>
      <c r="G36" s="497" t="s">
        <v>1</v>
      </c>
      <c r="H36" s="497" t="s">
        <v>1</v>
      </c>
      <c r="L36" s="489"/>
    </row>
    <row r="37" spans="1:8" ht="6.75" customHeight="1">
      <c r="A37" s="508"/>
      <c r="B37" s="509"/>
      <c r="C37" s="510"/>
      <c r="D37" s="510"/>
      <c r="E37" s="511"/>
      <c r="F37" s="511"/>
      <c r="G37" s="518"/>
      <c r="H37" s="518"/>
    </row>
    <row r="38" spans="1:8" s="506" customFormat="1" ht="15" customHeight="1">
      <c r="A38" s="513" t="s">
        <v>101</v>
      </c>
      <c r="B38" s="503">
        <v>9140180</v>
      </c>
      <c r="C38" s="514">
        <v>6016243</v>
      </c>
      <c r="D38" s="514">
        <v>9143849</v>
      </c>
      <c r="E38" s="505" t="s">
        <v>1</v>
      </c>
      <c r="F38" s="505" t="s">
        <v>1</v>
      </c>
      <c r="G38" s="505" t="s">
        <v>1</v>
      </c>
      <c r="H38" s="505" t="s">
        <v>1</v>
      </c>
    </row>
    <row r="39" spans="1:12" s="506" customFormat="1" ht="15" customHeight="1">
      <c r="A39" s="515" t="s">
        <v>648</v>
      </c>
      <c r="B39" s="509">
        <v>542426</v>
      </c>
      <c r="C39" s="510">
        <v>233680</v>
      </c>
      <c r="D39" s="510">
        <v>559181</v>
      </c>
      <c r="E39" s="497" t="s">
        <v>1</v>
      </c>
      <c r="F39" s="497" t="s">
        <v>1</v>
      </c>
      <c r="G39" s="497" t="s">
        <v>1</v>
      </c>
      <c r="H39" s="497" t="s">
        <v>1</v>
      </c>
      <c r="J39" s="507"/>
      <c r="K39" s="507"/>
      <c r="L39" s="507"/>
    </row>
    <row r="40" spans="1:13" ht="12.75" customHeight="1">
      <c r="A40" s="515" t="s">
        <v>102</v>
      </c>
      <c r="B40" s="509">
        <v>221026</v>
      </c>
      <c r="C40" s="510">
        <v>193331</v>
      </c>
      <c r="D40" s="511">
        <v>216365</v>
      </c>
      <c r="E40" s="497" t="s">
        <v>1</v>
      </c>
      <c r="F40" s="497" t="s">
        <v>1</v>
      </c>
      <c r="G40" s="497" t="s">
        <v>1</v>
      </c>
      <c r="H40" s="497" t="s">
        <v>1</v>
      </c>
      <c r="M40" s="489"/>
    </row>
    <row r="41" spans="1:11" ht="12.75" customHeight="1">
      <c r="A41" s="515" t="s">
        <v>103</v>
      </c>
      <c r="B41" s="509">
        <v>391246</v>
      </c>
      <c r="C41" s="510">
        <v>329462</v>
      </c>
      <c r="D41" s="511">
        <v>390465</v>
      </c>
      <c r="E41" s="497" t="s">
        <v>1</v>
      </c>
      <c r="F41" s="497" t="s">
        <v>1</v>
      </c>
      <c r="G41" s="497" t="s">
        <v>1</v>
      </c>
      <c r="H41" s="497" t="s">
        <v>1</v>
      </c>
      <c r="K41" s="489"/>
    </row>
    <row r="42" spans="1:11" ht="12.75" customHeight="1">
      <c r="A42" s="515" t="s">
        <v>104</v>
      </c>
      <c r="B42" s="509">
        <v>486371</v>
      </c>
      <c r="C42" s="510">
        <v>370794</v>
      </c>
      <c r="D42" s="511">
        <v>494126</v>
      </c>
      <c r="E42" s="497" t="s">
        <v>1</v>
      </c>
      <c r="F42" s="497" t="s">
        <v>1</v>
      </c>
      <c r="G42" s="497" t="s">
        <v>1</v>
      </c>
      <c r="H42" s="497" t="s">
        <v>1</v>
      </c>
      <c r="J42" s="489"/>
      <c r="K42" s="489"/>
    </row>
    <row r="43" spans="1:11" ht="12.75" customHeight="1">
      <c r="A43" s="515" t="s">
        <v>105</v>
      </c>
      <c r="B43" s="509">
        <v>589849</v>
      </c>
      <c r="C43" s="510">
        <v>460132</v>
      </c>
      <c r="D43" s="511">
        <v>585601</v>
      </c>
      <c r="E43" s="497" t="s">
        <v>1</v>
      </c>
      <c r="F43" s="497" t="s">
        <v>1</v>
      </c>
      <c r="G43" s="497" t="s">
        <v>1</v>
      </c>
      <c r="H43" s="497" t="s">
        <v>1</v>
      </c>
      <c r="I43" s="489"/>
      <c r="J43" s="489"/>
      <c r="K43" s="489"/>
    </row>
    <row r="44" spans="1:11" ht="12.75" customHeight="1">
      <c r="A44" s="515" t="s">
        <v>106</v>
      </c>
      <c r="B44" s="509">
        <v>94507</v>
      </c>
      <c r="C44" s="510">
        <v>76395</v>
      </c>
      <c r="D44" s="511">
        <v>92379</v>
      </c>
      <c r="E44" s="497" t="s">
        <v>1</v>
      </c>
      <c r="F44" s="497" t="s">
        <v>1</v>
      </c>
      <c r="G44" s="497" t="s">
        <v>1</v>
      </c>
      <c r="H44" s="497" t="s">
        <v>1</v>
      </c>
      <c r="J44" s="489"/>
      <c r="K44" s="489"/>
    </row>
    <row r="45" spans="1:10" ht="12.75" customHeight="1">
      <c r="A45" s="515" t="s">
        <v>107</v>
      </c>
      <c r="B45" s="509">
        <v>4504511</v>
      </c>
      <c r="C45" s="510">
        <v>2697471</v>
      </c>
      <c r="D45" s="511">
        <v>4481518</v>
      </c>
      <c r="E45" s="497" t="s">
        <v>1</v>
      </c>
      <c r="F45" s="497" t="s">
        <v>1</v>
      </c>
      <c r="G45" s="497" t="s">
        <v>1</v>
      </c>
      <c r="H45" s="497" t="s">
        <v>1</v>
      </c>
      <c r="J45" s="489"/>
    </row>
    <row r="46" spans="1:8" ht="12.75" customHeight="1">
      <c r="A46" s="515" t="s">
        <v>108</v>
      </c>
      <c r="B46" s="509">
        <v>228635</v>
      </c>
      <c r="C46" s="510">
        <v>183155</v>
      </c>
      <c r="D46" s="511">
        <v>251211</v>
      </c>
      <c r="E46" s="496">
        <v>138451</v>
      </c>
      <c r="F46" s="496">
        <v>91928</v>
      </c>
      <c r="G46" s="497" t="s">
        <v>1</v>
      </c>
      <c r="H46" s="497" t="s">
        <v>1</v>
      </c>
    </row>
    <row r="47" spans="1:8" ht="12.75" customHeight="1">
      <c r="A47" s="519" t="s">
        <v>649</v>
      </c>
      <c r="B47" s="509">
        <v>99592</v>
      </c>
      <c r="C47" s="497" t="s">
        <v>1</v>
      </c>
      <c r="D47" s="511">
        <v>91638</v>
      </c>
      <c r="E47" s="497" t="s">
        <v>1</v>
      </c>
      <c r="F47" s="497" t="s">
        <v>1</v>
      </c>
      <c r="G47" s="497" t="s">
        <v>1</v>
      </c>
      <c r="H47" s="497" t="s">
        <v>1</v>
      </c>
    </row>
    <row r="48" spans="1:8" ht="12.75" customHeight="1">
      <c r="A48" s="515" t="s">
        <v>109</v>
      </c>
      <c r="B48" s="509">
        <v>224278</v>
      </c>
      <c r="C48" s="510">
        <v>161048</v>
      </c>
      <c r="D48" s="511">
        <v>214843</v>
      </c>
      <c r="E48" s="497" t="s">
        <v>1</v>
      </c>
      <c r="F48" s="497" t="s">
        <v>1</v>
      </c>
      <c r="G48" s="497" t="s">
        <v>1</v>
      </c>
      <c r="H48" s="497" t="s">
        <v>1</v>
      </c>
    </row>
    <row r="49" spans="1:8" ht="12.75" customHeight="1">
      <c r="A49" s="515" t="s">
        <v>110</v>
      </c>
      <c r="B49" s="509">
        <v>294884</v>
      </c>
      <c r="C49" s="510">
        <v>229780</v>
      </c>
      <c r="D49" s="511">
        <v>286932</v>
      </c>
      <c r="E49" s="497" t="s">
        <v>1</v>
      </c>
      <c r="F49" s="497" t="s">
        <v>1</v>
      </c>
      <c r="G49" s="497" t="s">
        <v>1</v>
      </c>
      <c r="H49" s="497" t="s">
        <v>1</v>
      </c>
    </row>
    <row r="50" spans="1:8" ht="12.75" customHeight="1">
      <c r="A50" s="515" t="s">
        <v>111</v>
      </c>
      <c r="B50" s="509">
        <v>442323</v>
      </c>
      <c r="C50" s="510">
        <v>269376</v>
      </c>
      <c r="D50" s="511">
        <v>450135</v>
      </c>
      <c r="E50" s="497" t="s">
        <v>1</v>
      </c>
      <c r="F50" s="497" t="s">
        <v>1</v>
      </c>
      <c r="G50" s="497" t="s">
        <v>1</v>
      </c>
      <c r="H50" s="497" t="s">
        <v>1</v>
      </c>
    </row>
    <row r="51" spans="1:8" ht="12.75" customHeight="1">
      <c r="A51" s="520" t="s">
        <v>112</v>
      </c>
      <c r="B51" s="509">
        <v>263241</v>
      </c>
      <c r="C51" s="510">
        <v>242173</v>
      </c>
      <c r="D51" s="511">
        <v>262718</v>
      </c>
      <c r="E51" s="497" t="s">
        <v>1</v>
      </c>
      <c r="F51" s="497" t="s">
        <v>1</v>
      </c>
      <c r="G51" s="497" t="s">
        <v>1</v>
      </c>
      <c r="H51" s="497" t="s">
        <v>1</v>
      </c>
    </row>
    <row r="52" spans="1:8" ht="12.75" customHeight="1">
      <c r="A52" s="520" t="s">
        <v>113</v>
      </c>
      <c r="B52" s="509">
        <v>56208</v>
      </c>
      <c r="C52" s="510">
        <v>51199</v>
      </c>
      <c r="D52" s="511">
        <v>57989</v>
      </c>
      <c r="E52" s="497" t="s">
        <v>1</v>
      </c>
      <c r="F52" s="497" t="s">
        <v>1</v>
      </c>
      <c r="G52" s="497" t="s">
        <v>1</v>
      </c>
      <c r="H52" s="497" t="s">
        <v>1</v>
      </c>
    </row>
    <row r="53" spans="1:8" ht="12.75" customHeight="1">
      <c r="A53" s="520" t="s">
        <v>114</v>
      </c>
      <c r="B53" s="509">
        <v>425815</v>
      </c>
      <c r="C53" s="510">
        <v>274323</v>
      </c>
      <c r="D53" s="511">
        <v>432066</v>
      </c>
      <c r="E53" s="497" t="s">
        <v>1</v>
      </c>
      <c r="F53" s="497" t="s">
        <v>1</v>
      </c>
      <c r="G53" s="497" t="s">
        <v>1</v>
      </c>
      <c r="H53" s="497" t="s">
        <v>1</v>
      </c>
    </row>
    <row r="54" spans="1:8" ht="12.75" customHeight="1">
      <c r="A54" s="520" t="s">
        <v>115</v>
      </c>
      <c r="B54" s="509">
        <v>69787</v>
      </c>
      <c r="C54" s="510">
        <v>65418</v>
      </c>
      <c r="D54" s="511">
        <v>71985</v>
      </c>
      <c r="E54" s="497" t="s">
        <v>1</v>
      </c>
      <c r="F54" s="497" t="s">
        <v>1</v>
      </c>
      <c r="G54" s="497" t="s">
        <v>1</v>
      </c>
      <c r="H54" s="497" t="s">
        <v>1</v>
      </c>
    </row>
    <row r="55" spans="1:8" ht="12.75" customHeight="1">
      <c r="A55" s="520" t="s">
        <v>116</v>
      </c>
      <c r="B55" s="509">
        <v>16997</v>
      </c>
      <c r="C55" s="510">
        <v>15524</v>
      </c>
      <c r="D55" s="511">
        <v>17473</v>
      </c>
      <c r="E55" s="497" t="s">
        <v>1</v>
      </c>
      <c r="F55" s="497" t="s">
        <v>1</v>
      </c>
      <c r="G55" s="497" t="s">
        <v>1</v>
      </c>
      <c r="H55" s="497" t="s">
        <v>1</v>
      </c>
    </row>
    <row r="56" spans="1:8" ht="12.75" customHeight="1">
      <c r="A56" s="520" t="s">
        <v>117</v>
      </c>
      <c r="B56" s="509">
        <v>17510</v>
      </c>
      <c r="C56" s="510">
        <v>15754</v>
      </c>
      <c r="D56" s="511">
        <v>17598</v>
      </c>
      <c r="E56" s="497" t="s">
        <v>1</v>
      </c>
      <c r="F56" s="497" t="s">
        <v>1</v>
      </c>
      <c r="G56" s="497" t="s">
        <v>1</v>
      </c>
      <c r="H56" s="497" t="s">
        <v>1</v>
      </c>
    </row>
    <row r="57" spans="1:8" ht="12.75" customHeight="1">
      <c r="A57" s="515" t="s">
        <v>118</v>
      </c>
      <c r="B57" s="509">
        <v>118010</v>
      </c>
      <c r="C57" s="510">
        <v>105108</v>
      </c>
      <c r="D57" s="511">
        <v>117450</v>
      </c>
      <c r="E57" s="497" t="s">
        <v>1</v>
      </c>
      <c r="F57" s="497" t="s">
        <v>1</v>
      </c>
      <c r="G57" s="497" t="s">
        <v>1</v>
      </c>
      <c r="H57" s="497" t="s">
        <v>1</v>
      </c>
    </row>
    <row r="58" spans="1:8" ht="12.75" customHeight="1">
      <c r="A58" s="515" t="s">
        <v>119</v>
      </c>
      <c r="B58" s="509">
        <v>52964</v>
      </c>
      <c r="C58" s="510">
        <v>42120</v>
      </c>
      <c r="D58" s="511">
        <v>52176</v>
      </c>
      <c r="E58" s="497" t="s">
        <v>1</v>
      </c>
      <c r="F58" s="497" t="s">
        <v>1</v>
      </c>
      <c r="G58" s="497" t="s">
        <v>1</v>
      </c>
      <c r="H58" s="497" t="s">
        <v>1</v>
      </c>
    </row>
    <row r="59" spans="1:8" ht="6.75" customHeight="1">
      <c r="A59" s="508"/>
      <c r="B59" s="509"/>
      <c r="C59" s="510"/>
      <c r="D59" s="510"/>
      <c r="E59" s="496"/>
      <c r="F59" s="496"/>
      <c r="G59" s="496"/>
      <c r="H59" s="496"/>
    </row>
    <row r="60" spans="1:11" s="506" customFormat="1" ht="15" customHeight="1">
      <c r="A60" s="513" t="s">
        <v>120</v>
      </c>
      <c r="B60" s="503">
        <v>2188122</v>
      </c>
      <c r="C60" s="514">
        <v>1545167</v>
      </c>
      <c r="D60" s="514">
        <v>2181135</v>
      </c>
      <c r="E60" s="505" t="s">
        <v>1</v>
      </c>
      <c r="F60" s="505" t="s">
        <v>1</v>
      </c>
      <c r="G60" s="505" t="s">
        <v>1</v>
      </c>
      <c r="H60" s="505" t="s">
        <v>1</v>
      </c>
      <c r="J60" s="507"/>
      <c r="K60" s="507"/>
    </row>
    <row r="61" spans="1:13" ht="12.75" customHeight="1">
      <c r="A61" s="515" t="s">
        <v>121</v>
      </c>
      <c r="B61" s="509">
        <v>384394</v>
      </c>
      <c r="C61" s="510">
        <v>308361</v>
      </c>
      <c r="D61" s="511">
        <v>381307</v>
      </c>
      <c r="E61" s="497" t="s">
        <v>1</v>
      </c>
      <c r="F61" s="497" t="s">
        <v>1</v>
      </c>
      <c r="G61" s="497" t="s">
        <v>1</v>
      </c>
      <c r="H61" s="497" t="s">
        <v>1</v>
      </c>
      <c r="J61" s="489"/>
      <c r="K61" s="489"/>
      <c r="L61" s="489"/>
      <c r="M61" s="489"/>
    </row>
    <row r="62" spans="1:13" ht="12.75" customHeight="1">
      <c r="A62" s="515" t="s">
        <v>122</v>
      </c>
      <c r="B62" s="509">
        <v>78817</v>
      </c>
      <c r="C62" s="510">
        <v>59503</v>
      </c>
      <c r="D62" s="511">
        <v>78883</v>
      </c>
      <c r="E62" s="497" t="s">
        <v>1</v>
      </c>
      <c r="F62" s="497" t="s">
        <v>1</v>
      </c>
      <c r="G62" s="497" t="s">
        <v>1</v>
      </c>
      <c r="H62" s="497" t="s">
        <v>1</v>
      </c>
      <c r="J62" s="489"/>
      <c r="K62" s="489"/>
      <c r="L62" s="489"/>
      <c r="M62" s="489"/>
    </row>
    <row r="63" spans="1:13" ht="12.75" customHeight="1">
      <c r="A63" s="515" t="s">
        <v>123</v>
      </c>
      <c r="B63" s="509">
        <v>169653</v>
      </c>
      <c r="C63" s="510">
        <v>138613</v>
      </c>
      <c r="D63" s="511">
        <v>166686</v>
      </c>
      <c r="E63" s="497" t="s">
        <v>1</v>
      </c>
      <c r="F63" s="497" t="s">
        <v>1</v>
      </c>
      <c r="G63" s="497" t="s">
        <v>1</v>
      </c>
      <c r="H63" s="497" t="s">
        <v>1</v>
      </c>
      <c r="K63" s="489"/>
      <c r="L63" s="489"/>
      <c r="M63" s="489"/>
    </row>
    <row r="64" spans="1:10" ht="12.75" customHeight="1">
      <c r="A64" s="515" t="s">
        <v>124</v>
      </c>
      <c r="B64" s="509">
        <v>131426</v>
      </c>
      <c r="C64" s="510">
        <v>96182</v>
      </c>
      <c r="D64" s="511">
        <v>128285</v>
      </c>
      <c r="E64" s="497" t="s">
        <v>1</v>
      </c>
      <c r="F64" s="497" t="s">
        <v>1</v>
      </c>
      <c r="G64" s="497" t="s">
        <v>1</v>
      </c>
      <c r="H64" s="497" t="s">
        <v>1</v>
      </c>
      <c r="J64" s="489"/>
    </row>
    <row r="65" spans="1:10" ht="12.75" customHeight="1">
      <c r="A65" s="515" t="s">
        <v>125</v>
      </c>
      <c r="B65" s="509">
        <v>119804</v>
      </c>
      <c r="C65" s="510">
        <v>113491</v>
      </c>
      <c r="D65" s="511">
        <v>123140</v>
      </c>
      <c r="E65" s="497" t="s">
        <v>1</v>
      </c>
      <c r="F65" s="497" t="s">
        <v>1</v>
      </c>
      <c r="G65" s="497" t="s">
        <v>1</v>
      </c>
      <c r="H65" s="497" t="s">
        <v>1</v>
      </c>
      <c r="J65" s="489"/>
    </row>
    <row r="66" spans="1:10" ht="13.5" customHeight="1" thickBot="1">
      <c r="A66" s="521" t="s">
        <v>126</v>
      </c>
      <c r="B66" s="522">
        <v>36409</v>
      </c>
      <c r="C66" s="523">
        <v>21601</v>
      </c>
      <c r="D66" s="524">
        <v>34699</v>
      </c>
      <c r="E66" s="876" t="s">
        <v>1</v>
      </c>
      <c r="F66" s="876" t="s">
        <v>1</v>
      </c>
      <c r="G66" s="876" t="s">
        <v>1</v>
      </c>
      <c r="H66" s="876" t="s">
        <v>1</v>
      </c>
      <c r="J66" s="489"/>
    </row>
    <row r="67" spans="1:8" ht="12" customHeight="1">
      <c r="A67" s="525" t="s">
        <v>127</v>
      </c>
      <c r="B67" s="482"/>
      <c r="C67" s="482"/>
      <c r="D67" s="526"/>
      <c r="E67" s="526"/>
      <c r="F67" s="526"/>
      <c r="G67" s="526"/>
      <c r="H67" s="526"/>
    </row>
    <row r="68" spans="1:8" ht="12" customHeight="1">
      <c r="A68" s="490" t="s">
        <v>650</v>
      </c>
      <c r="B68" s="526"/>
      <c r="C68" s="526"/>
      <c r="D68" s="490"/>
      <c r="E68" s="526"/>
      <c r="F68" s="526"/>
      <c r="G68" s="526"/>
      <c r="H68" s="526"/>
    </row>
    <row r="69" spans="1:10" ht="12" customHeight="1">
      <c r="A69" s="490" t="s">
        <v>663</v>
      </c>
      <c r="B69" s="526"/>
      <c r="C69" s="526"/>
      <c r="D69" s="526"/>
      <c r="E69" s="526"/>
      <c r="F69" s="526"/>
      <c r="G69" s="526"/>
      <c r="H69" s="526"/>
      <c r="J69" s="489"/>
    </row>
    <row r="70" spans="1:10" ht="18.75" customHeight="1">
      <c r="A70" s="527" t="s">
        <v>664</v>
      </c>
      <c r="B70" s="528"/>
      <c r="C70" s="528"/>
      <c r="D70" s="528"/>
      <c r="E70" s="528"/>
      <c r="F70" s="528"/>
      <c r="G70" s="529"/>
      <c r="H70" s="529"/>
      <c r="J70" s="489"/>
    </row>
    <row r="71" spans="1:12" ht="13.5" customHeight="1" thickBot="1">
      <c r="A71" s="476"/>
      <c r="B71" s="476"/>
      <c r="C71" s="476"/>
      <c r="D71" s="476"/>
      <c r="E71" s="476"/>
      <c r="F71" s="476"/>
      <c r="G71" s="476"/>
      <c r="H71" s="476"/>
      <c r="J71" s="489"/>
      <c r="L71" s="489"/>
    </row>
    <row r="72" spans="1:8" ht="15" customHeight="1">
      <c r="A72" s="530" t="s">
        <v>66</v>
      </c>
      <c r="B72" s="531" t="s">
        <v>67</v>
      </c>
      <c r="C72" s="532"/>
      <c r="D72" s="532"/>
      <c r="E72" s="531" t="s">
        <v>68</v>
      </c>
      <c r="F72" s="532"/>
      <c r="G72" s="532"/>
      <c r="H72" s="532"/>
    </row>
    <row r="73" spans="1:8" ht="15" customHeight="1">
      <c r="A73" s="533"/>
      <c r="B73" s="483" t="s">
        <v>69</v>
      </c>
      <c r="C73" s="484"/>
      <c r="D73" s="983" t="s">
        <v>70</v>
      </c>
      <c r="E73" s="987" t="s">
        <v>72</v>
      </c>
      <c r="F73" s="983" t="s">
        <v>73</v>
      </c>
      <c r="G73" s="985" t="s">
        <v>598</v>
      </c>
      <c r="H73" s="986"/>
    </row>
    <row r="74" spans="1:8" ht="15" customHeight="1">
      <c r="A74" s="486" t="s">
        <v>74</v>
      </c>
      <c r="B74" s="488" t="s">
        <v>495</v>
      </c>
      <c r="C74" s="485" t="s">
        <v>75</v>
      </c>
      <c r="D74" s="984"/>
      <c r="E74" s="988"/>
      <c r="F74" s="989"/>
      <c r="G74" s="488" t="s">
        <v>72</v>
      </c>
      <c r="H74" s="485" t="s">
        <v>73</v>
      </c>
    </row>
    <row r="75" spans="2:8" s="493" customFormat="1" ht="11.25" customHeight="1">
      <c r="B75" s="534" t="s">
        <v>77</v>
      </c>
      <c r="C75" s="535" t="s">
        <v>78</v>
      </c>
      <c r="D75" s="535" t="s">
        <v>77</v>
      </c>
      <c r="E75" s="535" t="s">
        <v>79</v>
      </c>
      <c r="F75" s="535" t="s">
        <v>79</v>
      </c>
      <c r="G75" s="535" t="s">
        <v>79</v>
      </c>
      <c r="H75" s="535" t="s">
        <v>79</v>
      </c>
    </row>
    <row r="76" spans="1:8" ht="12.75" customHeight="1">
      <c r="A76" s="515" t="s">
        <v>128</v>
      </c>
      <c r="B76" s="877">
        <v>80127</v>
      </c>
      <c r="C76" s="878">
        <v>62835</v>
      </c>
      <c r="D76" s="879">
        <v>80023</v>
      </c>
      <c r="E76" s="497" t="s">
        <v>1</v>
      </c>
      <c r="F76" s="497" t="s">
        <v>1</v>
      </c>
      <c r="G76" s="497" t="s">
        <v>1</v>
      </c>
      <c r="H76" s="497" t="s">
        <v>1</v>
      </c>
    </row>
    <row r="77" spans="1:8" ht="12.75" customHeight="1">
      <c r="A77" s="515" t="s">
        <v>129</v>
      </c>
      <c r="B77" s="877">
        <v>12183</v>
      </c>
      <c r="C77" s="878">
        <v>10521</v>
      </c>
      <c r="D77" s="879">
        <v>13005</v>
      </c>
      <c r="E77" s="497" t="s">
        <v>1</v>
      </c>
      <c r="F77" s="497" t="s">
        <v>1</v>
      </c>
      <c r="G77" s="497" t="s">
        <v>1</v>
      </c>
      <c r="H77" s="497" t="s">
        <v>1</v>
      </c>
    </row>
    <row r="78" spans="1:8" ht="12.75" customHeight="1">
      <c r="A78" s="515" t="s">
        <v>130</v>
      </c>
      <c r="B78" s="877">
        <v>116450</v>
      </c>
      <c r="C78" s="878">
        <v>83499</v>
      </c>
      <c r="D78" s="879">
        <v>111200</v>
      </c>
      <c r="E78" s="497" t="s">
        <v>1</v>
      </c>
      <c r="F78" s="497" t="s">
        <v>1</v>
      </c>
      <c r="G78" s="497" t="s">
        <v>1</v>
      </c>
      <c r="H78" s="497" t="s">
        <v>1</v>
      </c>
    </row>
    <row r="79" spans="1:8" ht="12.75" customHeight="1">
      <c r="A79" s="515" t="s">
        <v>131</v>
      </c>
      <c r="B79" s="877">
        <v>39936</v>
      </c>
      <c r="C79" s="878">
        <v>34316</v>
      </c>
      <c r="D79" s="879">
        <v>40670</v>
      </c>
      <c r="E79" s="497" t="s">
        <v>1</v>
      </c>
      <c r="F79" s="497" t="s">
        <v>1</v>
      </c>
      <c r="G79" s="497" t="s">
        <v>1</v>
      </c>
      <c r="H79" s="497" t="s">
        <v>1</v>
      </c>
    </row>
    <row r="80" spans="1:8" ht="12.75" customHeight="1">
      <c r="A80" s="515" t="s">
        <v>132</v>
      </c>
      <c r="B80" s="877">
        <v>835686</v>
      </c>
      <c r="C80" s="878">
        <v>488383</v>
      </c>
      <c r="D80" s="879">
        <v>835390</v>
      </c>
      <c r="E80" s="497" t="s">
        <v>1</v>
      </c>
      <c r="F80" s="497" t="s">
        <v>1</v>
      </c>
      <c r="G80" s="497" t="s">
        <v>1</v>
      </c>
      <c r="H80" s="497" t="s">
        <v>1</v>
      </c>
    </row>
    <row r="81" spans="1:12" ht="12.75" customHeight="1">
      <c r="A81" s="515" t="s">
        <v>133</v>
      </c>
      <c r="B81" s="877">
        <v>183237</v>
      </c>
      <c r="C81" s="878">
        <v>127862</v>
      </c>
      <c r="D81" s="879">
        <v>187847</v>
      </c>
      <c r="E81" s="497" t="s">
        <v>1</v>
      </c>
      <c r="F81" s="497" t="s">
        <v>1</v>
      </c>
      <c r="G81" s="497" t="s">
        <v>1</v>
      </c>
      <c r="H81" s="497" t="s">
        <v>1</v>
      </c>
      <c r="J81" s="489"/>
      <c r="K81" s="489"/>
      <c r="L81" s="489"/>
    </row>
    <row r="82" spans="1:8" ht="6.75" customHeight="1">
      <c r="A82" s="515"/>
      <c r="B82" s="877"/>
      <c r="C82" s="878"/>
      <c r="D82" s="878"/>
      <c r="E82" s="496"/>
      <c r="F82" s="496"/>
      <c r="G82" s="518"/>
      <c r="H82" s="518"/>
    </row>
    <row r="83" spans="1:10" s="506" customFormat="1" ht="15" customHeight="1">
      <c r="A83" s="513" t="s">
        <v>134</v>
      </c>
      <c r="B83" s="503">
        <v>1311520</v>
      </c>
      <c r="C83" s="880">
        <v>897370</v>
      </c>
      <c r="D83" s="514">
        <v>1332979</v>
      </c>
      <c r="E83" s="505" t="s">
        <v>1</v>
      </c>
      <c r="F83" s="505" t="s">
        <v>1</v>
      </c>
      <c r="G83" s="505" t="s">
        <v>1</v>
      </c>
      <c r="H83" s="505" t="s">
        <v>1</v>
      </c>
      <c r="I83" s="478"/>
      <c r="J83" s="507"/>
    </row>
    <row r="84" spans="1:10" ht="12.75" customHeight="1">
      <c r="A84" s="515" t="s">
        <v>135</v>
      </c>
      <c r="B84" s="877">
        <v>85884</v>
      </c>
      <c r="C84" s="878">
        <v>65988</v>
      </c>
      <c r="D84" s="879">
        <v>90213</v>
      </c>
      <c r="E84" s="497" t="s">
        <v>1</v>
      </c>
      <c r="F84" s="497" t="s">
        <v>1</v>
      </c>
      <c r="G84" s="497" t="s">
        <v>1</v>
      </c>
      <c r="H84" s="497" t="s">
        <v>1</v>
      </c>
      <c r="J84" s="489"/>
    </row>
    <row r="85" spans="1:10" ht="12.75" customHeight="1">
      <c r="A85" s="515" t="s">
        <v>136</v>
      </c>
      <c r="B85" s="877">
        <v>36206</v>
      </c>
      <c r="C85" s="878">
        <v>35147</v>
      </c>
      <c r="D85" s="879">
        <v>37460</v>
      </c>
      <c r="E85" s="497" t="s">
        <v>1</v>
      </c>
      <c r="F85" s="497" t="s">
        <v>1</v>
      </c>
      <c r="G85" s="497" t="s">
        <v>1</v>
      </c>
      <c r="H85" s="497" t="s">
        <v>1</v>
      </c>
      <c r="J85" s="489"/>
    </row>
    <row r="86" spans="1:8" ht="12.75" customHeight="1">
      <c r="A86" s="515" t="s">
        <v>137</v>
      </c>
      <c r="B86" s="877">
        <v>49627</v>
      </c>
      <c r="C86" s="878">
        <v>36333</v>
      </c>
      <c r="D86" s="879">
        <v>48745</v>
      </c>
      <c r="E86" s="497" t="s">
        <v>1</v>
      </c>
      <c r="F86" s="497" t="s">
        <v>1</v>
      </c>
      <c r="G86" s="497" t="s">
        <v>1</v>
      </c>
      <c r="H86" s="497" t="s">
        <v>1</v>
      </c>
    </row>
    <row r="87" spans="1:8" ht="12.75" customHeight="1">
      <c r="A87" s="515" t="s">
        <v>138</v>
      </c>
      <c r="B87" s="877">
        <v>630899</v>
      </c>
      <c r="C87" s="878">
        <v>415539</v>
      </c>
      <c r="D87" s="879">
        <v>645818</v>
      </c>
      <c r="E87" s="497" t="s">
        <v>1</v>
      </c>
      <c r="F87" s="497" t="s">
        <v>1</v>
      </c>
      <c r="G87" s="497" t="s">
        <v>1</v>
      </c>
      <c r="H87" s="497" t="s">
        <v>1</v>
      </c>
    </row>
    <row r="88" spans="1:8" ht="12.75" customHeight="1">
      <c r="A88" s="515" t="s">
        <v>139</v>
      </c>
      <c r="B88" s="877">
        <v>19599</v>
      </c>
      <c r="C88" s="878">
        <v>16256</v>
      </c>
      <c r="D88" s="879">
        <v>19404</v>
      </c>
      <c r="E88" s="497" t="s">
        <v>1</v>
      </c>
      <c r="F88" s="497" t="s">
        <v>1</v>
      </c>
      <c r="G88" s="497" t="s">
        <v>1</v>
      </c>
      <c r="H88" s="497" t="s">
        <v>1</v>
      </c>
    </row>
    <row r="89" spans="1:8" ht="12.75" customHeight="1">
      <c r="A89" s="515" t="s">
        <v>140</v>
      </c>
      <c r="B89" s="877">
        <v>128819</v>
      </c>
      <c r="C89" s="878">
        <v>109782</v>
      </c>
      <c r="D89" s="879">
        <v>128990</v>
      </c>
      <c r="E89" s="497" t="s">
        <v>1</v>
      </c>
      <c r="F89" s="497" t="s">
        <v>1</v>
      </c>
      <c r="G89" s="497" t="s">
        <v>1</v>
      </c>
      <c r="H89" s="497" t="s">
        <v>1</v>
      </c>
    </row>
    <row r="90" spans="1:8" ht="12.75" customHeight="1">
      <c r="A90" s="515" t="s">
        <v>141</v>
      </c>
      <c r="B90" s="877">
        <v>36355</v>
      </c>
      <c r="C90" s="878">
        <v>15178</v>
      </c>
      <c r="D90" s="879">
        <v>35143</v>
      </c>
      <c r="E90" s="497" t="s">
        <v>1</v>
      </c>
      <c r="F90" s="497" t="s">
        <v>1</v>
      </c>
      <c r="G90" s="497" t="s">
        <v>1</v>
      </c>
      <c r="H90" s="497" t="s">
        <v>1</v>
      </c>
    </row>
    <row r="91" spans="1:8" ht="13.5" customHeight="1" thickBot="1">
      <c r="A91" s="521" t="s">
        <v>142</v>
      </c>
      <c r="B91" s="881">
        <v>324131</v>
      </c>
      <c r="C91" s="882">
        <v>203147</v>
      </c>
      <c r="D91" s="883">
        <v>327206</v>
      </c>
      <c r="E91" s="536">
        <v>27667</v>
      </c>
      <c r="F91" s="536">
        <v>31395</v>
      </c>
      <c r="G91" s="876" t="s">
        <v>1</v>
      </c>
      <c r="H91" s="876" t="s">
        <v>1</v>
      </c>
    </row>
    <row r="92" spans="1:8" s="540" customFormat="1" ht="12.75" customHeight="1">
      <c r="A92" s="537" t="s">
        <v>665</v>
      </c>
      <c r="B92" s="538"/>
      <c r="C92" s="539"/>
      <c r="D92" s="539"/>
      <c r="E92" s="539"/>
      <c r="F92" s="539"/>
      <c r="G92" s="539"/>
      <c r="H92" s="539"/>
    </row>
    <row r="93" spans="1:8" ht="10.5" customHeight="1">
      <c r="A93" s="525" t="s">
        <v>143</v>
      </c>
      <c r="B93" s="511"/>
      <c r="C93" s="511"/>
      <c r="D93" s="511"/>
      <c r="E93" s="511"/>
      <c r="F93" s="511"/>
      <c r="G93" s="541"/>
      <c r="H93" s="541"/>
    </row>
    <row r="94" spans="1:8" ht="11.25" customHeight="1">
      <c r="A94" s="525" t="s">
        <v>600</v>
      </c>
      <c r="B94" s="511"/>
      <c r="C94" s="511"/>
      <c r="D94" s="511"/>
      <c r="E94" s="511"/>
      <c r="F94" s="511"/>
      <c r="G94" s="541"/>
      <c r="H94" s="541"/>
    </row>
    <row r="95" spans="1:8" ht="13.5" customHeight="1" thickBot="1">
      <c r="A95" s="476" t="s">
        <v>144</v>
      </c>
      <c r="B95" s="476"/>
      <c r="C95" s="476"/>
      <c r="D95" s="476"/>
      <c r="E95" s="476"/>
      <c r="F95" s="476"/>
      <c r="G95" s="476"/>
      <c r="H95" s="476"/>
    </row>
    <row r="96" spans="1:11" ht="12" customHeight="1">
      <c r="A96" s="542" t="s">
        <v>66</v>
      </c>
      <c r="B96" s="480" t="s">
        <v>145</v>
      </c>
      <c r="C96" s="532"/>
      <c r="D96" s="532"/>
      <c r="E96" s="532"/>
      <c r="F96" s="532"/>
      <c r="G96" s="532"/>
      <c r="H96" s="532"/>
      <c r="I96" s="484"/>
      <c r="J96" s="484"/>
      <c r="K96" s="526"/>
    </row>
    <row r="97" spans="1:11" ht="12" customHeight="1">
      <c r="A97" s="533"/>
      <c r="B97" s="531" t="s">
        <v>69</v>
      </c>
      <c r="C97" s="532"/>
      <c r="D97" s="983" t="s">
        <v>70</v>
      </c>
      <c r="E97" s="985" t="s">
        <v>71</v>
      </c>
      <c r="F97" s="986"/>
      <c r="G97" s="986"/>
      <c r="H97" s="986"/>
      <c r="I97" s="543"/>
      <c r="J97" s="543"/>
      <c r="K97" s="526"/>
    </row>
    <row r="98" spans="1:11" ht="12" customHeight="1">
      <c r="A98" s="544" t="s">
        <v>74</v>
      </c>
      <c r="B98" s="485" t="s">
        <v>666</v>
      </c>
      <c r="C98" s="488" t="s">
        <v>146</v>
      </c>
      <c r="D98" s="984"/>
      <c r="E98" s="545" t="s">
        <v>76</v>
      </c>
      <c r="F98" s="546"/>
      <c r="G98" s="985" t="s">
        <v>70</v>
      </c>
      <c r="H98" s="986"/>
      <c r="I98" s="484"/>
      <c r="J98" s="547"/>
      <c r="K98" s="526"/>
    </row>
    <row r="99" spans="2:11" ht="11.25" customHeight="1">
      <c r="B99" s="534" t="s">
        <v>77</v>
      </c>
      <c r="C99" s="535" t="s">
        <v>77</v>
      </c>
      <c r="D99" s="535" t="s">
        <v>77</v>
      </c>
      <c r="E99" s="535"/>
      <c r="F99" s="535" t="s">
        <v>77</v>
      </c>
      <c r="G99" s="535"/>
      <c r="H99" s="535" t="s">
        <v>77</v>
      </c>
      <c r="I99" s="492"/>
      <c r="J99" s="492"/>
      <c r="K99" s="526"/>
    </row>
    <row r="100" spans="1:11" ht="11.25" customHeight="1">
      <c r="A100" s="499" t="s">
        <v>667</v>
      </c>
      <c r="B100" s="548">
        <v>650590</v>
      </c>
      <c r="C100" s="549">
        <v>353038</v>
      </c>
      <c r="D100" s="549">
        <v>640609</v>
      </c>
      <c r="E100" s="549"/>
      <c r="F100" s="549">
        <v>1772</v>
      </c>
      <c r="G100" s="549"/>
      <c r="H100" s="549">
        <v>1750</v>
      </c>
      <c r="I100" s="511"/>
      <c r="J100" s="511"/>
      <c r="K100" s="526"/>
    </row>
    <row r="101" spans="1:10" ht="11.25" customHeight="1">
      <c r="A101" s="499" t="s">
        <v>668</v>
      </c>
      <c r="B101" s="548">
        <v>629137</v>
      </c>
      <c r="C101" s="549">
        <v>331074</v>
      </c>
      <c r="D101" s="549">
        <v>631458</v>
      </c>
      <c r="E101" s="550"/>
      <c r="F101" s="549">
        <v>1724</v>
      </c>
      <c r="G101" s="550"/>
      <c r="H101" s="549">
        <v>1730</v>
      </c>
      <c r="I101" s="511"/>
      <c r="J101" s="511"/>
    </row>
    <row r="102" spans="1:10" ht="11.25" customHeight="1">
      <c r="A102" s="499" t="s">
        <v>669</v>
      </c>
      <c r="B102" s="548">
        <v>617686</v>
      </c>
      <c r="C102" s="549">
        <v>319407</v>
      </c>
      <c r="D102" s="549">
        <v>619936</v>
      </c>
      <c r="E102" s="550"/>
      <c r="F102" s="549">
        <v>1692.3</v>
      </c>
      <c r="G102" s="550"/>
      <c r="H102" s="549">
        <v>1698.5</v>
      </c>
      <c r="I102" s="526"/>
      <c r="J102" s="515"/>
    </row>
    <row r="103" spans="1:10" ht="11.25" customHeight="1">
      <c r="A103" s="499" t="s">
        <v>670</v>
      </c>
      <c r="B103" s="509">
        <v>627524</v>
      </c>
      <c r="C103" s="553">
        <v>323646</v>
      </c>
      <c r="D103" s="553">
        <v>629801</v>
      </c>
      <c r="E103" s="553"/>
      <c r="F103" s="553">
        <v>1714.4999999999998</v>
      </c>
      <c r="G103" s="553"/>
      <c r="H103" s="553">
        <v>1724.6000000000004</v>
      </c>
      <c r="I103" s="551"/>
      <c r="J103" s="511"/>
    </row>
    <row r="104" spans="1:10" s="506" customFormat="1" ht="11.25" customHeight="1">
      <c r="A104" s="502" t="s">
        <v>671</v>
      </c>
      <c r="B104" s="503">
        <v>542863</v>
      </c>
      <c r="C104" s="504">
        <v>302377</v>
      </c>
      <c r="D104" s="504">
        <v>544301</v>
      </c>
      <c r="E104" s="504"/>
      <c r="F104" s="504">
        <v>1483.2322404371582</v>
      </c>
      <c r="G104" s="504"/>
      <c r="H104" s="504">
        <v>1487.1612021857925</v>
      </c>
      <c r="I104" s="504"/>
      <c r="J104" s="504"/>
    </row>
    <row r="105" spans="1:10" ht="3.75" customHeight="1">
      <c r="A105" s="499"/>
      <c r="B105" s="552"/>
      <c r="C105" s="511"/>
      <c r="D105" s="511"/>
      <c r="E105" s="511"/>
      <c r="F105" s="511"/>
      <c r="G105" s="511"/>
      <c r="H105" s="511"/>
      <c r="I105" s="511"/>
      <c r="J105" s="511"/>
    </row>
    <row r="106" spans="1:13" ht="11.25" customHeight="1">
      <c r="A106" s="515" t="s">
        <v>147</v>
      </c>
      <c r="B106" s="552">
        <v>128821</v>
      </c>
      <c r="C106" s="511">
        <v>82978</v>
      </c>
      <c r="D106" s="511">
        <v>128196</v>
      </c>
      <c r="E106" s="511"/>
      <c r="F106" s="553">
        <f>B106/366</f>
        <v>351.96994535519127</v>
      </c>
      <c r="G106" s="511"/>
      <c r="H106" s="553">
        <f>D106/366</f>
        <v>350.26229508196724</v>
      </c>
      <c r="I106" s="511"/>
      <c r="J106" s="511"/>
      <c r="K106" s="489"/>
      <c r="L106" s="489"/>
      <c r="M106" s="489"/>
    </row>
    <row r="107" spans="1:10" ht="11.25" customHeight="1">
      <c r="A107" s="515" t="s">
        <v>148</v>
      </c>
      <c r="B107" s="552">
        <v>19154</v>
      </c>
      <c r="C107" s="511">
        <v>12549</v>
      </c>
      <c r="D107" s="511">
        <v>16321</v>
      </c>
      <c r="E107" s="511"/>
      <c r="F107" s="553">
        <f aca="true" t="shared" si="0" ref="F107:F124">B107/366</f>
        <v>52.333333333333336</v>
      </c>
      <c r="G107" s="511"/>
      <c r="H107" s="553">
        <f aca="true" t="shared" si="1" ref="H107:H124">D107/366</f>
        <v>44.59289617486339</v>
      </c>
      <c r="I107" s="510"/>
      <c r="J107" s="511"/>
    </row>
    <row r="108" spans="1:10" ht="11.25" customHeight="1">
      <c r="A108" s="520" t="s">
        <v>149</v>
      </c>
      <c r="B108" s="552">
        <v>12717</v>
      </c>
      <c r="C108" s="511">
        <v>10774</v>
      </c>
      <c r="D108" s="511">
        <v>15532</v>
      </c>
      <c r="E108" s="511"/>
      <c r="F108" s="553">
        <f t="shared" si="0"/>
        <v>34.74590163934426</v>
      </c>
      <c r="G108" s="511"/>
      <c r="H108" s="553">
        <f t="shared" si="1"/>
        <v>42.43715846994535</v>
      </c>
      <c r="I108" s="511"/>
      <c r="J108" s="511"/>
    </row>
    <row r="109" spans="1:10" ht="11.25" customHeight="1">
      <c r="A109" s="515" t="s">
        <v>150</v>
      </c>
      <c r="B109" s="552">
        <v>8824</v>
      </c>
      <c r="C109" s="511">
        <v>6493</v>
      </c>
      <c r="D109" s="511">
        <v>10767</v>
      </c>
      <c r="E109" s="511"/>
      <c r="F109" s="553">
        <f t="shared" si="0"/>
        <v>24.10928961748634</v>
      </c>
      <c r="G109" s="511"/>
      <c r="H109" s="553">
        <f t="shared" si="1"/>
        <v>29.418032786885245</v>
      </c>
      <c r="I109" s="511"/>
      <c r="J109" s="511"/>
    </row>
    <row r="110" spans="1:10" ht="11.25" customHeight="1">
      <c r="A110" s="520" t="s">
        <v>151</v>
      </c>
      <c r="B110" s="552">
        <v>17320</v>
      </c>
      <c r="C110" s="511">
        <v>8773</v>
      </c>
      <c r="D110" s="511">
        <v>26957</v>
      </c>
      <c r="E110" s="511"/>
      <c r="F110" s="553">
        <f t="shared" si="0"/>
        <v>47.322404371584696</v>
      </c>
      <c r="G110" s="511"/>
      <c r="H110" s="553">
        <f t="shared" si="1"/>
        <v>73.65300546448087</v>
      </c>
      <c r="I110" s="511"/>
      <c r="J110" s="511"/>
    </row>
    <row r="111" spans="1:10" ht="11.25" customHeight="1">
      <c r="A111" s="515" t="s">
        <v>152</v>
      </c>
      <c r="B111" s="552">
        <v>6815</v>
      </c>
      <c r="C111" s="511">
        <v>3707</v>
      </c>
      <c r="D111" s="511">
        <v>7172</v>
      </c>
      <c r="E111" s="511"/>
      <c r="F111" s="553">
        <f t="shared" si="0"/>
        <v>18.620218579234972</v>
      </c>
      <c r="G111" s="511"/>
      <c r="H111" s="553">
        <f t="shared" si="1"/>
        <v>19.595628415300546</v>
      </c>
      <c r="I111" s="511"/>
      <c r="J111" s="511"/>
    </row>
    <row r="112" spans="1:10" ht="11.25" customHeight="1">
      <c r="A112" s="515" t="s">
        <v>153</v>
      </c>
      <c r="B112" s="552">
        <v>8887</v>
      </c>
      <c r="C112" s="511">
        <v>5779</v>
      </c>
      <c r="D112" s="511">
        <v>9664</v>
      </c>
      <c r="E112" s="511"/>
      <c r="F112" s="553">
        <f t="shared" si="0"/>
        <v>24.281420765027324</v>
      </c>
      <c r="G112" s="511"/>
      <c r="H112" s="553">
        <f t="shared" si="1"/>
        <v>26.404371584699454</v>
      </c>
      <c r="I112" s="511"/>
      <c r="J112" s="511"/>
    </row>
    <row r="113" spans="1:10" ht="11.25" customHeight="1">
      <c r="A113" s="515" t="s">
        <v>513</v>
      </c>
      <c r="B113" s="552">
        <v>5701</v>
      </c>
      <c r="C113" s="511">
        <v>1427</v>
      </c>
      <c r="D113" s="511">
        <v>8809</v>
      </c>
      <c r="E113" s="511"/>
      <c r="F113" s="553">
        <f t="shared" si="0"/>
        <v>15.576502732240437</v>
      </c>
      <c r="G113" s="511"/>
      <c r="H113" s="553">
        <f t="shared" si="1"/>
        <v>24.06830601092896</v>
      </c>
      <c r="I113" s="511"/>
      <c r="J113" s="511"/>
    </row>
    <row r="114" spans="1:10" ht="11.25" customHeight="1">
      <c r="A114" s="515" t="s">
        <v>154</v>
      </c>
      <c r="B114" s="552">
        <v>9115</v>
      </c>
      <c r="C114" s="511">
        <v>4064</v>
      </c>
      <c r="D114" s="511">
        <v>7172</v>
      </c>
      <c r="E114" s="511"/>
      <c r="F114" s="553">
        <f t="shared" si="0"/>
        <v>24.904371584699454</v>
      </c>
      <c r="G114" s="511"/>
      <c r="H114" s="553">
        <f t="shared" si="1"/>
        <v>19.595628415300546</v>
      </c>
      <c r="I114" s="511"/>
      <c r="J114" s="511"/>
    </row>
    <row r="115" spans="1:10" ht="11.25" customHeight="1">
      <c r="A115" s="515" t="s">
        <v>155</v>
      </c>
      <c r="B115" s="552">
        <v>48608</v>
      </c>
      <c r="C115" s="511">
        <v>36176</v>
      </c>
      <c r="D115" s="511">
        <v>49265</v>
      </c>
      <c r="E115" s="511"/>
      <c r="F115" s="553">
        <f t="shared" si="0"/>
        <v>132.8087431693989</v>
      </c>
      <c r="G115" s="511"/>
      <c r="H115" s="553">
        <f t="shared" si="1"/>
        <v>134.60382513661202</v>
      </c>
      <c r="I115" s="511"/>
      <c r="J115" s="511"/>
    </row>
    <row r="116" spans="1:10" ht="11.25" customHeight="1">
      <c r="A116" s="515" t="s">
        <v>156</v>
      </c>
      <c r="B116" s="552">
        <v>188727</v>
      </c>
      <c r="C116" s="511">
        <v>96652</v>
      </c>
      <c r="D116" s="511">
        <v>176897</v>
      </c>
      <c r="E116" s="511"/>
      <c r="F116" s="553">
        <f t="shared" si="0"/>
        <v>515.6475409836065</v>
      </c>
      <c r="G116" s="511"/>
      <c r="H116" s="553">
        <f t="shared" si="1"/>
        <v>483.3251366120219</v>
      </c>
      <c r="I116" s="511"/>
      <c r="J116" s="511"/>
    </row>
    <row r="117" spans="1:10" ht="11.25" customHeight="1">
      <c r="A117" s="515" t="s">
        <v>157</v>
      </c>
      <c r="B117" s="552">
        <v>10854</v>
      </c>
      <c r="C117" s="511">
        <v>1141</v>
      </c>
      <c r="D117" s="511">
        <v>15791</v>
      </c>
      <c r="E117" s="511"/>
      <c r="F117" s="553">
        <f t="shared" si="0"/>
        <v>29.65573770491803</v>
      </c>
      <c r="G117" s="511"/>
      <c r="H117" s="553">
        <f t="shared" si="1"/>
        <v>43.1448087431694</v>
      </c>
      <c r="I117" s="511"/>
      <c r="J117" s="511"/>
    </row>
    <row r="118" spans="1:10" ht="11.25" customHeight="1">
      <c r="A118" s="515" t="s">
        <v>158</v>
      </c>
      <c r="B118" s="552">
        <v>14459</v>
      </c>
      <c r="C118" s="511">
        <v>5135</v>
      </c>
      <c r="D118" s="511">
        <v>12484</v>
      </c>
      <c r="E118" s="511"/>
      <c r="F118" s="553">
        <f t="shared" si="0"/>
        <v>39.505464480874316</v>
      </c>
      <c r="G118" s="511"/>
      <c r="H118" s="553">
        <f t="shared" si="1"/>
        <v>34.10928961748634</v>
      </c>
      <c r="I118" s="511"/>
      <c r="J118" s="511"/>
    </row>
    <row r="119" spans="1:10" ht="11.25" customHeight="1">
      <c r="A119" s="515" t="s">
        <v>159</v>
      </c>
      <c r="B119" s="552">
        <v>14210</v>
      </c>
      <c r="C119" s="511">
        <v>5274</v>
      </c>
      <c r="D119" s="511">
        <v>12618</v>
      </c>
      <c r="E119" s="511"/>
      <c r="F119" s="553">
        <f t="shared" si="0"/>
        <v>38.82513661202186</v>
      </c>
      <c r="G119" s="511"/>
      <c r="H119" s="553">
        <f t="shared" si="1"/>
        <v>34.47540983606557</v>
      </c>
      <c r="I119" s="511"/>
      <c r="J119" s="511"/>
    </row>
    <row r="120" spans="1:10" ht="11.25" customHeight="1">
      <c r="A120" s="515" t="s">
        <v>160</v>
      </c>
      <c r="B120" s="552">
        <v>10496</v>
      </c>
      <c r="C120" s="511">
        <v>5057</v>
      </c>
      <c r="D120" s="511">
        <v>9037</v>
      </c>
      <c r="E120" s="511"/>
      <c r="F120" s="553">
        <f t="shared" si="0"/>
        <v>28.6775956284153</v>
      </c>
      <c r="G120" s="511"/>
      <c r="H120" s="553">
        <f t="shared" si="1"/>
        <v>24.691256830601095</v>
      </c>
      <c r="I120" s="511"/>
      <c r="J120" s="511"/>
    </row>
    <row r="121" spans="1:10" ht="11.25" customHeight="1">
      <c r="A121" s="515" t="s">
        <v>161</v>
      </c>
      <c r="B121" s="552">
        <v>11778</v>
      </c>
      <c r="C121" s="511">
        <v>5562</v>
      </c>
      <c r="D121" s="511">
        <v>12064</v>
      </c>
      <c r="E121" s="511"/>
      <c r="F121" s="553">
        <f t="shared" si="0"/>
        <v>32.18032786885246</v>
      </c>
      <c r="G121" s="511"/>
      <c r="H121" s="553">
        <f t="shared" si="1"/>
        <v>32.96174863387978</v>
      </c>
      <c r="I121" s="511"/>
      <c r="J121" s="511"/>
    </row>
    <row r="122" spans="1:10" ht="11.25" customHeight="1">
      <c r="A122" s="515" t="s">
        <v>162</v>
      </c>
      <c r="B122" s="552">
        <v>2688</v>
      </c>
      <c r="C122" s="511">
        <v>357</v>
      </c>
      <c r="D122" s="511">
        <v>2268</v>
      </c>
      <c r="E122" s="511"/>
      <c r="F122" s="553">
        <f t="shared" si="0"/>
        <v>7.344262295081967</v>
      </c>
      <c r="G122" s="511"/>
      <c r="H122" s="553">
        <f t="shared" si="1"/>
        <v>6.19672131147541</v>
      </c>
      <c r="I122" s="511"/>
      <c r="J122" s="511"/>
    </row>
    <row r="123" spans="1:11" ht="11.25" customHeight="1">
      <c r="A123" s="515" t="s">
        <v>163</v>
      </c>
      <c r="B123" s="552">
        <v>14407</v>
      </c>
      <c r="C123" s="511">
        <v>3917</v>
      </c>
      <c r="D123" s="511">
        <v>13234</v>
      </c>
      <c r="E123" s="511"/>
      <c r="F123" s="553">
        <f t="shared" si="0"/>
        <v>39.36338797814208</v>
      </c>
      <c r="G123" s="511"/>
      <c r="H123" s="553">
        <f t="shared" si="1"/>
        <v>36.15846994535519</v>
      </c>
      <c r="I123" s="511"/>
      <c r="J123" s="511"/>
      <c r="K123" s="526"/>
    </row>
    <row r="124" spans="1:11" ht="12.75" customHeight="1" thickBot="1">
      <c r="A124" s="521" t="s">
        <v>164</v>
      </c>
      <c r="B124" s="554">
        <v>9282</v>
      </c>
      <c r="C124" s="524">
        <v>6562</v>
      </c>
      <c r="D124" s="524">
        <v>10053</v>
      </c>
      <c r="E124" s="524"/>
      <c r="F124" s="524">
        <f t="shared" si="0"/>
        <v>25.360655737704917</v>
      </c>
      <c r="G124" s="524"/>
      <c r="H124" s="524">
        <f t="shared" si="1"/>
        <v>27.4672131147541</v>
      </c>
      <c r="I124" s="511"/>
      <c r="J124" s="511"/>
      <c r="K124" s="526"/>
    </row>
    <row r="125" spans="1:11" ht="12.75" customHeight="1">
      <c r="A125" s="555" t="s">
        <v>165</v>
      </c>
      <c r="B125" s="511"/>
      <c r="C125" s="511"/>
      <c r="D125" s="511"/>
      <c r="E125" s="511"/>
      <c r="F125" s="511"/>
      <c r="G125" s="511"/>
      <c r="H125" s="511"/>
      <c r="I125" s="526"/>
      <c r="J125" s="526"/>
      <c r="K125" s="526"/>
    </row>
    <row r="126" spans="1:11" ht="12.75" customHeight="1">
      <c r="A126" s="555" t="s">
        <v>532</v>
      </c>
      <c r="B126" s="511"/>
      <c r="C126" s="511"/>
      <c r="D126" s="511"/>
      <c r="E126" s="511"/>
      <c r="F126" s="511"/>
      <c r="G126" s="511"/>
      <c r="H126" s="511"/>
      <c r="I126" s="526"/>
      <c r="J126" s="526"/>
      <c r="K126" s="526"/>
    </row>
    <row r="127" spans="1:11" ht="11.25" customHeight="1">
      <c r="A127" s="493"/>
      <c r="D127" s="556"/>
      <c r="I127" s="526"/>
      <c r="J127" s="526"/>
      <c r="K127" s="526"/>
    </row>
    <row r="128" spans="1:8" ht="12.75" customHeight="1" thickBot="1">
      <c r="A128" s="476" t="s">
        <v>166</v>
      </c>
      <c r="B128" s="526"/>
      <c r="C128" s="526"/>
      <c r="D128" s="526"/>
      <c r="E128" s="526"/>
      <c r="F128" s="526"/>
      <c r="G128" s="526"/>
      <c r="H128" s="526"/>
    </row>
    <row r="129" spans="1:8" ht="11.25" customHeight="1">
      <c r="A129" s="542" t="s">
        <v>66</v>
      </c>
      <c r="B129" s="480" t="s">
        <v>145</v>
      </c>
      <c r="C129" s="481"/>
      <c r="D129" s="481"/>
      <c r="E129" s="481"/>
      <c r="F129" s="481"/>
      <c r="G129" s="481"/>
      <c r="H129" s="481"/>
    </row>
    <row r="130" spans="1:8" ht="12" customHeight="1">
      <c r="A130" s="533"/>
      <c r="B130" s="531" t="s">
        <v>69</v>
      </c>
      <c r="C130" s="532"/>
      <c r="D130" s="983" t="s">
        <v>70</v>
      </c>
      <c r="E130" s="985" t="s">
        <v>71</v>
      </c>
      <c r="F130" s="986"/>
      <c r="G130" s="986"/>
      <c r="H130" s="986"/>
    </row>
    <row r="131" spans="1:8" ht="12" customHeight="1">
      <c r="A131" s="544" t="s">
        <v>74</v>
      </c>
      <c r="B131" s="485" t="s">
        <v>494</v>
      </c>
      <c r="C131" s="488" t="s">
        <v>146</v>
      </c>
      <c r="D131" s="984"/>
      <c r="E131" s="545" t="s">
        <v>76</v>
      </c>
      <c r="F131" s="546"/>
      <c r="G131" s="985" t="s">
        <v>70</v>
      </c>
      <c r="H131" s="986"/>
    </row>
    <row r="132" spans="1:8" ht="11.25" customHeight="1">
      <c r="A132" s="884"/>
      <c r="B132" s="492" t="s">
        <v>77</v>
      </c>
      <c r="C132" s="492" t="s">
        <v>77</v>
      </c>
      <c r="D132" s="492" t="s">
        <v>77</v>
      </c>
      <c r="E132" s="492"/>
      <c r="F132" s="492" t="s">
        <v>77</v>
      </c>
      <c r="G132" s="492"/>
      <c r="H132" s="492" t="s">
        <v>77</v>
      </c>
    </row>
    <row r="133" spans="1:8" ht="11.25" customHeight="1">
      <c r="A133" s="494" t="s">
        <v>672</v>
      </c>
      <c r="B133" s="553">
        <v>293277</v>
      </c>
      <c r="C133" s="553">
        <v>172166</v>
      </c>
      <c r="D133" s="553">
        <v>293277</v>
      </c>
      <c r="E133" s="553"/>
      <c r="F133" s="553">
        <v>803</v>
      </c>
      <c r="G133" s="553"/>
      <c r="H133" s="553">
        <v>803</v>
      </c>
    </row>
    <row r="134" spans="1:8" ht="11.25" customHeight="1">
      <c r="A134" s="494" t="s">
        <v>668</v>
      </c>
      <c r="B134" s="553">
        <v>297021</v>
      </c>
      <c r="C134" s="553">
        <v>192011</v>
      </c>
      <c r="D134" s="553">
        <v>297021</v>
      </c>
      <c r="E134" s="553"/>
      <c r="F134" s="553">
        <v>814</v>
      </c>
      <c r="G134" s="553"/>
      <c r="H134" s="553">
        <v>814</v>
      </c>
    </row>
    <row r="135" spans="1:8" ht="11.25" customHeight="1">
      <c r="A135" s="494" t="s">
        <v>669</v>
      </c>
      <c r="B135" s="510">
        <v>287880</v>
      </c>
      <c r="C135" s="511">
        <v>182698</v>
      </c>
      <c r="D135" s="511">
        <v>287880</v>
      </c>
      <c r="E135" s="511"/>
      <c r="F135" s="511">
        <v>788</v>
      </c>
      <c r="G135" s="511"/>
      <c r="H135" s="511">
        <v>788</v>
      </c>
    </row>
    <row r="136" spans="1:8" ht="11.25" customHeight="1">
      <c r="A136" s="494" t="s">
        <v>670</v>
      </c>
      <c r="B136" s="553">
        <v>325458</v>
      </c>
      <c r="C136" s="553">
        <v>196043</v>
      </c>
      <c r="D136" s="553">
        <v>325458</v>
      </c>
      <c r="E136" s="553"/>
      <c r="F136" s="553">
        <v>890</v>
      </c>
      <c r="G136" s="553"/>
      <c r="H136" s="553">
        <v>890</v>
      </c>
    </row>
    <row r="137" spans="1:8" s="506" customFormat="1" ht="11.25" customHeight="1">
      <c r="A137" s="557" t="s">
        <v>671</v>
      </c>
      <c r="B137" s="504">
        <v>315307</v>
      </c>
      <c r="C137" s="504">
        <v>203166</v>
      </c>
      <c r="D137" s="504">
        <v>315307</v>
      </c>
      <c r="E137" s="504"/>
      <c r="F137" s="504">
        <v>863</v>
      </c>
      <c r="G137" s="504"/>
      <c r="H137" s="504">
        <v>863</v>
      </c>
    </row>
    <row r="138" ht="3.75" customHeight="1">
      <c r="A138" s="557"/>
    </row>
    <row r="139" spans="1:8" ht="11.25" customHeight="1">
      <c r="A139" s="558" t="s">
        <v>167</v>
      </c>
      <c r="B139" s="511">
        <v>293930</v>
      </c>
      <c r="C139" s="511">
        <v>190540</v>
      </c>
      <c r="D139" s="511">
        <v>293930</v>
      </c>
      <c r="E139" s="511"/>
      <c r="F139" s="511">
        <v>805</v>
      </c>
      <c r="G139" s="511"/>
      <c r="H139" s="511">
        <v>805</v>
      </c>
    </row>
    <row r="140" spans="1:8" ht="12.75" customHeight="1" thickBot="1">
      <c r="A140" s="559" t="s">
        <v>168</v>
      </c>
      <c r="B140" s="524">
        <v>21377</v>
      </c>
      <c r="C140" s="524">
        <v>12626</v>
      </c>
      <c r="D140" s="524">
        <v>21377</v>
      </c>
      <c r="E140" s="524"/>
      <c r="F140" s="524">
        <v>58</v>
      </c>
      <c r="G140" s="524"/>
      <c r="H140" s="524">
        <v>58</v>
      </c>
    </row>
    <row r="141" ht="12.75" customHeight="1">
      <c r="A141" s="560" t="s">
        <v>169</v>
      </c>
    </row>
  </sheetData>
  <sheetProtection/>
  <mergeCells count="14">
    <mergeCell ref="G4:H4"/>
    <mergeCell ref="G73:H73"/>
    <mergeCell ref="D4:D5"/>
    <mergeCell ref="E4:E5"/>
    <mergeCell ref="F4:F5"/>
    <mergeCell ref="D73:D74"/>
    <mergeCell ref="E73:E74"/>
    <mergeCell ref="F73:F74"/>
    <mergeCell ref="D130:D131"/>
    <mergeCell ref="E130:H130"/>
    <mergeCell ref="G131:H131"/>
    <mergeCell ref="D97:D98"/>
    <mergeCell ref="G98:H98"/>
    <mergeCell ref="E97:H97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2018-10-05T08:23:27Z</cp:lastPrinted>
  <dcterms:created xsi:type="dcterms:W3CDTF">2010-03-02T23:30:43Z</dcterms:created>
  <dcterms:modified xsi:type="dcterms:W3CDTF">2018-11-20T07:25:08Z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