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6 -" sheetId="1" r:id="rId1"/>
    <sheet name="- 7 -" sheetId="2" r:id="rId2"/>
  </sheets>
  <definedNames>
    <definedName name="_xlnm.Print_Area" localSheetId="1">'- 7 -'!$A$1:$O$41</definedName>
    <definedName name="Z_31FF7EE0_9B37_11D2_A3CF_444553540000_.wvu.Rows" localSheetId="1" hidden="1">'- 7 -'!$7:$7</definedName>
  </definedNames>
  <calcPr fullCalcOnLoad="1"/>
</workbook>
</file>

<file path=xl/sharedStrings.xml><?xml version="1.0" encoding="utf-8"?>
<sst xmlns="http://schemas.openxmlformats.org/spreadsheetml/2006/main" count="94" uniqueCount="50">
  <si>
    <t>公立</t>
  </si>
  <si>
    <t>公立</t>
  </si>
  <si>
    <t>私立</t>
  </si>
  <si>
    <t>国立</t>
  </si>
  <si>
    <t>計</t>
  </si>
  <si>
    <t>特別支援学級</t>
  </si>
  <si>
    <t>複式学級</t>
  </si>
  <si>
    <t>単式学級</t>
  </si>
  <si>
    <t>年度</t>
  </si>
  <si>
    <t xml:space="preserve">  (単位：学級)</t>
  </si>
  <si>
    <t>表-6  中学校の学級数</t>
  </si>
  <si>
    <t xml:space="preserve">       また、全学級に占める割合は14.5％となっている。</t>
  </si>
  <si>
    <t xml:space="preserve">     ・特別支援学級は141学級で、前年度より10学級増加している｡</t>
  </si>
  <si>
    <t xml:space="preserve">     ・1学級当たりの生徒数は27.8人で、前年度より0.1人減少している｡</t>
  </si>
  <si>
    <t>(2)  学級数は972学級で、前年度より3学級減少している｡</t>
  </si>
  <si>
    <t>－</t>
  </si>
  <si>
    <t>本校</t>
  </si>
  <si>
    <t>分校</t>
  </si>
  <si>
    <t>本校</t>
  </si>
  <si>
    <t>計</t>
  </si>
  <si>
    <t>特別支援学級のある学校（再掲）</t>
  </si>
  <si>
    <t>内訳</t>
  </si>
  <si>
    <t>（単位：校）</t>
  </si>
  <si>
    <t xml:space="preserve">表-5  中学校の設置者別学校数等 </t>
  </si>
  <si>
    <t>　　　74.7％となっている。</t>
  </si>
  <si>
    <t xml:space="preserve">     ・特別支援学級のある学校は74校で、前年度より2校減少し、全学校に占める割合は</t>
  </si>
  <si>
    <t xml:space="preserve">     ・私立の学校数は6校で、前年度と同数となっている。</t>
  </si>
  <si>
    <t xml:space="preserve">     ・公立の学校数（県立4校を含む）は92校で、前年度より4校減少している。</t>
  </si>
  <si>
    <t xml:space="preserve">     ・国立の学校数は1校で、前年度と同数となっている。</t>
  </si>
  <si>
    <t>(1)  学校数は99校で、前年度より4校減少している。</t>
  </si>
  <si>
    <t>2 中学校</t>
  </si>
  <si>
    <t>全国</t>
  </si>
  <si>
    <t>佐賀</t>
  </si>
  <si>
    <t>女性教員の割合</t>
  </si>
  <si>
    <t>女</t>
  </si>
  <si>
    <t>男</t>
  </si>
  <si>
    <t>(単位：人・％)</t>
  </si>
  <si>
    <t>表-8  中学校の本務教員数</t>
  </si>
  <si>
    <t xml:space="preserve">     ・本務教員1人当たりの生徒数は12.0人で、前年度と同数となっている。</t>
  </si>
  <si>
    <t xml:space="preserve">     ・全教員数(本務者)のうち、女性教員の占める割合は46.4％で、前年度より0.2％減少している。</t>
  </si>
  <si>
    <t>(4)  教員数(本務者)は2,250人(男1,207人、女1,043人)で、前年度より23人(1.0％)減少している。</t>
  </si>
  <si>
    <t>3学年</t>
  </si>
  <si>
    <t>2学年</t>
  </si>
  <si>
    <t>1学年</t>
  </si>
  <si>
    <t xml:space="preserve"> (単位：人)</t>
  </si>
  <si>
    <t>表-7  中学校の生徒数</t>
  </si>
  <si>
    <t xml:space="preserve">     9,000人で60人(0.7％)の減少、第3学年は9,067人で118人(1.3％)の減少となっている。</t>
  </si>
  <si>
    <t xml:space="preserve">     ・中学校第1学年の生徒数は8,975人で、前年度より28人(0.3％)の減少、第2学年の生徒数は</t>
  </si>
  <si>
    <t xml:space="preserve">     ・生徒数は、昭和63年度以降、毎年減少している。</t>
  </si>
  <si>
    <t>(3)  生徒数は27,042人(男14,040人、女13,002人)で、前年度より206人(0.76％)減少している。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</si>
</sst>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7"/>
      <color theme="1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4" fillId="0" borderId="0" xfId="60" applyFont="1">
      <alignment/>
      <protection/>
    </xf>
    <xf numFmtId="41" fontId="44" fillId="0" borderId="0" xfId="60" applyNumberFormat="1" applyFont="1">
      <alignment/>
      <protection/>
    </xf>
    <xf numFmtId="41" fontId="44" fillId="0" borderId="10" xfId="48" applyNumberFormat="1" applyFont="1" applyBorder="1" applyAlignment="1">
      <alignment vertical="center"/>
    </xf>
    <xf numFmtId="0" fontId="44" fillId="0" borderId="10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5" fillId="0" borderId="10" xfId="60" applyFont="1" applyBorder="1" applyAlignment="1">
      <alignment horizontal="center" vertical="center"/>
      <protection/>
    </xf>
    <xf numFmtId="0" fontId="44" fillId="0" borderId="12" xfId="60" applyFont="1" applyBorder="1" applyAlignment="1">
      <alignment horizontal="centerContinuous" vertical="center"/>
      <protection/>
    </xf>
    <xf numFmtId="0" fontId="44" fillId="0" borderId="13" xfId="60" applyFont="1" applyBorder="1" applyAlignment="1">
      <alignment horizontal="centerContinuous" vertical="center"/>
      <protection/>
    </xf>
    <xf numFmtId="0" fontId="44" fillId="0" borderId="14" xfId="60" applyFont="1" applyBorder="1" applyAlignment="1">
      <alignment horizontal="centerContinuous" vertical="center"/>
      <protection/>
    </xf>
    <xf numFmtId="0" fontId="44" fillId="0" borderId="15" xfId="60" applyFont="1" applyBorder="1" applyAlignment="1">
      <alignment horizontal="center" vertical="center"/>
      <protection/>
    </xf>
    <xf numFmtId="0" fontId="44" fillId="0" borderId="0" xfId="60" applyFont="1" applyAlignment="1">
      <alignment vertical="center"/>
      <protection/>
    </xf>
    <xf numFmtId="0" fontId="44" fillId="0" borderId="0" xfId="60" applyFont="1" applyAlignment="1" quotePrefix="1">
      <alignment horizontal="left" vertical="center"/>
      <protection/>
    </xf>
    <xf numFmtId="0" fontId="46" fillId="0" borderId="0" xfId="60" applyFont="1" applyAlignment="1">
      <alignment vertical="center"/>
      <protection/>
    </xf>
    <xf numFmtId="0" fontId="44" fillId="0" borderId="0" xfId="60" applyFont="1" applyAlignment="1" quotePrefix="1">
      <alignment horizontal="left"/>
      <protection/>
    </xf>
    <xf numFmtId="41" fontId="44" fillId="0" borderId="10" xfId="60" applyNumberFormat="1" applyFont="1" applyBorder="1" applyAlignment="1">
      <alignment vertical="center"/>
      <protection/>
    </xf>
    <xf numFmtId="41" fontId="44" fillId="0" borderId="10" xfId="60" applyNumberFormat="1" applyFont="1" applyBorder="1" applyAlignment="1">
      <alignment horizontal="right" vertical="center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12" xfId="60" applyFont="1" applyBorder="1" applyAlignment="1">
      <alignment horizontal="center" vertical="center"/>
      <protection/>
    </xf>
    <xf numFmtId="0" fontId="44" fillId="0" borderId="13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0" fontId="44" fillId="0" borderId="12" xfId="60" applyFont="1" applyBorder="1" applyAlignment="1">
      <alignment horizontal="center" vertical="center"/>
      <protection/>
    </xf>
    <xf numFmtId="0" fontId="44" fillId="0" borderId="17" xfId="60" applyFont="1" applyBorder="1" applyAlignment="1">
      <alignment horizontal="center" vertical="center"/>
      <protection/>
    </xf>
    <xf numFmtId="0" fontId="44" fillId="0" borderId="18" xfId="60" applyFont="1" applyBorder="1" applyAlignment="1">
      <alignment horizontal="center" vertical="center"/>
      <protection/>
    </xf>
    <xf numFmtId="0" fontId="44" fillId="0" borderId="19" xfId="60" applyFont="1" applyBorder="1" applyAlignment="1">
      <alignment horizontal="center" vertical="center"/>
      <protection/>
    </xf>
    <xf numFmtId="0" fontId="44" fillId="0" borderId="16" xfId="60" applyFont="1" applyBorder="1" applyAlignment="1">
      <alignment horizontal="center" vertical="center"/>
      <protection/>
    </xf>
    <xf numFmtId="38" fontId="48" fillId="0" borderId="15" xfId="48" applyFont="1" applyBorder="1" applyAlignment="1">
      <alignment horizontal="center" vertical="center" wrapText="1"/>
    </xf>
    <xf numFmtId="0" fontId="44" fillId="0" borderId="10" xfId="60" applyFont="1" applyBorder="1" applyAlignment="1">
      <alignment horizontal="center" vertical="center"/>
      <protection/>
    </xf>
    <xf numFmtId="0" fontId="44" fillId="0" borderId="20" xfId="60" applyFont="1" applyBorder="1" applyAlignment="1">
      <alignment horizontal="center" vertical="center"/>
      <protection/>
    </xf>
    <xf numFmtId="0" fontId="44" fillId="0" borderId="21" xfId="60" applyFont="1" applyBorder="1" applyAlignment="1">
      <alignment horizontal="center" vertical="center"/>
      <protection/>
    </xf>
    <xf numFmtId="0" fontId="44" fillId="0" borderId="22" xfId="60" applyFont="1" applyBorder="1" applyAlignment="1">
      <alignment horizontal="center" vertical="center"/>
      <protection/>
    </xf>
    <xf numFmtId="0" fontId="44" fillId="0" borderId="0" xfId="60" applyFont="1" applyBorder="1" applyAlignment="1">
      <alignment vertical="center"/>
      <protection/>
    </xf>
    <xf numFmtId="0" fontId="44" fillId="0" borderId="0" xfId="60" applyFont="1" applyBorder="1" applyAlignment="1" quotePrefix="1">
      <alignment horizontal="right" vertical="center"/>
      <protection/>
    </xf>
    <xf numFmtId="0" fontId="44" fillId="0" borderId="18" xfId="60" applyFont="1" applyBorder="1" applyAlignment="1" quotePrefix="1">
      <alignment horizontal="right" vertical="center"/>
      <protection/>
    </xf>
    <xf numFmtId="0" fontId="46" fillId="0" borderId="0" xfId="60" applyFont="1" applyBorder="1" applyAlignment="1" quotePrefix="1">
      <alignment horizontal="left" vertical="center"/>
      <protection/>
    </xf>
    <xf numFmtId="0" fontId="44" fillId="0" borderId="0" xfId="60" applyFont="1" applyAlignment="1">
      <alignment horizontal="left"/>
      <protection/>
    </xf>
    <xf numFmtId="0" fontId="44" fillId="0" borderId="0" xfId="60" applyFont="1" applyFill="1">
      <alignment/>
      <protection/>
    </xf>
    <xf numFmtId="0" fontId="46" fillId="0" borderId="0" xfId="60" applyFont="1">
      <alignment/>
      <protection/>
    </xf>
    <xf numFmtId="0" fontId="49" fillId="0" borderId="0" xfId="60" applyFont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49" fillId="0" borderId="0" xfId="60" applyFont="1" applyFill="1" applyAlignment="1">
      <alignment vertical="center"/>
      <protection/>
    </xf>
    <xf numFmtId="176" fontId="44" fillId="0" borderId="10" xfId="60" applyNumberFormat="1" applyFont="1" applyFill="1" applyBorder="1" applyAlignment="1">
      <alignment vertical="center"/>
      <protection/>
    </xf>
    <xf numFmtId="176" fontId="44" fillId="0" borderId="14" xfId="60" applyNumberFormat="1" applyFont="1" applyFill="1" applyBorder="1" applyAlignment="1">
      <alignment vertical="center"/>
      <protection/>
    </xf>
    <xf numFmtId="38" fontId="44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 horizontal="right" vertical="center"/>
    </xf>
    <xf numFmtId="0" fontId="44" fillId="0" borderId="10" xfId="60" applyFont="1" applyFill="1" applyBorder="1" applyAlignment="1">
      <alignment horizontal="center" vertical="center"/>
      <protection/>
    </xf>
    <xf numFmtId="176" fontId="44" fillId="0" borderId="15" xfId="60" applyNumberFormat="1" applyFont="1" applyFill="1" applyBorder="1" applyAlignment="1">
      <alignment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5" fillId="0" borderId="12" xfId="60" applyFont="1" applyFill="1" applyBorder="1" applyAlignment="1">
      <alignment horizontal="center" vertical="center" shrinkToFit="1"/>
      <protection/>
    </xf>
    <xf numFmtId="0" fontId="45" fillId="0" borderId="14" xfId="60" applyFont="1" applyFill="1" applyBorder="1" applyAlignment="1">
      <alignment horizontal="center" vertical="center" shrinkToFit="1"/>
      <protection/>
    </xf>
    <xf numFmtId="0" fontId="44" fillId="0" borderId="12" xfId="60" applyFont="1" applyFill="1" applyBorder="1" applyAlignment="1">
      <alignment horizontal="centerContinuous" vertical="center"/>
      <protection/>
    </xf>
    <xf numFmtId="0" fontId="44" fillId="0" borderId="13" xfId="60" applyFont="1" applyFill="1" applyBorder="1" applyAlignment="1">
      <alignment horizontal="centerContinuous" vertical="center"/>
      <protection/>
    </xf>
    <xf numFmtId="0" fontId="44" fillId="0" borderId="14" xfId="60" applyFont="1" applyFill="1" applyBorder="1" applyAlignment="1">
      <alignment horizontal="centerContinuous" vertical="center"/>
      <protection/>
    </xf>
    <xf numFmtId="0" fontId="44" fillId="0" borderId="15" xfId="60" applyFont="1" applyFill="1" applyBorder="1" applyAlignment="1">
      <alignment horizontal="center" vertical="center"/>
      <protection/>
    </xf>
    <xf numFmtId="0" fontId="44" fillId="0" borderId="0" xfId="60" applyFont="1" applyFill="1" applyAlignment="1" quotePrefix="1">
      <alignment horizontal="right" vertical="center"/>
      <protection/>
    </xf>
    <xf numFmtId="0" fontId="46" fillId="0" borderId="0" xfId="60" applyFont="1" applyFill="1" applyAlignment="1">
      <alignment vertical="center"/>
      <protection/>
    </xf>
    <xf numFmtId="0" fontId="44" fillId="0" borderId="0" xfId="60" applyFont="1" applyFill="1" applyAlignment="1" quotePrefix="1">
      <alignment horizontal="left" vertical="center"/>
      <protection/>
    </xf>
    <xf numFmtId="38" fontId="44" fillId="0" borderId="0" xfId="48" applyFont="1" applyAlignment="1">
      <alignment vertical="center"/>
    </xf>
    <xf numFmtId="0" fontId="44" fillId="0" borderId="0" xfId="60" applyFont="1" applyFill="1" applyAlignment="1">
      <alignment horizontal="right" vertical="center"/>
      <protection/>
    </xf>
    <xf numFmtId="177" fontId="44" fillId="0" borderId="21" xfId="60" applyNumberFormat="1" applyFont="1" applyFill="1" applyBorder="1" applyAlignment="1">
      <alignment horizontal="center" vertical="center"/>
      <protection/>
    </xf>
    <xf numFmtId="177" fontId="44" fillId="0" borderId="12" xfId="48" applyNumberFormat="1" applyFont="1" applyFill="1" applyBorder="1" applyAlignment="1">
      <alignment horizontal="right" vertical="center"/>
    </xf>
    <xf numFmtId="177" fontId="44" fillId="0" borderId="14" xfId="48" applyNumberFormat="1" applyFont="1" applyFill="1" applyBorder="1" applyAlignment="1">
      <alignment horizontal="right" vertical="center"/>
    </xf>
    <xf numFmtId="177" fontId="44" fillId="0" borderId="12" xfId="48" applyNumberFormat="1" applyFont="1" applyFill="1" applyBorder="1" applyAlignment="1">
      <alignment vertical="center"/>
    </xf>
    <xf numFmtId="177" fontId="44" fillId="0" borderId="14" xfId="48" applyNumberFormat="1" applyFont="1" applyFill="1" applyBorder="1" applyAlignment="1">
      <alignment vertical="center"/>
    </xf>
    <xf numFmtId="38" fontId="44" fillId="0" borderId="10" xfId="48" applyFont="1" applyFill="1" applyBorder="1" applyAlignment="1">
      <alignment horizontal="center" vertical="center"/>
    </xf>
    <xf numFmtId="0" fontId="44" fillId="0" borderId="20" xfId="60" applyFont="1" applyFill="1" applyBorder="1" applyAlignment="1">
      <alignment vertical="center"/>
      <protection/>
    </xf>
    <xf numFmtId="0" fontId="44" fillId="0" borderId="15" xfId="60" applyFont="1" applyFill="1" applyBorder="1" applyAlignment="1">
      <alignment vertical="center"/>
      <protection/>
    </xf>
    <xf numFmtId="0" fontId="44" fillId="0" borderId="20" xfId="60" applyFont="1" applyFill="1" applyBorder="1" applyAlignment="1">
      <alignment horizontal="centerContinuous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3(06-07)" xfId="60"/>
    <cellStyle name="良い" xfId="61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5" tint="0.5999900102615356"/>
  </sheetPr>
  <dimension ref="A1:K47"/>
  <sheetViews>
    <sheetView showGridLines="0" tabSelected="1" zoomScaleSheetLayoutView="120" workbookViewId="0" topLeftCell="A1">
      <selection activeCell="A1" sqref="A1"/>
    </sheetView>
  </sheetViews>
  <sheetFormatPr defaultColWidth="8.00390625" defaultRowHeight="13.5"/>
  <cols>
    <col min="1" max="9" width="7.50390625" style="1" customWidth="1"/>
    <col min="10" max="10" width="7.75390625" style="1" customWidth="1"/>
    <col min="11" max="11" width="9.25390625" style="1" customWidth="1"/>
    <col min="12" max="16384" width="8.00390625" style="1" customWidth="1"/>
  </cols>
  <sheetData>
    <row r="1" spans="1:6" ht="13.5">
      <c r="A1" s="39" t="s">
        <v>30</v>
      </c>
      <c r="F1" s="38"/>
    </row>
    <row r="2" ht="14.25" customHeight="1"/>
    <row r="3" ht="14.25" customHeight="1">
      <c r="A3" s="15" t="s">
        <v>29</v>
      </c>
    </row>
    <row r="4" ht="14.25" customHeight="1">
      <c r="A4" s="15" t="s">
        <v>28</v>
      </c>
    </row>
    <row r="5" ht="14.25" customHeight="1">
      <c r="A5" s="15" t="s">
        <v>27</v>
      </c>
    </row>
    <row r="6" ht="14.25" customHeight="1">
      <c r="A6" s="15" t="s">
        <v>26</v>
      </c>
    </row>
    <row r="7" ht="14.25" customHeight="1">
      <c r="A7" s="15" t="s">
        <v>25</v>
      </c>
    </row>
    <row r="8" ht="14.25" customHeight="1">
      <c r="A8" s="37" t="s">
        <v>24</v>
      </c>
    </row>
    <row r="9" ht="14.25" customHeight="1"/>
    <row r="10" spans="1:10" s="33" customFormat="1" ht="16.5" customHeight="1">
      <c r="A10" s="36" t="s">
        <v>23</v>
      </c>
      <c r="E10" s="35"/>
      <c r="F10" s="35"/>
      <c r="J10" s="34" t="s">
        <v>22</v>
      </c>
    </row>
    <row r="11" spans="1:10" ht="16.5" customHeight="1">
      <c r="A11" s="11" t="s">
        <v>8</v>
      </c>
      <c r="B11" s="32" t="s">
        <v>4</v>
      </c>
      <c r="C11" s="31"/>
      <c r="D11" s="30"/>
      <c r="E11" s="29" t="s">
        <v>21</v>
      </c>
      <c r="F11" s="29"/>
      <c r="G11" s="29"/>
      <c r="H11" s="29"/>
      <c r="I11" s="29"/>
      <c r="J11" s="28" t="s">
        <v>20</v>
      </c>
    </row>
    <row r="12" spans="1:10" ht="16.5" customHeight="1">
      <c r="A12" s="27"/>
      <c r="B12" s="26"/>
      <c r="C12" s="25"/>
      <c r="D12" s="24"/>
      <c r="E12" s="23" t="s">
        <v>3</v>
      </c>
      <c r="F12" s="22" t="s">
        <v>1</v>
      </c>
      <c r="G12" s="21"/>
      <c r="H12" s="20"/>
      <c r="I12" s="4" t="s">
        <v>2</v>
      </c>
      <c r="J12" s="19"/>
    </row>
    <row r="13" spans="1:10" ht="16.5" customHeight="1">
      <c r="A13" s="6"/>
      <c r="B13" s="5" t="s">
        <v>19</v>
      </c>
      <c r="C13" s="5" t="s">
        <v>18</v>
      </c>
      <c r="D13" s="5" t="s">
        <v>17</v>
      </c>
      <c r="E13" s="4" t="s">
        <v>16</v>
      </c>
      <c r="F13" s="4" t="s">
        <v>19</v>
      </c>
      <c r="G13" s="4" t="s">
        <v>18</v>
      </c>
      <c r="H13" s="4" t="s">
        <v>17</v>
      </c>
      <c r="I13" s="4" t="s">
        <v>16</v>
      </c>
      <c r="J13" s="18"/>
    </row>
    <row r="14" spans="1:10" ht="16.5" customHeight="1">
      <c r="A14" s="4">
        <v>14</v>
      </c>
      <c r="B14" s="16">
        <f>SUM(E14,G14:H14,I14)</f>
        <v>100</v>
      </c>
      <c r="C14" s="16">
        <v>100</v>
      </c>
      <c r="D14" s="17" t="s">
        <v>15</v>
      </c>
      <c r="E14" s="16">
        <v>1</v>
      </c>
      <c r="F14" s="16">
        <f>SUM(G14:H14)</f>
        <v>94</v>
      </c>
      <c r="G14" s="16">
        <v>94</v>
      </c>
      <c r="H14" s="17" t="s">
        <v>15</v>
      </c>
      <c r="I14" s="16">
        <v>5</v>
      </c>
      <c r="J14" s="16">
        <v>64</v>
      </c>
    </row>
    <row r="15" spans="1:10" ht="16.5" customHeight="1">
      <c r="A15" s="4">
        <v>15</v>
      </c>
      <c r="B15" s="16">
        <f>SUM(E15,G15:H15,I15)</f>
        <v>101</v>
      </c>
      <c r="C15" s="16">
        <v>101</v>
      </c>
      <c r="D15" s="17" t="s">
        <v>15</v>
      </c>
      <c r="E15" s="16">
        <v>1</v>
      </c>
      <c r="F15" s="16">
        <f>SUM(G15:H15)</f>
        <v>95</v>
      </c>
      <c r="G15" s="16">
        <v>95</v>
      </c>
      <c r="H15" s="17" t="s">
        <v>15</v>
      </c>
      <c r="I15" s="16">
        <v>5</v>
      </c>
      <c r="J15" s="16">
        <v>67</v>
      </c>
    </row>
    <row r="16" spans="1:10" ht="16.5" customHeight="1">
      <c r="A16" s="4">
        <v>16</v>
      </c>
      <c r="B16" s="16">
        <f>SUM(E16,G16:H16,I16)</f>
        <v>99</v>
      </c>
      <c r="C16" s="16">
        <v>99</v>
      </c>
      <c r="D16" s="17" t="s">
        <v>15</v>
      </c>
      <c r="E16" s="16">
        <v>1</v>
      </c>
      <c r="F16" s="16">
        <f>SUM(G16:H16)</f>
        <v>93</v>
      </c>
      <c r="G16" s="16">
        <v>93</v>
      </c>
      <c r="H16" s="17" t="s">
        <v>15</v>
      </c>
      <c r="I16" s="16">
        <v>5</v>
      </c>
      <c r="J16" s="16">
        <v>68</v>
      </c>
    </row>
    <row r="17" spans="1:10" ht="16.5" customHeight="1">
      <c r="A17" s="4">
        <v>17</v>
      </c>
      <c r="B17" s="16">
        <f>SUM(E17,G17:H17,I17)</f>
        <v>99</v>
      </c>
      <c r="C17" s="16">
        <v>99</v>
      </c>
      <c r="D17" s="17" t="s">
        <v>15</v>
      </c>
      <c r="E17" s="16">
        <v>1</v>
      </c>
      <c r="F17" s="16">
        <f>SUM(G17:H17)</f>
        <v>93</v>
      </c>
      <c r="G17" s="16">
        <v>93</v>
      </c>
      <c r="H17" s="17" t="s">
        <v>15</v>
      </c>
      <c r="I17" s="16">
        <v>5</v>
      </c>
      <c r="J17" s="16">
        <v>68</v>
      </c>
    </row>
    <row r="18" spans="1:10" ht="16.5" customHeight="1">
      <c r="A18" s="4">
        <v>18</v>
      </c>
      <c r="B18" s="16">
        <f>SUM(E18,G18:H18,I18)</f>
        <v>100</v>
      </c>
      <c r="C18" s="16">
        <v>100</v>
      </c>
      <c r="D18" s="17" t="s">
        <v>15</v>
      </c>
      <c r="E18" s="16">
        <v>1</v>
      </c>
      <c r="F18" s="16">
        <f>SUM(G18:H18)</f>
        <v>94</v>
      </c>
      <c r="G18" s="16">
        <v>94</v>
      </c>
      <c r="H18" s="17" t="s">
        <v>15</v>
      </c>
      <c r="I18" s="16">
        <v>5</v>
      </c>
      <c r="J18" s="16">
        <v>70</v>
      </c>
    </row>
    <row r="19" spans="1:10" ht="16.5" customHeight="1">
      <c r="A19" s="4">
        <v>19</v>
      </c>
      <c r="B19" s="16">
        <f>SUM(E19,G19:H19,I19)</f>
        <v>103</v>
      </c>
      <c r="C19" s="16">
        <v>102</v>
      </c>
      <c r="D19" s="17">
        <v>1</v>
      </c>
      <c r="E19" s="16">
        <v>1</v>
      </c>
      <c r="F19" s="16">
        <f>SUM(G19:H19)</f>
        <v>97</v>
      </c>
      <c r="G19" s="16">
        <v>96</v>
      </c>
      <c r="H19" s="17">
        <v>1</v>
      </c>
      <c r="I19" s="16">
        <v>5</v>
      </c>
      <c r="J19" s="16">
        <v>69</v>
      </c>
    </row>
    <row r="20" spans="1:10" ht="16.5" customHeight="1">
      <c r="A20" s="4">
        <v>20</v>
      </c>
      <c r="B20" s="16">
        <f>SUM(E20,G20:H20,I20)</f>
        <v>103</v>
      </c>
      <c r="C20" s="16">
        <v>102</v>
      </c>
      <c r="D20" s="17">
        <v>1</v>
      </c>
      <c r="E20" s="16">
        <v>1</v>
      </c>
      <c r="F20" s="16">
        <f>SUM(G20:H20)</f>
        <v>97</v>
      </c>
      <c r="G20" s="16">
        <v>96</v>
      </c>
      <c r="H20" s="17">
        <v>1</v>
      </c>
      <c r="I20" s="16">
        <v>5</v>
      </c>
      <c r="J20" s="16">
        <f>14+14+4+2+5+3+2+2+3+3+2+1+1+3+1+2+1+3+2</f>
        <v>68</v>
      </c>
    </row>
    <row r="21" spans="1:10" ht="16.5" customHeight="1">
      <c r="A21" s="4">
        <v>21</v>
      </c>
      <c r="B21" s="16">
        <f>SUM(E21,G21:H21,I21)</f>
        <v>103</v>
      </c>
      <c r="C21" s="16">
        <v>102</v>
      </c>
      <c r="D21" s="17">
        <v>1</v>
      </c>
      <c r="E21" s="16">
        <v>1</v>
      </c>
      <c r="F21" s="16">
        <f>SUM(G21:H21)</f>
        <v>97</v>
      </c>
      <c r="G21" s="16">
        <v>96</v>
      </c>
      <c r="H21" s="17">
        <v>1</v>
      </c>
      <c r="I21" s="16">
        <v>5</v>
      </c>
      <c r="J21" s="16">
        <v>71</v>
      </c>
    </row>
    <row r="22" spans="1:10" ht="16.5" customHeight="1">
      <c r="A22" s="4">
        <v>22</v>
      </c>
      <c r="B22" s="16">
        <f>SUM(E22,G22:H22,I22)</f>
        <v>103</v>
      </c>
      <c r="C22" s="16">
        <v>102</v>
      </c>
      <c r="D22" s="17">
        <v>1</v>
      </c>
      <c r="E22" s="16">
        <v>1</v>
      </c>
      <c r="F22" s="16">
        <f>SUM(G22:H22)</f>
        <v>96</v>
      </c>
      <c r="G22" s="16">
        <v>95</v>
      </c>
      <c r="H22" s="17">
        <v>1</v>
      </c>
      <c r="I22" s="16">
        <v>6</v>
      </c>
      <c r="J22" s="16">
        <v>72</v>
      </c>
    </row>
    <row r="23" spans="1:10" ht="16.5" customHeight="1">
      <c r="A23" s="4">
        <v>23</v>
      </c>
      <c r="B23" s="16">
        <f>SUM(E23,G23:H23,I23)</f>
        <v>103</v>
      </c>
      <c r="C23" s="16">
        <v>102</v>
      </c>
      <c r="D23" s="17">
        <v>1</v>
      </c>
      <c r="E23" s="16">
        <v>1</v>
      </c>
      <c r="F23" s="16">
        <f>SUM(G23:H23)</f>
        <v>96</v>
      </c>
      <c r="G23" s="16">
        <v>95</v>
      </c>
      <c r="H23" s="17">
        <v>1</v>
      </c>
      <c r="I23" s="16">
        <v>6</v>
      </c>
      <c r="J23" s="16">
        <v>74</v>
      </c>
    </row>
    <row r="24" spans="1:10" ht="16.5" customHeight="1">
      <c r="A24" s="4">
        <v>24</v>
      </c>
      <c r="B24" s="16">
        <f>SUM(E24,G24:H24,I24)</f>
        <v>103</v>
      </c>
      <c r="C24" s="16">
        <v>102</v>
      </c>
      <c r="D24" s="17">
        <v>1</v>
      </c>
      <c r="E24" s="16">
        <v>1</v>
      </c>
      <c r="F24" s="16">
        <f>SUM(G24:H24)</f>
        <v>96</v>
      </c>
      <c r="G24" s="16">
        <v>95</v>
      </c>
      <c r="H24" s="17">
        <v>1</v>
      </c>
      <c r="I24" s="16">
        <v>6</v>
      </c>
      <c r="J24" s="16">
        <v>76</v>
      </c>
    </row>
    <row r="25" spans="1:10" ht="16.5" customHeight="1">
      <c r="A25" s="4">
        <v>25</v>
      </c>
      <c r="B25" s="16">
        <f>SUM(E25,G25:H25,I25)</f>
        <v>99</v>
      </c>
      <c r="C25" s="16">
        <v>98</v>
      </c>
      <c r="D25" s="17">
        <v>1</v>
      </c>
      <c r="E25" s="16">
        <v>1</v>
      </c>
      <c r="F25" s="16">
        <f>SUM(G25:H25)</f>
        <v>92</v>
      </c>
      <c r="G25" s="16">
        <v>91</v>
      </c>
      <c r="H25" s="17">
        <v>1</v>
      </c>
      <c r="I25" s="16">
        <v>6</v>
      </c>
      <c r="J25" s="16">
        <v>74</v>
      </c>
    </row>
    <row r="26" ht="14.25" customHeight="1"/>
    <row r="27" ht="15" customHeight="1">
      <c r="A27" s="15" t="s">
        <v>14</v>
      </c>
    </row>
    <row r="28" ht="15" customHeight="1">
      <c r="A28" s="15" t="s">
        <v>13</v>
      </c>
    </row>
    <row r="29" ht="15" customHeight="1">
      <c r="A29" s="15" t="s">
        <v>12</v>
      </c>
    </row>
    <row r="30" ht="15" customHeight="1">
      <c r="A30" s="15" t="s">
        <v>11</v>
      </c>
    </row>
    <row r="32" spans="1:10" s="12" customFormat="1" ht="16.5" customHeight="1">
      <c r="A32" s="14" t="s">
        <v>10</v>
      </c>
      <c r="J32" s="13" t="s">
        <v>9</v>
      </c>
    </row>
    <row r="33" spans="1:11" ht="16.5" customHeight="1">
      <c r="A33" s="11" t="s">
        <v>8</v>
      </c>
      <c r="B33" s="10" t="s">
        <v>4</v>
      </c>
      <c r="C33" s="9"/>
      <c r="D33" s="9"/>
      <c r="E33" s="8"/>
      <c r="F33" s="10" t="s">
        <v>7</v>
      </c>
      <c r="G33" s="9"/>
      <c r="H33" s="9"/>
      <c r="I33" s="8"/>
      <c r="J33" s="7" t="s">
        <v>6</v>
      </c>
      <c r="K33" s="7" t="s">
        <v>5</v>
      </c>
    </row>
    <row r="34" spans="1:11" ht="16.5" customHeight="1">
      <c r="A34" s="6"/>
      <c r="B34" s="4" t="s">
        <v>4</v>
      </c>
      <c r="C34" s="4" t="s">
        <v>3</v>
      </c>
      <c r="D34" s="4" t="s">
        <v>1</v>
      </c>
      <c r="E34" s="4" t="s">
        <v>2</v>
      </c>
      <c r="F34" s="4" t="s">
        <v>4</v>
      </c>
      <c r="G34" s="4" t="s">
        <v>3</v>
      </c>
      <c r="H34" s="4" t="s">
        <v>1</v>
      </c>
      <c r="I34" s="4" t="s">
        <v>2</v>
      </c>
      <c r="J34" s="4" t="s">
        <v>1</v>
      </c>
      <c r="K34" s="5" t="s">
        <v>0</v>
      </c>
    </row>
    <row r="35" spans="1:11" ht="16.5" customHeight="1">
      <c r="A35" s="4">
        <v>14</v>
      </c>
      <c r="B35" s="3">
        <f>SUM(G35:K35)</f>
        <v>1004</v>
      </c>
      <c r="C35" s="3">
        <f>G35</f>
        <v>12</v>
      </c>
      <c r="D35" s="3">
        <f>H35+J35+K35</f>
        <v>956</v>
      </c>
      <c r="E35" s="3">
        <f>I35</f>
        <v>36</v>
      </c>
      <c r="F35" s="3">
        <f>SUM(G35:I35)</f>
        <v>930</v>
      </c>
      <c r="G35" s="3">
        <v>12</v>
      </c>
      <c r="H35" s="3">
        <v>882</v>
      </c>
      <c r="I35" s="3">
        <v>36</v>
      </c>
      <c r="J35" s="3">
        <v>3</v>
      </c>
      <c r="K35" s="3">
        <v>71</v>
      </c>
    </row>
    <row r="36" spans="1:11" ht="16.5" customHeight="1">
      <c r="A36" s="4">
        <v>15</v>
      </c>
      <c r="B36" s="3">
        <f>SUM(G36:K36)</f>
        <v>974</v>
      </c>
      <c r="C36" s="3">
        <f>G36</f>
        <v>12</v>
      </c>
      <c r="D36" s="3">
        <f>H36+J36+K36</f>
        <v>927</v>
      </c>
      <c r="E36" s="3">
        <f>I36</f>
        <v>35</v>
      </c>
      <c r="F36" s="3">
        <f>SUM(G36:I36)</f>
        <v>893</v>
      </c>
      <c r="G36" s="3">
        <v>12</v>
      </c>
      <c r="H36" s="3">
        <v>846</v>
      </c>
      <c r="I36" s="3">
        <v>35</v>
      </c>
      <c r="J36" s="3">
        <v>4</v>
      </c>
      <c r="K36" s="3">
        <v>77</v>
      </c>
    </row>
    <row r="37" spans="1:11" ht="16.5" customHeight="1">
      <c r="A37" s="4">
        <v>16</v>
      </c>
      <c r="B37" s="3">
        <f>SUM(G37:K37)</f>
        <v>957</v>
      </c>
      <c r="C37" s="3">
        <f>G37</f>
        <v>12</v>
      </c>
      <c r="D37" s="3">
        <f>H37+J37+K37</f>
        <v>907</v>
      </c>
      <c r="E37" s="3">
        <f>I37</f>
        <v>38</v>
      </c>
      <c r="F37" s="3">
        <f>SUM(G37:I37)</f>
        <v>877</v>
      </c>
      <c r="G37" s="3">
        <v>12</v>
      </c>
      <c r="H37" s="3">
        <v>827</v>
      </c>
      <c r="I37" s="3">
        <v>38</v>
      </c>
      <c r="J37" s="3">
        <v>3</v>
      </c>
      <c r="K37" s="3">
        <v>77</v>
      </c>
    </row>
    <row r="38" spans="1:11" ht="16.5" customHeight="1">
      <c r="A38" s="4">
        <v>17</v>
      </c>
      <c r="B38" s="3">
        <f>SUM(G38:K38)</f>
        <v>948</v>
      </c>
      <c r="C38" s="3">
        <f>G38</f>
        <v>12</v>
      </c>
      <c r="D38" s="3">
        <f>H38+J38+K38</f>
        <v>898</v>
      </c>
      <c r="E38" s="3">
        <f>I38</f>
        <v>38</v>
      </c>
      <c r="F38" s="3">
        <f>SUM(G38:I38)</f>
        <v>868</v>
      </c>
      <c r="G38" s="3">
        <v>12</v>
      </c>
      <c r="H38" s="3">
        <v>818</v>
      </c>
      <c r="I38" s="3">
        <v>38</v>
      </c>
      <c r="J38" s="3">
        <v>3</v>
      </c>
      <c r="K38" s="3">
        <v>77</v>
      </c>
    </row>
    <row r="39" spans="1:11" ht="16.5" customHeight="1">
      <c r="A39" s="4">
        <v>18</v>
      </c>
      <c r="B39" s="3">
        <f>SUM(G39:K39)</f>
        <v>940</v>
      </c>
      <c r="C39" s="3">
        <f>G39</f>
        <v>12</v>
      </c>
      <c r="D39" s="3">
        <f>H39+J39+K39</f>
        <v>888</v>
      </c>
      <c r="E39" s="3">
        <f>I39</f>
        <v>40</v>
      </c>
      <c r="F39" s="3">
        <f>SUM(G39:I39)</f>
        <v>856</v>
      </c>
      <c r="G39" s="3">
        <v>12</v>
      </c>
      <c r="H39" s="3">
        <v>804</v>
      </c>
      <c r="I39" s="3">
        <v>40</v>
      </c>
      <c r="J39" s="3">
        <v>3</v>
      </c>
      <c r="K39" s="3">
        <v>81</v>
      </c>
    </row>
    <row r="40" spans="1:11" ht="16.5" customHeight="1">
      <c r="A40" s="4">
        <v>19</v>
      </c>
      <c r="B40" s="3">
        <f>SUM(G40:K40)</f>
        <v>945</v>
      </c>
      <c r="C40" s="3">
        <f>G40</f>
        <v>12</v>
      </c>
      <c r="D40" s="3">
        <f>H40+J40+K40</f>
        <v>893</v>
      </c>
      <c r="E40" s="3">
        <f>I40</f>
        <v>40</v>
      </c>
      <c r="F40" s="3">
        <f>SUM(G40:I40)</f>
        <v>858</v>
      </c>
      <c r="G40" s="3">
        <v>12</v>
      </c>
      <c r="H40" s="3">
        <v>806</v>
      </c>
      <c r="I40" s="3">
        <v>40</v>
      </c>
      <c r="J40" s="3">
        <v>4</v>
      </c>
      <c r="K40" s="3">
        <v>83</v>
      </c>
    </row>
    <row r="41" spans="1:11" ht="16.5" customHeight="1">
      <c r="A41" s="4">
        <v>20</v>
      </c>
      <c r="B41" s="3">
        <f>SUM(G41:K41)</f>
        <v>938</v>
      </c>
      <c r="C41" s="3">
        <f>G41</f>
        <v>12</v>
      </c>
      <c r="D41" s="3">
        <f>H41+J41+K41</f>
        <v>885</v>
      </c>
      <c r="E41" s="3">
        <f>I41</f>
        <v>41</v>
      </c>
      <c r="F41" s="3">
        <f>SUM(G41:I41)</f>
        <v>848</v>
      </c>
      <c r="G41" s="3">
        <v>12</v>
      </c>
      <c r="H41" s="3">
        <v>795</v>
      </c>
      <c r="I41" s="3">
        <v>41</v>
      </c>
      <c r="J41" s="3">
        <v>4</v>
      </c>
      <c r="K41" s="3">
        <v>86</v>
      </c>
    </row>
    <row r="42" spans="1:11" ht="16.5" customHeight="1">
      <c r="A42" s="4">
        <v>21</v>
      </c>
      <c r="B42" s="3">
        <f>SUM(G42:K42)</f>
        <v>940</v>
      </c>
      <c r="C42" s="3">
        <f>G42</f>
        <v>12</v>
      </c>
      <c r="D42" s="3">
        <f>H42+J42+K42</f>
        <v>889</v>
      </c>
      <c r="E42" s="3">
        <f>I42</f>
        <v>39</v>
      </c>
      <c r="F42" s="3">
        <f>SUM(G42:I42)</f>
        <v>847</v>
      </c>
      <c r="G42" s="3">
        <v>12</v>
      </c>
      <c r="H42" s="3">
        <v>796</v>
      </c>
      <c r="I42" s="3">
        <v>39</v>
      </c>
      <c r="J42" s="3">
        <v>3</v>
      </c>
      <c r="K42" s="3">
        <v>90</v>
      </c>
    </row>
    <row r="43" spans="1:11" ht="16.5" customHeight="1">
      <c r="A43" s="4">
        <v>22</v>
      </c>
      <c r="B43" s="3">
        <f>SUM(G43:K43)</f>
        <v>946</v>
      </c>
      <c r="C43" s="3">
        <f>G43</f>
        <v>12</v>
      </c>
      <c r="D43" s="3">
        <f>H43+J43+K43</f>
        <v>893</v>
      </c>
      <c r="E43" s="3">
        <f>I43</f>
        <v>41</v>
      </c>
      <c r="F43" s="3">
        <f>SUM(G43:I43)</f>
        <v>849</v>
      </c>
      <c r="G43" s="3">
        <v>12</v>
      </c>
      <c r="H43" s="3">
        <v>796</v>
      </c>
      <c r="I43" s="3">
        <v>41</v>
      </c>
      <c r="J43" s="3">
        <v>3</v>
      </c>
      <c r="K43" s="3">
        <v>94</v>
      </c>
    </row>
    <row r="44" spans="1:11" ht="16.5" customHeight="1">
      <c r="A44" s="4">
        <v>23</v>
      </c>
      <c r="B44" s="3">
        <f>SUM(G44:K44)</f>
        <v>949</v>
      </c>
      <c r="C44" s="3">
        <f>G44</f>
        <v>12</v>
      </c>
      <c r="D44" s="3">
        <f>H44+J44+K44</f>
        <v>896</v>
      </c>
      <c r="E44" s="3">
        <f>I44</f>
        <v>41</v>
      </c>
      <c r="F44" s="3">
        <f>SUM(G44:I44)</f>
        <v>842</v>
      </c>
      <c r="G44" s="3">
        <v>12</v>
      </c>
      <c r="H44" s="3">
        <v>789</v>
      </c>
      <c r="I44" s="3">
        <v>41</v>
      </c>
      <c r="J44" s="3">
        <v>4</v>
      </c>
      <c r="K44" s="3">
        <v>103</v>
      </c>
    </row>
    <row r="45" spans="1:11" ht="16.5" customHeight="1">
      <c r="A45" s="4">
        <v>24</v>
      </c>
      <c r="B45" s="3">
        <f>SUM(G45:K45)</f>
        <v>975</v>
      </c>
      <c r="C45" s="3">
        <f>G45</f>
        <v>12</v>
      </c>
      <c r="D45" s="3">
        <f>H45+J45+K45</f>
        <v>917</v>
      </c>
      <c r="E45" s="3">
        <f>I45</f>
        <v>46</v>
      </c>
      <c r="F45" s="3">
        <f>SUM(G45:I45)</f>
        <v>839</v>
      </c>
      <c r="G45" s="3">
        <v>12</v>
      </c>
      <c r="H45" s="3">
        <v>781</v>
      </c>
      <c r="I45" s="3">
        <v>46</v>
      </c>
      <c r="J45" s="3">
        <v>5</v>
      </c>
      <c r="K45" s="3">
        <v>131</v>
      </c>
    </row>
    <row r="46" spans="1:11" ht="16.5" customHeight="1">
      <c r="A46" s="4">
        <v>25</v>
      </c>
      <c r="B46" s="3">
        <f>SUM(G46:K46)</f>
        <v>972</v>
      </c>
      <c r="C46" s="3">
        <f>G46</f>
        <v>12</v>
      </c>
      <c r="D46" s="3">
        <f>H46+J46+K46</f>
        <v>913</v>
      </c>
      <c r="E46" s="3">
        <f>I46</f>
        <v>47</v>
      </c>
      <c r="F46" s="3">
        <f>SUM(G46:I46)</f>
        <v>826</v>
      </c>
      <c r="G46" s="3">
        <v>12</v>
      </c>
      <c r="H46" s="3">
        <v>767</v>
      </c>
      <c r="I46" s="3">
        <v>47</v>
      </c>
      <c r="J46" s="3">
        <v>5</v>
      </c>
      <c r="K46" s="3">
        <v>141</v>
      </c>
    </row>
    <row r="47" ht="12">
      <c r="B47" s="2"/>
    </row>
  </sheetData>
  <sheetProtection/>
  <mergeCells count="6">
    <mergeCell ref="J11:J13"/>
    <mergeCell ref="E11:I11"/>
    <mergeCell ref="A33:A34"/>
    <mergeCell ref="B11:D12"/>
    <mergeCell ref="A11:A13"/>
    <mergeCell ref="F12:H12"/>
  </mergeCells>
  <conditionalFormatting sqref="A1:IV11 A12:I13 K12:IV13 A14:IV65536">
    <cfRule type="expression" priority="1" dxfId="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5" tint="0.5999900102615356"/>
  </sheetPr>
  <dimension ref="A1:Q42"/>
  <sheetViews>
    <sheetView showGridLines="0" zoomScaleSheetLayoutView="130" workbookViewId="0" topLeftCell="A1">
      <selection activeCell="S19" sqref="S19"/>
    </sheetView>
  </sheetViews>
  <sheetFormatPr defaultColWidth="7.75390625" defaultRowHeight="13.5"/>
  <cols>
    <col min="1" max="1" width="4.375" style="41" customWidth="1"/>
    <col min="2" max="2" width="5.625" style="41" customWidth="1"/>
    <col min="3" max="3" width="5.50390625" style="41" customWidth="1"/>
    <col min="4" max="15" width="5.75390625" style="41" customWidth="1"/>
    <col min="16" max="17" width="7.75390625" style="40" customWidth="1"/>
    <col min="18" max="16384" width="7.75390625" style="12" customWidth="1"/>
  </cols>
  <sheetData>
    <row r="1" ht="15" customHeight="1">
      <c r="A1" s="58" t="s">
        <v>49</v>
      </c>
    </row>
    <row r="2" ht="15" customHeight="1">
      <c r="A2" s="58" t="s">
        <v>48</v>
      </c>
    </row>
    <row r="3" ht="15" customHeight="1">
      <c r="A3" s="58" t="s">
        <v>47</v>
      </c>
    </row>
    <row r="4" ht="15" customHeight="1">
      <c r="A4" s="58" t="s">
        <v>46</v>
      </c>
    </row>
    <row r="5" ht="16.5" customHeight="1"/>
    <row r="6" spans="1:15" ht="16.5" customHeight="1">
      <c r="A6" s="57" t="s">
        <v>45</v>
      </c>
      <c r="N6" s="38"/>
      <c r="O6" s="56" t="s">
        <v>44</v>
      </c>
    </row>
    <row r="7" spans="1:14" ht="12" hidden="1">
      <c r="A7" s="68"/>
      <c r="B7" s="54" t="s">
        <v>4</v>
      </c>
      <c r="C7" s="53"/>
      <c r="D7" s="53"/>
      <c r="E7" s="53"/>
      <c r="F7" s="53"/>
      <c r="G7" s="53"/>
      <c r="H7" s="52"/>
      <c r="I7" s="69"/>
      <c r="J7" s="68"/>
      <c r="K7" s="68"/>
      <c r="L7" s="68"/>
      <c r="M7" s="67"/>
      <c r="N7" s="67"/>
    </row>
    <row r="8" spans="1:15" ht="17.25" customHeight="1">
      <c r="A8" s="47" t="s">
        <v>8</v>
      </c>
      <c r="B8" s="54" t="s">
        <v>4</v>
      </c>
      <c r="C8" s="52"/>
      <c r="D8" s="54" t="s">
        <v>3</v>
      </c>
      <c r="E8" s="52"/>
      <c r="F8" s="54" t="s">
        <v>1</v>
      </c>
      <c r="G8" s="52"/>
      <c r="H8" s="54" t="s">
        <v>2</v>
      </c>
      <c r="I8" s="52"/>
      <c r="J8" s="54" t="s">
        <v>43</v>
      </c>
      <c r="K8" s="52"/>
      <c r="L8" s="54" t="s">
        <v>42</v>
      </c>
      <c r="M8" s="52"/>
      <c r="N8" s="54" t="s">
        <v>41</v>
      </c>
      <c r="O8" s="52"/>
    </row>
    <row r="9" spans="1:15" ht="17.25" customHeight="1">
      <c r="A9" s="66">
        <v>14</v>
      </c>
      <c r="B9" s="65">
        <f>SUM(D9:I9)</f>
        <v>31385</v>
      </c>
      <c r="C9" s="64"/>
      <c r="D9" s="65">
        <v>476</v>
      </c>
      <c r="E9" s="64"/>
      <c r="F9" s="65">
        <v>29677</v>
      </c>
      <c r="G9" s="64"/>
      <c r="H9" s="65">
        <v>1232</v>
      </c>
      <c r="I9" s="64"/>
      <c r="J9" s="65">
        <v>10077</v>
      </c>
      <c r="K9" s="64"/>
      <c r="L9" s="65">
        <v>10475</v>
      </c>
      <c r="M9" s="64"/>
      <c r="N9" s="65">
        <v>10833</v>
      </c>
      <c r="O9" s="64"/>
    </row>
    <row r="10" spans="1:15" ht="17.25" customHeight="1">
      <c r="A10" s="66">
        <v>15</v>
      </c>
      <c r="B10" s="65">
        <f>SUM(D10:I10)</f>
        <v>30540</v>
      </c>
      <c r="C10" s="64"/>
      <c r="D10" s="65">
        <v>472</v>
      </c>
      <c r="E10" s="64"/>
      <c r="F10" s="65">
        <v>28785</v>
      </c>
      <c r="G10" s="64"/>
      <c r="H10" s="65">
        <v>1283</v>
      </c>
      <c r="I10" s="64"/>
      <c r="J10" s="65">
        <v>10005</v>
      </c>
      <c r="K10" s="64"/>
      <c r="L10" s="65">
        <v>10064</v>
      </c>
      <c r="M10" s="64"/>
      <c r="N10" s="65">
        <v>10471</v>
      </c>
      <c r="O10" s="64"/>
    </row>
    <row r="11" spans="1:15" ht="17.25" customHeight="1">
      <c r="A11" s="66">
        <v>16</v>
      </c>
      <c r="B11" s="65">
        <f>SUM(D11:I11)</f>
        <v>29860</v>
      </c>
      <c r="C11" s="64"/>
      <c r="D11" s="65">
        <v>476</v>
      </c>
      <c r="E11" s="64"/>
      <c r="F11" s="65">
        <v>28104</v>
      </c>
      <c r="G11" s="64"/>
      <c r="H11" s="65">
        <v>1280</v>
      </c>
      <c r="I11" s="64"/>
      <c r="J11" s="65">
        <v>9783</v>
      </c>
      <c r="K11" s="64"/>
      <c r="L11" s="65">
        <v>10016</v>
      </c>
      <c r="M11" s="64"/>
      <c r="N11" s="65">
        <v>10061</v>
      </c>
      <c r="O11" s="64"/>
    </row>
    <row r="12" spans="1:15" ht="17.25" customHeight="1">
      <c r="A12" s="66">
        <v>17</v>
      </c>
      <c r="B12" s="65">
        <f>SUM(D12:I12)</f>
        <v>29466</v>
      </c>
      <c r="C12" s="64"/>
      <c r="D12" s="65">
        <v>477</v>
      </c>
      <c r="E12" s="64"/>
      <c r="F12" s="65">
        <v>27681</v>
      </c>
      <c r="G12" s="64"/>
      <c r="H12" s="65">
        <v>1308</v>
      </c>
      <c r="I12" s="64"/>
      <c r="J12" s="65">
        <v>9665</v>
      </c>
      <c r="K12" s="64"/>
      <c r="L12" s="65">
        <v>9789</v>
      </c>
      <c r="M12" s="64"/>
      <c r="N12" s="65">
        <v>10012</v>
      </c>
      <c r="O12" s="64"/>
    </row>
    <row r="13" spans="1:15" ht="17.25" customHeight="1">
      <c r="A13" s="66">
        <v>18</v>
      </c>
      <c r="B13" s="65">
        <f>SUM(D13:I13)</f>
        <v>28873</v>
      </c>
      <c r="C13" s="64"/>
      <c r="D13" s="65">
        <v>478</v>
      </c>
      <c r="E13" s="64"/>
      <c r="F13" s="65">
        <v>27109</v>
      </c>
      <c r="G13" s="64"/>
      <c r="H13" s="65">
        <v>1286</v>
      </c>
      <c r="I13" s="64"/>
      <c r="J13" s="65">
        <v>9434</v>
      </c>
      <c r="K13" s="64"/>
      <c r="L13" s="65">
        <v>9665</v>
      </c>
      <c r="M13" s="64"/>
      <c r="N13" s="65">
        <v>9774</v>
      </c>
      <c r="O13" s="64"/>
    </row>
    <row r="14" spans="1:15" ht="17.25" customHeight="1">
      <c r="A14" s="66">
        <v>19</v>
      </c>
      <c r="B14" s="65">
        <f>SUM(D14:I14)</f>
        <v>28649</v>
      </c>
      <c r="C14" s="64"/>
      <c r="D14" s="65">
        <v>476</v>
      </c>
      <c r="E14" s="64"/>
      <c r="F14" s="65">
        <v>26838</v>
      </c>
      <c r="G14" s="64"/>
      <c r="H14" s="65">
        <v>1335</v>
      </c>
      <c r="I14" s="64"/>
      <c r="J14" s="65">
        <v>9562</v>
      </c>
      <c r="K14" s="64"/>
      <c r="L14" s="65">
        <v>9427</v>
      </c>
      <c r="M14" s="64"/>
      <c r="N14" s="65">
        <v>9660</v>
      </c>
      <c r="O14" s="64"/>
    </row>
    <row r="15" spans="1:15" ht="17.25" customHeight="1">
      <c r="A15" s="66">
        <v>20</v>
      </c>
      <c r="B15" s="65">
        <f>SUM(D15:I15)</f>
        <v>28171</v>
      </c>
      <c r="C15" s="64"/>
      <c r="D15" s="65">
        <v>476</v>
      </c>
      <c r="E15" s="64"/>
      <c r="F15" s="65">
        <v>26374</v>
      </c>
      <c r="G15" s="64"/>
      <c r="H15" s="65">
        <v>1321</v>
      </c>
      <c r="I15" s="64"/>
      <c r="J15" s="65">
        <v>9187</v>
      </c>
      <c r="K15" s="64"/>
      <c r="L15" s="65">
        <v>9552</v>
      </c>
      <c r="M15" s="64"/>
      <c r="N15" s="65">
        <v>9432</v>
      </c>
      <c r="O15" s="64"/>
    </row>
    <row r="16" spans="1:15" ht="17.25" customHeight="1">
      <c r="A16" s="66">
        <v>21</v>
      </c>
      <c r="B16" s="63">
        <f>SUM(D16:I16)</f>
        <v>27833</v>
      </c>
      <c r="C16" s="62"/>
      <c r="D16" s="63">
        <v>476</v>
      </c>
      <c r="E16" s="62"/>
      <c r="F16" s="65">
        <v>26167</v>
      </c>
      <c r="G16" s="64"/>
      <c r="H16" s="63">
        <v>1190</v>
      </c>
      <c r="I16" s="62"/>
      <c r="J16" s="63">
        <v>9098</v>
      </c>
      <c r="K16" s="62"/>
      <c r="L16" s="63">
        <v>9194</v>
      </c>
      <c r="M16" s="62"/>
      <c r="N16" s="63">
        <v>9541</v>
      </c>
      <c r="O16" s="62"/>
    </row>
    <row r="17" spans="1:15" ht="17.25" customHeight="1">
      <c r="A17" s="66">
        <v>22</v>
      </c>
      <c r="B17" s="63">
        <f>SUM(D17:I17)</f>
        <v>27474</v>
      </c>
      <c r="C17" s="62"/>
      <c r="D17" s="63">
        <v>477</v>
      </c>
      <c r="E17" s="62"/>
      <c r="F17" s="65">
        <v>25815</v>
      </c>
      <c r="G17" s="64"/>
      <c r="H17" s="63">
        <v>1182</v>
      </c>
      <c r="I17" s="62"/>
      <c r="J17" s="63">
        <v>9203</v>
      </c>
      <c r="K17" s="62"/>
      <c r="L17" s="63">
        <v>9096</v>
      </c>
      <c r="M17" s="62"/>
      <c r="N17" s="63">
        <v>9175</v>
      </c>
      <c r="O17" s="62"/>
    </row>
    <row r="18" spans="1:15" ht="17.25" customHeight="1">
      <c r="A18" s="66">
        <v>23</v>
      </c>
      <c r="B18" s="63">
        <f>SUM(D18:I18)</f>
        <v>27345</v>
      </c>
      <c r="C18" s="62"/>
      <c r="D18" s="63">
        <v>476</v>
      </c>
      <c r="E18" s="62"/>
      <c r="F18" s="63">
        <v>25614</v>
      </c>
      <c r="G18" s="62"/>
      <c r="H18" s="63">
        <v>1255</v>
      </c>
      <c r="I18" s="62"/>
      <c r="J18" s="63">
        <v>9064</v>
      </c>
      <c r="K18" s="62"/>
      <c r="L18" s="63">
        <v>9188</v>
      </c>
      <c r="M18" s="62"/>
      <c r="N18" s="63">
        <v>9093</v>
      </c>
      <c r="O18" s="62"/>
    </row>
    <row r="19" spans="1:15" ht="17.25" customHeight="1">
      <c r="A19" s="66">
        <v>24</v>
      </c>
      <c r="B19" s="63">
        <f>SUM(D19:I19)</f>
        <v>27248</v>
      </c>
      <c r="C19" s="62"/>
      <c r="D19" s="63">
        <v>475</v>
      </c>
      <c r="E19" s="62"/>
      <c r="F19" s="65">
        <v>25441</v>
      </c>
      <c r="G19" s="64"/>
      <c r="H19" s="63">
        <v>1332</v>
      </c>
      <c r="I19" s="62"/>
      <c r="J19" s="63">
        <v>9003</v>
      </c>
      <c r="K19" s="62"/>
      <c r="L19" s="63">
        <v>9060</v>
      </c>
      <c r="M19" s="62"/>
      <c r="N19" s="63">
        <v>9185</v>
      </c>
      <c r="O19" s="62"/>
    </row>
    <row r="20" spans="1:15" ht="17.25" customHeight="1">
      <c r="A20" s="66">
        <v>25</v>
      </c>
      <c r="B20" s="63">
        <f>SUM(D20:I20)</f>
        <v>27042</v>
      </c>
      <c r="C20" s="62"/>
      <c r="D20" s="63">
        <v>473</v>
      </c>
      <c r="E20" s="62"/>
      <c r="F20" s="65">
        <v>25203</v>
      </c>
      <c r="G20" s="64"/>
      <c r="H20" s="63">
        <v>1366</v>
      </c>
      <c r="I20" s="62"/>
      <c r="J20" s="63">
        <v>8975</v>
      </c>
      <c r="K20" s="62"/>
      <c r="L20" s="63">
        <v>9000</v>
      </c>
      <c r="M20" s="62"/>
      <c r="N20" s="63">
        <v>9067</v>
      </c>
      <c r="O20" s="62"/>
    </row>
    <row r="21" spans="2:3" ht="18" customHeight="1">
      <c r="B21" s="61"/>
      <c r="C21" s="61"/>
    </row>
    <row r="22" ht="18" customHeight="1">
      <c r="C22" s="60"/>
    </row>
    <row r="23" ht="15.75" customHeight="1">
      <c r="A23" s="58" t="s">
        <v>40</v>
      </c>
    </row>
    <row r="24" spans="1:15" ht="15.75" customHeight="1">
      <c r="A24" s="58" t="s">
        <v>39</v>
      </c>
      <c r="O24" s="59"/>
    </row>
    <row r="25" ht="15.75" customHeight="1">
      <c r="A25" s="58" t="s">
        <v>38</v>
      </c>
    </row>
    <row r="26" ht="15.75" customHeight="1">
      <c r="O26" s="56"/>
    </row>
    <row r="27" spans="1:15" ht="16.5" customHeight="1">
      <c r="A27" s="57" t="s">
        <v>37</v>
      </c>
      <c r="O27" s="56" t="s">
        <v>36</v>
      </c>
    </row>
    <row r="28" spans="1:15" ht="33.75" customHeight="1">
      <c r="A28" s="55" t="s">
        <v>8</v>
      </c>
      <c r="B28" s="54" t="s">
        <v>4</v>
      </c>
      <c r="C28" s="53"/>
      <c r="D28" s="53"/>
      <c r="E28" s="52"/>
      <c r="F28" s="54" t="s">
        <v>35</v>
      </c>
      <c r="G28" s="53"/>
      <c r="H28" s="53"/>
      <c r="I28" s="52"/>
      <c r="J28" s="54" t="s">
        <v>34</v>
      </c>
      <c r="K28" s="53"/>
      <c r="L28" s="53"/>
      <c r="M28" s="52"/>
      <c r="N28" s="51" t="s">
        <v>33</v>
      </c>
      <c r="O28" s="50"/>
    </row>
    <row r="29" spans="1:15" ht="16.5" customHeight="1">
      <c r="A29" s="49"/>
      <c r="B29" s="47" t="s">
        <v>4</v>
      </c>
      <c r="C29" s="47" t="s">
        <v>3</v>
      </c>
      <c r="D29" s="47" t="s">
        <v>1</v>
      </c>
      <c r="E29" s="47" t="s">
        <v>2</v>
      </c>
      <c r="F29" s="47" t="s">
        <v>4</v>
      </c>
      <c r="G29" s="47" t="s">
        <v>3</v>
      </c>
      <c r="H29" s="47" t="s">
        <v>1</v>
      </c>
      <c r="I29" s="47" t="s">
        <v>2</v>
      </c>
      <c r="J29" s="47" t="s">
        <v>4</v>
      </c>
      <c r="K29" s="47" t="s">
        <v>3</v>
      </c>
      <c r="L29" s="47" t="s">
        <v>1</v>
      </c>
      <c r="M29" s="47" t="s">
        <v>2</v>
      </c>
      <c r="N29" s="47" t="s">
        <v>32</v>
      </c>
      <c r="O29" s="47" t="s">
        <v>31</v>
      </c>
    </row>
    <row r="30" spans="1:17" ht="16.5" customHeight="1">
      <c r="A30" s="47">
        <v>14</v>
      </c>
      <c r="B30" s="45">
        <f>SUM(G30:I30,K30:M30)</f>
        <v>2251</v>
      </c>
      <c r="C30" s="45">
        <f>G30+K30</f>
        <v>23</v>
      </c>
      <c r="D30" s="45">
        <f>H30+L30</f>
        <v>2148</v>
      </c>
      <c r="E30" s="45">
        <f>I30+M30</f>
        <v>80</v>
      </c>
      <c r="F30" s="45">
        <f>SUM(G30:I30)</f>
        <v>1223</v>
      </c>
      <c r="G30" s="45">
        <v>19</v>
      </c>
      <c r="H30" s="45">
        <v>1141</v>
      </c>
      <c r="I30" s="45">
        <v>63</v>
      </c>
      <c r="J30" s="45">
        <f>SUM(K30:M30)</f>
        <v>1028</v>
      </c>
      <c r="K30" s="45">
        <v>4</v>
      </c>
      <c r="L30" s="45">
        <v>1007</v>
      </c>
      <c r="M30" s="45">
        <v>17</v>
      </c>
      <c r="N30" s="43">
        <v>45.7</v>
      </c>
      <c r="O30" s="43">
        <v>40.9</v>
      </c>
      <c r="Q30" s="40" t="b">
        <f>ROUND(J30/B30*100,1)=N30</f>
        <v>1</v>
      </c>
    </row>
    <row r="31" spans="1:17" ht="16.5" customHeight="1">
      <c r="A31" s="47">
        <v>15</v>
      </c>
      <c r="B31" s="45">
        <f>SUM(G31:I31,K31:M31)</f>
        <v>2225</v>
      </c>
      <c r="C31" s="45">
        <f>G31+K31</f>
        <v>23</v>
      </c>
      <c r="D31" s="45">
        <f>H31+L31</f>
        <v>2119</v>
      </c>
      <c r="E31" s="45">
        <f>I31+M31</f>
        <v>83</v>
      </c>
      <c r="F31" s="45">
        <f>SUM(G31:I31)</f>
        <v>1203</v>
      </c>
      <c r="G31" s="45">
        <v>18</v>
      </c>
      <c r="H31" s="45">
        <v>1123</v>
      </c>
      <c r="I31" s="45">
        <v>62</v>
      </c>
      <c r="J31" s="45">
        <f>SUM(K31:M31)</f>
        <v>1022</v>
      </c>
      <c r="K31" s="45">
        <v>5</v>
      </c>
      <c r="L31" s="45">
        <v>996</v>
      </c>
      <c r="M31" s="45">
        <v>21</v>
      </c>
      <c r="N31" s="43">
        <v>45.9</v>
      </c>
      <c r="O31" s="43">
        <v>41</v>
      </c>
      <c r="Q31" s="40" t="b">
        <f>ROUND(J31/B31*100,1)=N31</f>
        <v>1</v>
      </c>
    </row>
    <row r="32" spans="1:17" ht="16.5" customHeight="1">
      <c r="A32" s="47">
        <v>16</v>
      </c>
      <c r="B32" s="45">
        <f>SUM(G32:I32,K32:M32)</f>
        <v>2169</v>
      </c>
      <c r="C32" s="45">
        <f>G32+K32</f>
        <v>23</v>
      </c>
      <c r="D32" s="45">
        <f>H32+L32</f>
        <v>2063</v>
      </c>
      <c r="E32" s="45">
        <f>I32+M32</f>
        <v>83</v>
      </c>
      <c r="F32" s="45">
        <f>SUM(G32:I32)</f>
        <v>1175</v>
      </c>
      <c r="G32" s="45">
        <v>17</v>
      </c>
      <c r="H32" s="45">
        <v>1096</v>
      </c>
      <c r="I32" s="45">
        <v>62</v>
      </c>
      <c r="J32" s="45">
        <f>SUM(K32:M32)</f>
        <v>994</v>
      </c>
      <c r="K32" s="45">
        <v>6</v>
      </c>
      <c r="L32" s="45">
        <v>967</v>
      </c>
      <c r="M32" s="45">
        <v>21</v>
      </c>
      <c r="N32" s="43">
        <v>45.8</v>
      </c>
      <c r="O32" s="43">
        <v>41.1</v>
      </c>
      <c r="Q32" s="40" t="b">
        <f>ROUND(J32/B32*100,1)=N32</f>
        <v>1</v>
      </c>
    </row>
    <row r="33" spans="1:17" ht="16.5" customHeight="1">
      <c r="A33" s="47">
        <v>17</v>
      </c>
      <c r="B33" s="45">
        <f>SUM(G33:I33,K33:M33)</f>
        <v>2154</v>
      </c>
      <c r="C33" s="45">
        <f>G33+K33</f>
        <v>23</v>
      </c>
      <c r="D33" s="45">
        <f>H33+L33</f>
        <v>2045</v>
      </c>
      <c r="E33" s="45">
        <f>I33+M33</f>
        <v>86</v>
      </c>
      <c r="F33" s="45">
        <f>SUM(G33:I33)</f>
        <v>1157</v>
      </c>
      <c r="G33" s="45">
        <v>17</v>
      </c>
      <c r="H33" s="45">
        <v>1078</v>
      </c>
      <c r="I33" s="45">
        <v>62</v>
      </c>
      <c r="J33" s="45">
        <f>SUM(K33:M33)</f>
        <v>997</v>
      </c>
      <c r="K33" s="45">
        <v>6</v>
      </c>
      <c r="L33" s="45">
        <v>967</v>
      </c>
      <c r="M33" s="45">
        <v>24</v>
      </c>
      <c r="N33" s="43">
        <v>46.3</v>
      </c>
      <c r="O33" s="43">
        <v>41.2</v>
      </c>
      <c r="Q33" s="40" t="b">
        <f>ROUND(J33/B33*100,1)=N33</f>
        <v>1</v>
      </c>
    </row>
    <row r="34" spans="1:17" ht="16.5" customHeight="1">
      <c r="A34" s="47">
        <v>18</v>
      </c>
      <c r="B34" s="45">
        <f>SUM(G34:I34,K34:M34)</f>
        <v>2147</v>
      </c>
      <c r="C34" s="45">
        <f>G34+K34</f>
        <v>23</v>
      </c>
      <c r="D34" s="45">
        <f>H34+L34</f>
        <v>2035</v>
      </c>
      <c r="E34" s="45">
        <f>I34+M34</f>
        <v>89</v>
      </c>
      <c r="F34" s="45">
        <f>SUM(G34:I34)</f>
        <v>1154</v>
      </c>
      <c r="G34" s="45">
        <v>17</v>
      </c>
      <c r="H34" s="45">
        <v>1073</v>
      </c>
      <c r="I34" s="45">
        <v>64</v>
      </c>
      <c r="J34" s="45">
        <f>SUM(K34:M34)</f>
        <v>993</v>
      </c>
      <c r="K34" s="45">
        <v>6</v>
      </c>
      <c r="L34" s="45">
        <v>962</v>
      </c>
      <c r="M34" s="45">
        <v>25</v>
      </c>
      <c r="N34" s="43">
        <v>46.3</v>
      </c>
      <c r="O34" s="43">
        <v>41.4</v>
      </c>
      <c r="Q34" s="40" t="b">
        <f>ROUND(J34/B34*100,1)=N34</f>
        <v>1</v>
      </c>
    </row>
    <row r="35" spans="1:17" ht="16.5" customHeight="1">
      <c r="A35" s="47">
        <v>19</v>
      </c>
      <c r="B35" s="45">
        <f>SUM(G35:I35,K35:M35)</f>
        <v>2178</v>
      </c>
      <c r="C35" s="45">
        <f>G35+K35</f>
        <v>35</v>
      </c>
      <c r="D35" s="45">
        <f>H35+L35</f>
        <v>2055</v>
      </c>
      <c r="E35" s="45">
        <f>I35+M35</f>
        <v>88</v>
      </c>
      <c r="F35" s="45">
        <f>SUM(G35:I35)</f>
        <v>1161</v>
      </c>
      <c r="G35" s="45">
        <v>23</v>
      </c>
      <c r="H35" s="45">
        <v>1073</v>
      </c>
      <c r="I35" s="45">
        <v>65</v>
      </c>
      <c r="J35" s="45">
        <f>SUM(K35:M35)</f>
        <v>1017</v>
      </c>
      <c r="K35" s="45">
        <v>12</v>
      </c>
      <c r="L35" s="45">
        <v>982</v>
      </c>
      <c r="M35" s="45">
        <v>23</v>
      </c>
      <c r="N35" s="43">
        <v>46.7</v>
      </c>
      <c r="O35" s="48">
        <v>41.4</v>
      </c>
      <c r="Q35" s="40" t="b">
        <f>ROUND(J35/B35*100,1)=N35</f>
        <v>1</v>
      </c>
    </row>
    <row r="36" spans="1:17" ht="16.5" customHeight="1">
      <c r="A36" s="47">
        <v>20</v>
      </c>
      <c r="B36" s="46">
        <f>SUM(G36:I36,K36:M36)</f>
        <v>2183</v>
      </c>
      <c r="C36" s="45">
        <f>G36+K36</f>
        <v>35</v>
      </c>
      <c r="D36" s="45">
        <f>H36+L36</f>
        <v>2053</v>
      </c>
      <c r="E36" s="45">
        <f>I36+M36</f>
        <v>95</v>
      </c>
      <c r="F36" s="45">
        <f>SUM(G36:I36)</f>
        <v>1170</v>
      </c>
      <c r="G36" s="45">
        <v>24</v>
      </c>
      <c r="H36" s="45">
        <v>1079</v>
      </c>
      <c r="I36" s="45">
        <v>67</v>
      </c>
      <c r="J36" s="45">
        <f>SUM(K36:M36)</f>
        <v>1013</v>
      </c>
      <c r="K36" s="45">
        <v>11</v>
      </c>
      <c r="L36" s="45">
        <v>974</v>
      </c>
      <c r="M36" s="45">
        <v>28</v>
      </c>
      <c r="N36" s="44">
        <v>46.4</v>
      </c>
      <c r="O36" s="43">
        <v>41.5</v>
      </c>
      <c r="Q36" s="40" t="b">
        <f>ROUND(J36/B36*100,1)=N36</f>
        <v>1</v>
      </c>
    </row>
    <row r="37" spans="1:17" ht="15.75" customHeight="1">
      <c r="A37" s="47">
        <v>21</v>
      </c>
      <c r="B37" s="46">
        <f>SUM(G37:I37,K37:M37)</f>
        <v>2217</v>
      </c>
      <c r="C37" s="45">
        <f>G37+K37</f>
        <v>36</v>
      </c>
      <c r="D37" s="45">
        <f>H37+L37</f>
        <v>2090</v>
      </c>
      <c r="E37" s="45">
        <f>I37+M37</f>
        <v>91</v>
      </c>
      <c r="F37" s="45">
        <f>SUM(G37:I37)</f>
        <v>1188</v>
      </c>
      <c r="G37" s="45">
        <v>22</v>
      </c>
      <c r="H37" s="45">
        <v>1100</v>
      </c>
      <c r="I37" s="45">
        <v>66</v>
      </c>
      <c r="J37" s="45">
        <f>SUM(K37:M37)</f>
        <v>1029</v>
      </c>
      <c r="K37" s="45">
        <v>14</v>
      </c>
      <c r="L37" s="45">
        <v>990</v>
      </c>
      <c r="M37" s="45">
        <v>25</v>
      </c>
      <c r="N37" s="44">
        <v>46.4</v>
      </c>
      <c r="O37" s="43">
        <v>41.7</v>
      </c>
      <c r="Q37" s="40" t="b">
        <f>ROUND(J37/B37*100,1)=N37</f>
        <v>1</v>
      </c>
    </row>
    <row r="38" spans="1:17" ht="15.75" customHeight="1">
      <c r="A38" s="47">
        <v>22</v>
      </c>
      <c r="B38" s="46">
        <f>SUM(G38:I38,K38:M38)</f>
        <v>2240</v>
      </c>
      <c r="C38" s="45">
        <f>G38+K38</f>
        <v>37</v>
      </c>
      <c r="D38" s="45">
        <f>H38+L38</f>
        <v>2098</v>
      </c>
      <c r="E38" s="45">
        <f>I38+M38</f>
        <v>105</v>
      </c>
      <c r="F38" s="45">
        <f>SUM(G38:I38)</f>
        <v>1198</v>
      </c>
      <c r="G38" s="45">
        <v>23</v>
      </c>
      <c r="H38" s="45">
        <v>1100</v>
      </c>
      <c r="I38" s="45">
        <v>75</v>
      </c>
      <c r="J38" s="45">
        <f>SUM(K38:M38)</f>
        <v>1042</v>
      </c>
      <c r="K38" s="45">
        <v>14</v>
      </c>
      <c r="L38" s="45">
        <v>998</v>
      </c>
      <c r="M38" s="45">
        <v>30</v>
      </c>
      <c r="N38" s="44">
        <v>46.5</v>
      </c>
      <c r="O38" s="43">
        <v>41.9</v>
      </c>
      <c r="Q38" s="40" t="b">
        <f>ROUND(J38/B38*100,1)=N38</f>
        <v>1</v>
      </c>
    </row>
    <row r="39" spans="1:17" ht="15.75" customHeight="1">
      <c r="A39" s="47">
        <v>23</v>
      </c>
      <c r="B39" s="46">
        <f>SUM(G39:I39,K39:M39)</f>
        <v>2246</v>
      </c>
      <c r="C39" s="45">
        <f>G39+K39</f>
        <v>24</v>
      </c>
      <c r="D39" s="45">
        <f>H39+L39</f>
        <v>2115</v>
      </c>
      <c r="E39" s="45">
        <f>I39+M39</f>
        <v>107</v>
      </c>
      <c r="F39" s="45">
        <f>SUM(G39:I39)</f>
        <v>1203</v>
      </c>
      <c r="G39" s="45">
        <v>16</v>
      </c>
      <c r="H39" s="45">
        <v>1113</v>
      </c>
      <c r="I39" s="45">
        <v>74</v>
      </c>
      <c r="J39" s="45">
        <f>SUM(K39:M39)</f>
        <v>1043</v>
      </c>
      <c r="K39" s="45">
        <v>8</v>
      </c>
      <c r="L39" s="45">
        <v>1002</v>
      </c>
      <c r="M39" s="45">
        <v>33</v>
      </c>
      <c r="N39" s="44">
        <v>46.4</v>
      </c>
      <c r="O39" s="43">
        <v>42.1</v>
      </c>
      <c r="Q39" s="40" t="b">
        <f>ROUND(J39/B39*100,1)=N39</f>
        <v>1</v>
      </c>
    </row>
    <row r="40" spans="1:17" ht="15.75" customHeight="1">
      <c r="A40" s="47">
        <v>24</v>
      </c>
      <c r="B40" s="46">
        <f>SUM(G40:I40,K40:M40)</f>
        <v>2273</v>
      </c>
      <c r="C40" s="45">
        <f>G40+K40</f>
        <v>24</v>
      </c>
      <c r="D40" s="45">
        <f>H40+L40</f>
        <v>2136</v>
      </c>
      <c r="E40" s="45">
        <f>I40+M40</f>
        <v>113</v>
      </c>
      <c r="F40" s="45">
        <f>SUM(G40:I40)</f>
        <v>1213</v>
      </c>
      <c r="G40" s="45">
        <v>15</v>
      </c>
      <c r="H40" s="45">
        <v>1121</v>
      </c>
      <c r="I40" s="45">
        <v>77</v>
      </c>
      <c r="J40" s="45">
        <f>SUM(K40:M40)</f>
        <v>1060</v>
      </c>
      <c r="K40" s="45">
        <v>9</v>
      </c>
      <c r="L40" s="45">
        <v>1015</v>
      </c>
      <c r="M40" s="45">
        <v>36</v>
      </c>
      <c r="N40" s="44">
        <v>46.6</v>
      </c>
      <c r="O40" s="43">
        <v>42.3</v>
      </c>
      <c r="Q40" s="40" t="b">
        <f>ROUND(J40/B40*100,1)=N40</f>
        <v>1</v>
      </c>
    </row>
    <row r="41" spans="1:17" ht="15.75" customHeight="1">
      <c r="A41" s="47">
        <v>25</v>
      </c>
      <c r="B41" s="46">
        <f>SUM(G41:I41,K41:M41)</f>
        <v>2250</v>
      </c>
      <c r="C41" s="45">
        <f>G41+K41</f>
        <v>24</v>
      </c>
      <c r="D41" s="45">
        <f>H41+L41</f>
        <v>2116</v>
      </c>
      <c r="E41" s="45">
        <f>I41+M41</f>
        <v>110</v>
      </c>
      <c r="F41" s="45">
        <f>SUM(G41:I41)</f>
        <v>1207</v>
      </c>
      <c r="G41" s="45">
        <v>15</v>
      </c>
      <c r="H41" s="45">
        <v>1122</v>
      </c>
      <c r="I41" s="45">
        <v>70</v>
      </c>
      <c r="J41" s="45">
        <f>SUM(K41:M41)</f>
        <v>1043</v>
      </c>
      <c r="K41" s="45">
        <v>9</v>
      </c>
      <c r="L41" s="45">
        <v>994</v>
      </c>
      <c r="M41" s="45">
        <v>40</v>
      </c>
      <c r="N41" s="44">
        <v>46.4</v>
      </c>
      <c r="O41" s="43">
        <f>O42</f>
        <v>42.527976085118105</v>
      </c>
      <c r="Q41" s="40" t="b">
        <f>ROUND(J41/B41*100,1)=N41</f>
        <v>1</v>
      </c>
    </row>
    <row r="42" ht="12">
      <c r="O42" s="42">
        <f>108121/254235*100</f>
        <v>42.527976085118105</v>
      </c>
    </row>
  </sheetData>
  <sheetProtection/>
  <mergeCells count="87">
    <mergeCell ref="L20:M20"/>
    <mergeCell ref="F15:G15"/>
    <mergeCell ref="H15:I15"/>
    <mergeCell ref="J16:K16"/>
    <mergeCell ref="B16:C16"/>
    <mergeCell ref="B20:C20"/>
    <mergeCell ref="D20:E20"/>
    <mergeCell ref="F20:G20"/>
    <mergeCell ref="H20:I20"/>
    <mergeCell ref="J20:K20"/>
    <mergeCell ref="F9:G9"/>
    <mergeCell ref="D9:E9"/>
    <mergeCell ref="D10:E10"/>
    <mergeCell ref="B10:C10"/>
    <mergeCell ref="N20:O20"/>
    <mergeCell ref="L14:M14"/>
    <mergeCell ref="B14:C14"/>
    <mergeCell ref="D14:E14"/>
    <mergeCell ref="F14:G14"/>
    <mergeCell ref="H14:I14"/>
    <mergeCell ref="D11:E11"/>
    <mergeCell ref="J9:K9"/>
    <mergeCell ref="J12:K12"/>
    <mergeCell ref="D12:E12"/>
    <mergeCell ref="B13:C13"/>
    <mergeCell ref="J13:K13"/>
    <mergeCell ref="B9:C9"/>
    <mergeCell ref="H9:I9"/>
    <mergeCell ref="H10:I10"/>
    <mergeCell ref="F10:G10"/>
    <mergeCell ref="D13:E13"/>
    <mergeCell ref="H13:I13"/>
    <mergeCell ref="B11:C11"/>
    <mergeCell ref="J10:K10"/>
    <mergeCell ref="H11:I11"/>
    <mergeCell ref="H12:I12"/>
    <mergeCell ref="F12:G12"/>
    <mergeCell ref="B12:C12"/>
    <mergeCell ref="J11:K11"/>
    <mergeCell ref="F11:G11"/>
    <mergeCell ref="A28:A29"/>
    <mergeCell ref="F13:G13"/>
    <mergeCell ref="B21:C21"/>
    <mergeCell ref="B17:C17"/>
    <mergeCell ref="J14:K14"/>
    <mergeCell ref="B18:C18"/>
    <mergeCell ref="F18:G18"/>
    <mergeCell ref="B15:C15"/>
    <mergeCell ref="D15:E15"/>
    <mergeCell ref="J17:K17"/>
    <mergeCell ref="N11:O11"/>
    <mergeCell ref="N9:O9"/>
    <mergeCell ref="N12:O12"/>
    <mergeCell ref="L10:M10"/>
    <mergeCell ref="L11:M11"/>
    <mergeCell ref="L12:M12"/>
    <mergeCell ref="N10:O10"/>
    <mergeCell ref="L9:M9"/>
    <mergeCell ref="N13:O13"/>
    <mergeCell ref="L13:M13"/>
    <mergeCell ref="N14:O14"/>
    <mergeCell ref="L17:M17"/>
    <mergeCell ref="N17:O17"/>
    <mergeCell ref="F16:G16"/>
    <mergeCell ref="H16:I16"/>
    <mergeCell ref="F17:G17"/>
    <mergeCell ref="H17:I17"/>
    <mergeCell ref="L15:M15"/>
    <mergeCell ref="N15:O15"/>
    <mergeCell ref="L16:M16"/>
    <mergeCell ref="N16:O16"/>
    <mergeCell ref="J19:K19"/>
    <mergeCell ref="L19:M19"/>
    <mergeCell ref="N19:O19"/>
    <mergeCell ref="J15:K15"/>
    <mergeCell ref="L18:M18"/>
    <mergeCell ref="N18:O18"/>
    <mergeCell ref="N28:O28"/>
    <mergeCell ref="B19:C19"/>
    <mergeCell ref="F19:G19"/>
    <mergeCell ref="H19:I19"/>
    <mergeCell ref="D16:E16"/>
    <mergeCell ref="D17:E17"/>
    <mergeCell ref="D18:E18"/>
    <mergeCell ref="D19:E19"/>
    <mergeCell ref="H18:I18"/>
    <mergeCell ref="J18:K18"/>
  </mergeCells>
  <conditionalFormatting sqref="F16:IV19 A16:D19 A1:IV15 A20 A21:IV65536">
    <cfRule type="expression" priority="2" dxfId="3" stopIfTrue="1">
      <formula>FIND("=",shiki(A1))&gt;0</formula>
    </cfRule>
  </conditionalFormatting>
  <conditionalFormatting sqref="F20:IV20 B20:D20">
    <cfRule type="expression" priority="1" dxfId="3" stopIfTrue="1">
      <formula>FIND("=",shiki(B20))&gt;0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2014-06-24T06:10:52Z</dcterms:created>
  <dcterms:modified xsi:type="dcterms:W3CDTF">2014-06-24T06:11:10Z</dcterms:modified>
  <cp:category/>
  <cp:version/>
  <cp:contentType/>
  <cp:contentStatus/>
</cp:coreProperties>
</file>