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15" windowWidth="10815" windowHeight="10185" activeTab="0"/>
  </bookViews>
  <sheets>
    <sheet name="18-7 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<sst xmlns="http://schemas.openxmlformats.org/spreadsheetml/2006/main" count="146" uniqueCount="76">
  <si>
    <t>18-7　市　町　財　政　の　</t>
  </si>
  <si>
    <t>　　　（単位：千円）</t>
  </si>
  <si>
    <t>総　額</t>
  </si>
  <si>
    <t xml:space="preserve">地方税 </t>
  </si>
  <si>
    <t>地　方
譲与税</t>
  </si>
  <si>
    <t>利子割
交付金</t>
  </si>
  <si>
    <t>配当割
交付金</t>
  </si>
  <si>
    <t>株式等譲
渡所得割
交付金</t>
  </si>
  <si>
    <t xml:space="preserve">地方消費税交付金  </t>
  </si>
  <si>
    <t>ゴルフ場
利 用 税
交 付 金</t>
  </si>
  <si>
    <t>特別地方
消 費 税
交 付 金</t>
  </si>
  <si>
    <t>自動車
取得税
交付金</t>
  </si>
  <si>
    <t>地方特例
交付金等</t>
  </si>
  <si>
    <t>地　方
交付税</t>
  </si>
  <si>
    <t>交通安全
対策特別
交 付 金</t>
  </si>
  <si>
    <t>分担金及
び負担金</t>
  </si>
  <si>
    <t>使用料</t>
  </si>
  <si>
    <t>手数料</t>
  </si>
  <si>
    <t>国　庫
支出金</t>
  </si>
  <si>
    <t>国有提供
施設等所
在市町村
助成交付金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</si>
  <si>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</si>
  <si>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</si>
  <si>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</si>
  <si>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</si>
  <si>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</si>
  <si>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</si>
  <si>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</si>
  <si>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構成比（％）</t>
  </si>
  <si>
    <t xml:space="preserve"> (%)</t>
  </si>
  <si>
    <t>-</t>
  </si>
  <si>
    <t>21</t>
  </si>
  <si>
    <t xml:space="preserve">   21</t>
  </si>
  <si>
    <t>市　　部</t>
  </si>
  <si>
    <t>市 部</t>
  </si>
  <si>
    <t>郡　　部</t>
  </si>
  <si>
    <t>郡 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</si>
  <si>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</si>
  <si>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</si>
  <si>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</si>
  <si>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</si>
  <si>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</si>
  <si>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</si>
  <si>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</si>
  <si>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</si>
  <si>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</si>
  <si>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</si>
  <si>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神埼郡</t>
  </si>
  <si>
    <t>神</t>
  </si>
  <si>
    <t>吉野ヶ里町</t>
  </si>
  <si>
    <t>三養基郡</t>
  </si>
  <si>
    <t>三</t>
  </si>
  <si>
    <t>基山町</t>
  </si>
  <si>
    <t>上峰町</t>
  </si>
  <si>
    <t>みやき町</t>
  </si>
  <si>
    <t>東松浦郡</t>
  </si>
  <si>
    <t>東</t>
  </si>
  <si>
    <t>玄海町</t>
  </si>
  <si>
    <t>西松浦郡</t>
  </si>
  <si>
    <t>西</t>
  </si>
  <si>
    <t>有田町</t>
  </si>
  <si>
    <t>杵島郡</t>
  </si>
  <si>
    <t>杵</t>
  </si>
  <si>
    <t>大町町</t>
  </si>
  <si>
    <t>江北町</t>
  </si>
  <si>
    <t>白石町</t>
  </si>
  <si>
    <t>藤津郡</t>
  </si>
  <si>
    <t>藤</t>
  </si>
  <si>
    <t>太良町</t>
  </si>
  <si>
    <t>資料：県市町村課「市町財政概要」</t>
  </si>
  <si>
    <t>年度・市町</t>
  </si>
  <si>
    <t>22</t>
  </si>
  <si>
    <t>平成20年度</t>
  </si>
  <si>
    <t xml:space="preserve">  歳 入（普通会計）－市町－（平成20～22年度）　</t>
  </si>
  <si>
    <t>年　度
市　町</t>
  </si>
  <si>
    <t xml:space="preserve"> 平20</t>
  </si>
  <si>
    <t xml:space="preserve">   22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</si>
</sst>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,##0.0"/>
    <numFmt numFmtId="178" formatCode="#,##0;\-#,##0;&quot;-&quot;"/>
    <numFmt numFmtId="179" formatCode="0.0_ "/>
    <numFmt numFmtId="180" formatCode="&quot;¥&quot;#,##0.0;&quot;¥&quot;\-#,##0.0"/>
    <numFmt numFmtId="181" formatCode="_ * #,##0.0_ ;_ * \-#,##0.0_ ;_ * &quot;-&quot;?_ ;_ @_ "/>
    <numFmt numFmtId="182" formatCode="###.0"/>
    <numFmt numFmtId="183" formatCode="0.0"/>
    <numFmt numFmtId="184" formatCode="0.0%"/>
    <numFmt numFmtId="185" formatCode="#,##0.0_ "/>
    <numFmt numFmtId="186" formatCode="#,##0_);[Red]\(#,##0\)"/>
    <numFmt numFmtId="187" formatCode="#,##0_ "/>
    <numFmt numFmtId="188" formatCode="0_ ;[Red]\-0\ "/>
    <numFmt numFmtId="189" formatCode="0.0_);[Red]\(0.0\)"/>
    <numFmt numFmtId="190" formatCode="0.000%"/>
    <numFmt numFmtId="191" formatCode="#\ ###\ ###\ ###"/>
    <numFmt numFmtId="192" formatCode="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7.5"/>
      <name val="ＭＳ ゴシック"/>
      <family val="3"/>
    </font>
    <font>
      <sz val="8"/>
      <name val="ＭＳ 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3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176" fontId="3" fillId="0" borderId="0" xfId="72" applyNumberFormat="1" applyFont="1" applyFill="1">
      <alignment/>
      <protection/>
    </xf>
    <xf numFmtId="176" fontId="5" fillId="0" borderId="0" xfId="72" applyNumberFormat="1" applyFont="1" applyFill="1">
      <alignment/>
      <protection/>
    </xf>
    <xf numFmtId="0" fontId="3" fillId="0" borderId="0" xfId="72" applyFont="1" applyFill="1">
      <alignment/>
      <protection/>
    </xf>
    <xf numFmtId="176" fontId="6" fillId="0" borderId="0" xfId="72" applyNumberFormat="1" applyFont="1" applyFill="1" applyAlignment="1">
      <alignment horizontal="right"/>
      <protection/>
    </xf>
    <xf numFmtId="176" fontId="6" fillId="0" borderId="0" xfId="72" applyNumberFormat="1" applyFont="1" applyFill="1" applyAlignment="1" quotePrefix="1">
      <alignment horizontal="left"/>
      <protection/>
    </xf>
    <xf numFmtId="176" fontId="5" fillId="0" borderId="0" xfId="72" applyNumberFormat="1" applyFont="1" applyFill="1" applyAlignment="1" quotePrefix="1">
      <alignment horizontal="left"/>
      <protection/>
    </xf>
    <xf numFmtId="176" fontId="3" fillId="0" borderId="0" xfId="72" applyNumberFormat="1" applyFont="1" applyFill="1" applyBorder="1">
      <alignment/>
      <protection/>
    </xf>
    <xf numFmtId="0" fontId="2" fillId="0" borderId="0" xfId="72" applyFont="1" applyFill="1">
      <alignment/>
      <protection/>
    </xf>
    <xf numFmtId="176" fontId="8" fillId="0" borderId="0" xfId="72" applyNumberFormat="1" applyFont="1" applyFill="1" applyAlignment="1">
      <alignment/>
      <protection/>
    </xf>
    <xf numFmtId="176" fontId="3" fillId="0" borderId="0" xfId="72" applyNumberFormat="1" applyFont="1" applyFill="1" applyAlignment="1">
      <alignment horizontal="right"/>
      <protection/>
    </xf>
    <xf numFmtId="176" fontId="8" fillId="0" borderId="12" xfId="72" applyNumberFormat="1" applyFont="1" applyFill="1" applyBorder="1" applyAlignment="1">
      <alignment horizontal="centerContinuous" vertical="center"/>
      <protection/>
    </xf>
    <xf numFmtId="0" fontId="8" fillId="0" borderId="13" xfId="72" applyFont="1" applyFill="1" applyBorder="1" applyAlignment="1">
      <alignment horizontal="centerContinuous"/>
      <protection/>
    </xf>
    <xf numFmtId="176" fontId="8" fillId="0" borderId="14" xfId="72" applyNumberFormat="1" applyFont="1" applyFill="1" applyBorder="1" applyAlignment="1">
      <alignment horizontal="center" vertical="center"/>
      <protection/>
    </xf>
    <xf numFmtId="176" fontId="8" fillId="0" borderId="14" xfId="72" applyNumberFormat="1" applyFont="1" applyFill="1" applyBorder="1" applyAlignment="1">
      <alignment horizontal="center" vertical="center" wrapText="1"/>
      <protection/>
    </xf>
    <xf numFmtId="176" fontId="9" fillId="0" borderId="14" xfId="72" applyNumberFormat="1" applyFont="1" applyFill="1" applyBorder="1" applyAlignment="1">
      <alignment horizontal="center" vertical="center" wrapText="1"/>
      <protection/>
    </xf>
    <xf numFmtId="176" fontId="10" fillId="0" borderId="14" xfId="72" applyNumberFormat="1" applyFont="1" applyFill="1" applyBorder="1" applyAlignment="1">
      <alignment horizontal="center" vertical="center" wrapText="1"/>
      <protection/>
    </xf>
    <xf numFmtId="176" fontId="8" fillId="0" borderId="13" xfId="72" applyNumberFormat="1" applyFont="1" applyFill="1" applyBorder="1" applyAlignment="1">
      <alignment horizontal="center" vertical="center" wrapText="1"/>
      <protection/>
    </xf>
    <xf numFmtId="176" fontId="8" fillId="0" borderId="12" xfId="72" applyNumberFormat="1" applyFont="1" applyFill="1" applyBorder="1" applyAlignment="1">
      <alignment horizontal="center" vertical="center"/>
      <protection/>
    </xf>
    <xf numFmtId="176" fontId="8" fillId="0" borderId="13" xfId="72" applyNumberFormat="1" applyFont="1" applyFill="1" applyBorder="1" applyAlignment="1">
      <alignment horizontal="center" vertical="center"/>
      <protection/>
    </xf>
    <xf numFmtId="176" fontId="11" fillId="0" borderId="14" xfId="72" applyNumberFormat="1" applyFont="1" applyFill="1" applyBorder="1" applyAlignment="1">
      <alignment horizontal="distributed" vertical="center" wrapText="1"/>
      <protection/>
    </xf>
    <xf numFmtId="176" fontId="8" fillId="0" borderId="15" xfId="72" applyNumberFormat="1" applyFont="1" applyFill="1" applyBorder="1" applyAlignment="1">
      <alignment horizontal="center" vertical="center" wrapText="1"/>
      <protection/>
    </xf>
    <xf numFmtId="176" fontId="8" fillId="0" borderId="0" xfId="72" applyNumberFormat="1" applyFont="1" applyFill="1">
      <alignment/>
      <protection/>
    </xf>
    <xf numFmtId="176" fontId="8" fillId="0" borderId="0" xfId="72" applyNumberFormat="1" applyFont="1" applyFill="1" applyBorder="1" applyAlignment="1">
      <alignment horizontal="centerContinuous" vertical="center"/>
      <protection/>
    </xf>
    <xf numFmtId="0" fontId="8" fillId="0" borderId="16" xfId="72" applyFont="1" applyFill="1" applyBorder="1" applyAlignment="1">
      <alignment horizontal="centerContinuous"/>
      <protection/>
    </xf>
    <xf numFmtId="176" fontId="8" fillId="0" borderId="0" xfId="72" applyNumberFormat="1" applyFont="1" applyFill="1" applyBorder="1" applyAlignment="1">
      <alignment horizontal="center" vertical="center"/>
      <protection/>
    </xf>
    <xf numFmtId="176" fontId="8" fillId="0" borderId="0" xfId="72" applyNumberFormat="1" applyFont="1" applyFill="1" applyBorder="1" applyAlignment="1">
      <alignment horizontal="center" vertical="center" wrapText="1"/>
      <protection/>
    </xf>
    <xf numFmtId="176" fontId="8" fillId="0" borderId="0" xfId="72" applyNumberFormat="1" applyFont="1" applyFill="1" applyBorder="1" applyAlignment="1">
      <alignment horizontal="distributed" vertical="center" wrapText="1"/>
      <protection/>
    </xf>
    <xf numFmtId="176" fontId="8" fillId="0" borderId="17" xfId="72" applyNumberFormat="1" applyFont="1" applyFill="1" applyBorder="1" applyAlignment="1">
      <alignment horizontal="center" vertical="center" wrapText="1"/>
      <protection/>
    </xf>
    <xf numFmtId="176" fontId="8" fillId="0" borderId="0" xfId="72" applyNumberFormat="1" applyFont="1" applyFill="1" applyAlignment="1">
      <alignment horizontal="centerContinuous"/>
      <protection/>
    </xf>
    <xf numFmtId="0" fontId="8" fillId="0" borderId="18" xfId="72" applyFont="1" applyFill="1" applyBorder="1" applyAlignment="1">
      <alignment horizontal="centerContinuous"/>
      <protection/>
    </xf>
    <xf numFmtId="176" fontId="9" fillId="0" borderId="0" xfId="72" applyNumberFormat="1" applyFont="1" applyFill="1" applyAlignment="1">
      <alignment horizontal="right" shrinkToFit="1"/>
      <protection/>
    </xf>
    <xf numFmtId="0" fontId="8" fillId="0" borderId="17" xfId="72" applyNumberFormat="1" applyFont="1" applyFill="1" applyBorder="1" applyAlignment="1">
      <alignment shrinkToFit="1"/>
      <protection/>
    </xf>
    <xf numFmtId="0" fontId="8" fillId="0" borderId="0" xfId="72" applyFont="1" applyFill="1">
      <alignment/>
      <protection/>
    </xf>
    <xf numFmtId="176" fontId="8" fillId="0" borderId="18" xfId="72" applyNumberFormat="1" applyFont="1" applyFill="1" applyBorder="1" applyAlignment="1">
      <alignment horizontal="right"/>
      <protection/>
    </xf>
    <xf numFmtId="177" fontId="9" fillId="0" borderId="0" xfId="72" applyNumberFormat="1" applyFont="1" applyFill="1" applyAlignment="1">
      <alignment horizontal="right" shrinkToFit="1"/>
      <protection/>
    </xf>
    <xf numFmtId="0" fontId="8" fillId="0" borderId="17" xfId="72" applyNumberFormat="1" applyFont="1" applyFill="1" applyBorder="1" applyAlignment="1">
      <alignment horizontal="center" shrinkToFit="1"/>
      <protection/>
    </xf>
    <xf numFmtId="176" fontId="8" fillId="0" borderId="0" xfId="72" applyNumberFormat="1" applyFont="1" applyFill="1" applyAlignment="1" quotePrefix="1">
      <alignment horizontal="centerContinuous"/>
      <protection/>
    </xf>
    <xf numFmtId="176" fontId="8" fillId="0" borderId="18" xfId="72" applyNumberFormat="1" applyFont="1" applyFill="1" applyBorder="1" applyAlignment="1">
      <alignment horizontal="centerContinuous"/>
      <protection/>
    </xf>
    <xf numFmtId="176" fontId="12" fillId="0" borderId="0" xfId="72" applyNumberFormat="1" applyFont="1" applyFill="1" applyAlignment="1">
      <alignment horizontal="right" shrinkToFit="1"/>
      <protection/>
    </xf>
    <xf numFmtId="0" fontId="8" fillId="0" borderId="17" xfId="72" applyNumberFormat="1" applyFont="1" applyFill="1" applyBorder="1" applyAlignment="1" quotePrefix="1">
      <alignment shrinkToFit="1"/>
      <protection/>
    </xf>
    <xf numFmtId="177" fontId="12" fillId="0" borderId="0" xfId="72" applyNumberFormat="1" applyFont="1" applyFill="1" applyAlignment="1">
      <alignment horizontal="right" shrinkToFit="1"/>
      <protection/>
    </xf>
    <xf numFmtId="176" fontId="13" fillId="0" borderId="0" xfId="72" applyNumberFormat="1" applyFont="1" applyFill="1">
      <alignment/>
      <protection/>
    </xf>
    <xf numFmtId="0" fontId="13" fillId="0" borderId="17" xfId="72" applyNumberFormat="1" applyFont="1" applyFill="1" applyBorder="1" applyAlignment="1">
      <alignment horizontal="center" shrinkToFit="1"/>
      <protection/>
    </xf>
    <xf numFmtId="176" fontId="13" fillId="0" borderId="18" xfId="72" applyNumberFormat="1" applyFont="1" applyFill="1" applyBorder="1">
      <alignment/>
      <protection/>
    </xf>
    <xf numFmtId="176" fontId="13" fillId="0" borderId="18" xfId="72" applyNumberFormat="1" applyFont="1" applyFill="1" applyBorder="1" applyAlignment="1">
      <alignment horizontal="center"/>
      <protection/>
    </xf>
    <xf numFmtId="176" fontId="8" fillId="0" borderId="18" xfId="72" applyNumberFormat="1" applyFont="1" applyFill="1" applyBorder="1">
      <alignment/>
      <protection/>
    </xf>
    <xf numFmtId="0" fontId="8" fillId="0" borderId="17" xfId="72" applyNumberFormat="1" applyFont="1" applyFill="1" applyBorder="1" applyAlignment="1">
      <alignment horizontal="center"/>
      <protection/>
    </xf>
    <xf numFmtId="0" fontId="8" fillId="0" borderId="0" xfId="72" applyNumberFormat="1" applyFont="1" applyFill="1">
      <alignment/>
      <protection/>
    </xf>
    <xf numFmtId="0" fontId="8" fillId="0" borderId="18" xfId="72" applyFont="1" applyFill="1" applyBorder="1" applyAlignment="1">
      <alignment horizontal="distributed"/>
      <protection/>
    </xf>
    <xf numFmtId="176" fontId="8" fillId="0" borderId="18" xfId="72" applyNumberFormat="1" applyFont="1" applyFill="1" applyBorder="1" applyAlignment="1">
      <alignment horizontal="distributed"/>
      <protection/>
    </xf>
    <xf numFmtId="0" fontId="13" fillId="0" borderId="0" xfId="72" applyNumberFormat="1" applyFont="1" applyFill="1">
      <alignment/>
      <protection/>
    </xf>
    <xf numFmtId="176" fontId="13" fillId="0" borderId="18" xfId="72" applyNumberFormat="1" applyFont="1" applyFill="1" applyBorder="1" applyAlignment="1">
      <alignment horizontal="distributed"/>
      <protection/>
    </xf>
    <xf numFmtId="0" fontId="13" fillId="0" borderId="17" xfId="72" applyNumberFormat="1" applyFont="1" applyFill="1" applyBorder="1" applyAlignment="1">
      <alignment horizontal="center"/>
      <protection/>
    </xf>
    <xf numFmtId="0" fontId="8" fillId="0" borderId="19" xfId="72" applyNumberFormat="1" applyFont="1" applyFill="1" applyBorder="1">
      <alignment/>
      <protection/>
    </xf>
    <xf numFmtId="176" fontId="8" fillId="0" borderId="20" xfId="72" applyNumberFormat="1" applyFont="1" applyFill="1" applyBorder="1" applyAlignment="1">
      <alignment horizontal="distributed"/>
      <protection/>
    </xf>
    <xf numFmtId="0" fontId="8" fillId="0" borderId="21" xfId="72" applyNumberFormat="1" applyFont="1" applyFill="1" applyBorder="1" applyAlignment="1">
      <alignment horizontal="center"/>
      <protection/>
    </xf>
    <xf numFmtId="176" fontId="3" fillId="0" borderId="0" xfId="72" applyNumberFormat="1" applyFont="1" applyFill="1" applyBorder="1" applyAlignment="1">
      <alignment horizontal="right"/>
      <protection/>
    </xf>
    <xf numFmtId="176" fontId="3" fillId="0" borderId="0" xfId="72" applyNumberFormat="1" applyFont="1" applyFill="1" applyBorder="1" applyAlignment="1">
      <alignment horizontal="center"/>
      <protection/>
    </xf>
    <xf numFmtId="176" fontId="12" fillId="0" borderId="0" xfId="72" applyNumberFormat="1" applyFont="1" applyFill="1" applyAlignment="1">
      <alignment horizontal="right"/>
      <protection/>
    </xf>
    <xf numFmtId="176" fontId="9" fillId="0" borderId="0" xfId="72" applyNumberFormat="1" applyFont="1" applyFill="1" applyAlignment="1">
      <alignment horizontal="right"/>
      <protection/>
    </xf>
    <xf numFmtId="176" fontId="9" fillId="0" borderId="19" xfId="72" applyNumberFormat="1" applyFont="1" applyFill="1" applyBorder="1" applyAlignment="1">
      <alignment horizontal="right"/>
      <protection/>
    </xf>
    <xf numFmtId="176" fontId="12" fillId="0" borderId="0" xfId="72" applyNumberFormat="1" applyFont="1" applyFill="1" applyAlignment="1" quotePrefix="1">
      <alignment horizontal="centerContinuous"/>
      <protection/>
    </xf>
    <xf numFmtId="176" fontId="12" fillId="0" borderId="18" xfId="72" applyNumberFormat="1" applyFont="1" applyFill="1" applyBorder="1" applyAlignment="1">
      <alignment horizontal="centerContinuous"/>
      <protection/>
    </xf>
    <xf numFmtId="0" fontId="12" fillId="0" borderId="17" xfId="72" applyNumberFormat="1" applyFont="1" applyFill="1" applyBorder="1" applyAlignment="1" quotePrefix="1">
      <alignment shrinkToFit="1"/>
      <protection/>
    </xf>
    <xf numFmtId="176" fontId="12" fillId="0" borderId="0" xfId="72" applyNumberFormat="1" applyFont="1" applyFill="1">
      <alignment/>
      <protection/>
    </xf>
    <xf numFmtId="176" fontId="12" fillId="0" borderId="18" xfId="72" applyNumberFormat="1" applyFont="1" applyFill="1" applyBorder="1" applyAlignment="1">
      <alignment horizontal="right"/>
      <protection/>
    </xf>
    <xf numFmtId="0" fontId="12" fillId="0" borderId="17" xfId="72" applyNumberFormat="1" applyFont="1" applyFill="1" applyBorder="1" applyAlignment="1">
      <alignment horizontal="center" shrinkToFi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パーセント 2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_1022 財政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42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8.00390625" defaultRowHeight="15"/>
  <cols>
    <col min="1" max="1" width="2.421875" style="1" customWidth="1"/>
    <col min="2" max="2" width="8.140625" style="1" customWidth="1"/>
    <col min="3" max="3" width="8.57421875" style="1" customWidth="1"/>
    <col min="4" max="4" width="7.57421875" style="1" customWidth="1"/>
    <col min="5" max="6" width="7.140625" style="1" customWidth="1"/>
    <col min="7" max="7" width="5.8515625" style="1" customWidth="1"/>
    <col min="8" max="8" width="6.8515625" style="1" customWidth="1"/>
    <col min="9" max="9" width="7.140625" style="1" customWidth="1"/>
    <col min="10" max="10" width="6.57421875" style="1" customWidth="1"/>
    <col min="11" max="11" width="5.57421875" style="1" customWidth="1"/>
    <col min="12" max="13" width="7.140625" style="1" customWidth="1"/>
    <col min="14" max="14" width="8.57421875" style="1" customWidth="1"/>
    <col min="15" max="15" width="6.57421875" style="1" customWidth="1"/>
    <col min="16" max="18" width="7.00390625" style="1" customWidth="1"/>
    <col min="19" max="19" width="7.57421875" style="7" customWidth="1"/>
    <col min="20" max="20" width="6.28125" style="1" customWidth="1"/>
    <col min="21" max="21" width="7.57421875" style="1" customWidth="1"/>
    <col min="22" max="22" width="7.00390625" style="1" customWidth="1"/>
    <col min="23" max="23" width="6.140625" style="1" customWidth="1"/>
    <col min="24" max="24" width="7.57421875" style="1" customWidth="1"/>
    <col min="25" max="25" width="7.00390625" style="1" customWidth="1"/>
    <col min="26" max="26" width="7.7109375" style="1" bestFit="1" customWidth="1"/>
    <col min="27" max="27" width="7.57421875" style="1" customWidth="1"/>
    <col min="28" max="28" width="5.57421875" style="1" customWidth="1"/>
    <col min="29" max="16384" width="8.00390625" style="1" customWidth="1"/>
  </cols>
  <sheetData>
    <row r="1" spans="10:20" ht="18.75" customHeight="1">
      <c r="J1" s="2"/>
      <c r="K1" s="3"/>
      <c r="N1" s="4" t="s">
        <v>0</v>
      </c>
      <c r="O1" s="5" t="s">
        <v>72</v>
      </c>
      <c r="R1" s="6"/>
      <c r="S1" s="1"/>
      <c r="T1" s="7"/>
    </row>
    <row r="2" spans="10:20" ht="13.5" customHeight="1">
      <c r="J2" s="2"/>
      <c r="K2" s="3"/>
      <c r="P2" s="4"/>
      <c r="Q2" s="5"/>
      <c r="R2" s="6"/>
      <c r="S2" s="1"/>
      <c r="T2" s="7"/>
    </row>
    <row r="3" spans="12:28" ht="13.5" customHeight="1" thickBot="1">
      <c r="L3" s="8"/>
      <c r="M3" s="8"/>
      <c r="S3" s="1"/>
      <c r="T3" s="7"/>
      <c r="AA3" s="9"/>
      <c r="AB3" s="10" t="s">
        <v>1</v>
      </c>
    </row>
    <row r="4" spans="1:28" s="22" customFormat="1" ht="41.25" customHeight="1">
      <c r="A4" s="11" t="s">
        <v>69</v>
      </c>
      <c r="B4" s="12"/>
      <c r="C4" s="13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5" t="s">
        <v>7</v>
      </c>
      <c r="I4" s="14" t="s">
        <v>8</v>
      </c>
      <c r="J4" s="14" t="s">
        <v>9</v>
      </c>
      <c r="K4" s="16" t="s">
        <v>10</v>
      </c>
      <c r="L4" s="14" t="s">
        <v>11</v>
      </c>
      <c r="M4" s="14" t="s">
        <v>12</v>
      </c>
      <c r="N4" s="14" t="s">
        <v>13</v>
      </c>
      <c r="O4" s="17" t="s">
        <v>14</v>
      </c>
      <c r="P4" s="14" t="s">
        <v>15</v>
      </c>
      <c r="Q4" s="18" t="s">
        <v>16</v>
      </c>
      <c r="R4" s="19" t="s">
        <v>17</v>
      </c>
      <c r="S4" s="14" t="s">
        <v>18</v>
      </c>
      <c r="T4" s="20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9" t="s">
        <v>26</v>
      </c>
      <c r="AB4" s="21" t="s">
        <v>73</v>
      </c>
    </row>
    <row r="5" spans="1:28" s="22" customFormat="1" ht="6.75" customHeight="1">
      <c r="A5" s="23"/>
      <c r="B5" s="24"/>
      <c r="C5" s="25"/>
      <c r="D5" s="26"/>
      <c r="E5" s="25"/>
      <c r="F5" s="26"/>
      <c r="G5" s="26"/>
      <c r="H5" s="26"/>
      <c r="I5" s="26"/>
      <c r="J5" s="26"/>
      <c r="K5" s="26"/>
      <c r="L5" s="26"/>
      <c r="M5" s="26"/>
      <c r="N5" s="25"/>
      <c r="O5" s="26"/>
      <c r="P5" s="26"/>
      <c r="Q5" s="25"/>
      <c r="R5" s="25"/>
      <c r="S5" s="25"/>
      <c r="T5" s="27"/>
      <c r="U5" s="25"/>
      <c r="V5" s="25"/>
      <c r="W5" s="25"/>
      <c r="X5" s="25"/>
      <c r="Y5" s="25"/>
      <c r="Z5" s="25"/>
      <c r="AA5" s="25"/>
      <c r="AB5" s="28"/>
    </row>
    <row r="6" spans="1:28" s="22" customFormat="1" ht="15.75" customHeight="1">
      <c r="A6" s="29" t="s">
        <v>71</v>
      </c>
      <c r="B6" s="30"/>
      <c r="C6" s="31">
        <v>338496099</v>
      </c>
      <c r="D6" s="31">
        <v>101312115</v>
      </c>
      <c r="E6" s="31">
        <v>4044676</v>
      </c>
      <c r="F6" s="31">
        <v>405817</v>
      </c>
      <c r="G6" s="31">
        <v>92152</v>
      </c>
      <c r="H6" s="31">
        <v>65797</v>
      </c>
      <c r="I6" s="31">
        <v>7513970</v>
      </c>
      <c r="J6" s="31">
        <v>232601</v>
      </c>
      <c r="K6" s="31" t="s">
        <v>29</v>
      </c>
      <c r="L6" s="31">
        <v>1297527</v>
      </c>
      <c r="M6" s="31">
        <v>1135779</v>
      </c>
      <c r="N6" s="31">
        <v>91783657</v>
      </c>
      <c r="O6" s="31">
        <v>210709</v>
      </c>
      <c r="P6" s="31">
        <v>6361072</v>
      </c>
      <c r="Q6" s="31">
        <v>4840681</v>
      </c>
      <c r="R6" s="31">
        <v>2169300</v>
      </c>
      <c r="S6" s="31">
        <v>32702769</v>
      </c>
      <c r="T6" s="31">
        <v>65488</v>
      </c>
      <c r="U6" s="31">
        <v>22857200</v>
      </c>
      <c r="V6" s="31">
        <v>1856463</v>
      </c>
      <c r="W6" s="31">
        <v>114803</v>
      </c>
      <c r="X6" s="31">
        <v>10338776</v>
      </c>
      <c r="Y6" s="31">
        <v>7947036</v>
      </c>
      <c r="Z6" s="31">
        <v>9595572</v>
      </c>
      <c r="AA6" s="31">
        <v>31552139</v>
      </c>
      <c r="AB6" s="32" t="s">
        <v>74</v>
      </c>
    </row>
    <row r="7" spans="1:28" s="22" customFormat="1" ht="15.75" customHeight="1">
      <c r="A7" s="33"/>
      <c r="B7" s="34" t="s">
        <v>27</v>
      </c>
      <c r="C7" s="35">
        <v>99.99000000000001</v>
      </c>
      <c r="D7" s="35">
        <v>29.93</v>
      </c>
      <c r="E7" s="35">
        <v>1.1900000000000002</v>
      </c>
      <c r="F7" s="35">
        <v>0.12</v>
      </c>
      <c r="G7" s="35">
        <v>0.03</v>
      </c>
      <c r="H7" s="35">
        <v>0.02</v>
      </c>
      <c r="I7" s="35">
        <v>2.22</v>
      </c>
      <c r="J7" s="35">
        <v>0.06999999999999999</v>
      </c>
      <c r="K7" s="35">
        <v>0</v>
      </c>
      <c r="L7" s="35">
        <v>0.38</v>
      </c>
      <c r="M7" s="35">
        <v>0.33999999999999997</v>
      </c>
      <c r="N7" s="35">
        <v>27.12</v>
      </c>
      <c r="O7" s="35">
        <v>0.06</v>
      </c>
      <c r="P7" s="35">
        <v>1.8800000000000001</v>
      </c>
      <c r="Q7" s="35">
        <v>1.43</v>
      </c>
      <c r="R7" s="35">
        <v>0.64</v>
      </c>
      <c r="S7" s="35">
        <v>9.66</v>
      </c>
      <c r="T7" s="35">
        <v>0.02</v>
      </c>
      <c r="U7" s="35">
        <v>6.75</v>
      </c>
      <c r="V7" s="35">
        <v>0.5499999999999999</v>
      </c>
      <c r="W7" s="35">
        <v>0.03</v>
      </c>
      <c r="X7" s="35">
        <v>3.05</v>
      </c>
      <c r="Y7" s="35">
        <v>2.35</v>
      </c>
      <c r="Z7" s="35">
        <v>2.83</v>
      </c>
      <c r="AA7" s="35">
        <v>9.32</v>
      </c>
      <c r="AB7" s="36" t="s">
        <v>28</v>
      </c>
    </row>
    <row r="8" spans="1:28" s="22" customFormat="1" ht="15.75" customHeight="1">
      <c r="A8" s="37" t="s">
        <v>30</v>
      </c>
      <c r="B8" s="38"/>
      <c r="C8" s="31">
        <v>374397739</v>
      </c>
      <c r="D8" s="31">
        <v>97732321</v>
      </c>
      <c r="E8" s="31">
        <v>3790721</v>
      </c>
      <c r="F8" s="31">
        <v>336005</v>
      </c>
      <c r="G8" s="31">
        <v>85842</v>
      </c>
      <c r="H8" s="31">
        <v>36874</v>
      </c>
      <c r="I8" s="31">
        <v>7811444</v>
      </c>
      <c r="J8" s="31">
        <v>246324</v>
      </c>
      <c r="K8" s="31" t="s">
        <v>29</v>
      </c>
      <c r="L8" s="31">
        <v>789955</v>
      </c>
      <c r="M8" s="31">
        <v>1200106</v>
      </c>
      <c r="N8" s="31">
        <v>97024503</v>
      </c>
      <c r="O8" s="31">
        <v>219375</v>
      </c>
      <c r="P8" s="31">
        <v>7241837</v>
      </c>
      <c r="Q8" s="31">
        <v>4882173</v>
      </c>
      <c r="R8" s="31">
        <v>2337504</v>
      </c>
      <c r="S8" s="31">
        <v>60576784</v>
      </c>
      <c r="T8" s="31">
        <v>62736</v>
      </c>
      <c r="U8" s="31">
        <v>27402402</v>
      </c>
      <c r="V8" s="31">
        <v>2140147</v>
      </c>
      <c r="W8" s="31">
        <v>276109</v>
      </c>
      <c r="X8" s="31">
        <v>10125022</v>
      </c>
      <c r="Y8" s="31">
        <v>8363898</v>
      </c>
      <c r="Z8" s="31">
        <v>8799717</v>
      </c>
      <c r="AA8" s="31">
        <v>32915940</v>
      </c>
      <c r="AB8" s="40" t="s">
        <v>31</v>
      </c>
    </row>
    <row r="9" spans="2:28" s="22" customFormat="1" ht="15.75" customHeight="1">
      <c r="B9" s="34" t="s">
        <v>27</v>
      </c>
      <c r="C9" s="35">
        <v>99.96999999999998</v>
      </c>
      <c r="D9" s="35">
        <v>26.1</v>
      </c>
      <c r="E9" s="35">
        <v>1.01</v>
      </c>
      <c r="F9" s="35">
        <v>0.09</v>
      </c>
      <c r="G9" s="35">
        <v>0.02</v>
      </c>
      <c r="H9" s="35">
        <v>0.01</v>
      </c>
      <c r="I9" s="35">
        <v>2.09</v>
      </c>
      <c r="J9" s="35">
        <v>0.06999999999999999</v>
      </c>
      <c r="K9" s="35">
        <v>0</v>
      </c>
      <c r="L9" s="35">
        <v>0.21</v>
      </c>
      <c r="M9" s="35">
        <v>0.32</v>
      </c>
      <c r="N9" s="35">
        <v>25.91</v>
      </c>
      <c r="O9" s="35">
        <v>0.06</v>
      </c>
      <c r="P9" s="35">
        <v>1.9300000000000002</v>
      </c>
      <c r="Q9" s="35">
        <v>1.3</v>
      </c>
      <c r="R9" s="35">
        <v>0.62</v>
      </c>
      <c r="S9" s="35">
        <v>16.18</v>
      </c>
      <c r="T9" s="35">
        <v>0.02</v>
      </c>
      <c r="U9" s="35">
        <v>7.32</v>
      </c>
      <c r="V9" s="35">
        <v>0.5700000000000001</v>
      </c>
      <c r="W9" s="35">
        <v>0.06999999999999999</v>
      </c>
      <c r="X9" s="35">
        <v>2.7</v>
      </c>
      <c r="Y9" s="35">
        <v>2.23</v>
      </c>
      <c r="Z9" s="35">
        <v>2.35</v>
      </c>
      <c r="AA9" s="35">
        <v>8.790000000000001</v>
      </c>
      <c r="AB9" s="36" t="s">
        <v>28</v>
      </c>
    </row>
    <row r="10" spans="1:28" s="65" customFormat="1" ht="15.75" customHeight="1">
      <c r="A10" s="62" t="s">
        <v>70</v>
      </c>
      <c r="B10" s="63"/>
      <c r="C10" s="39">
        <f>C13+C14</f>
        <v>378479562</v>
      </c>
      <c r="D10" s="39">
        <f>D13+D14</f>
        <v>97719691</v>
      </c>
      <c r="E10" s="39">
        <f aca="true" t="shared" si="0" ref="E10:AA10">E13+E14</f>
        <v>3686052</v>
      </c>
      <c r="F10" s="39">
        <f t="shared" si="0"/>
        <v>306781</v>
      </c>
      <c r="G10" s="39">
        <f t="shared" si="0"/>
        <v>110952</v>
      </c>
      <c r="H10" s="39">
        <f t="shared" si="0"/>
        <v>39259</v>
      </c>
      <c r="I10" s="39">
        <f t="shared" si="0"/>
        <v>7798024</v>
      </c>
      <c r="J10" s="39">
        <f t="shared" si="0"/>
        <v>234936</v>
      </c>
      <c r="K10" s="39" t="s">
        <v>29</v>
      </c>
      <c r="L10" s="39">
        <f t="shared" si="0"/>
        <v>738701</v>
      </c>
      <c r="M10" s="39">
        <f t="shared" si="0"/>
        <v>1382990</v>
      </c>
      <c r="N10" s="39">
        <f t="shared" si="0"/>
        <v>104700934</v>
      </c>
      <c r="O10" s="39">
        <f t="shared" si="0"/>
        <v>212031</v>
      </c>
      <c r="P10" s="39">
        <f t="shared" si="0"/>
        <v>6620577</v>
      </c>
      <c r="Q10" s="39">
        <f t="shared" si="0"/>
        <v>4899663</v>
      </c>
      <c r="R10" s="39">
        <f t="shared" si="0"/>
        <v>2401967</v>
      </c>
      <c r="S10" s="39">
        <f t="shared" si="0"/>
        <v>50345783</v>
      </c>
      <c r="T10" s="39">
        <f t="shared" si="0"/>
        <v>66741</v>
      </c>
      <c r="U10" s="39">
        <f t="shared" si="0"/>
        <v>33010431</v>
      </c>
      <c r="V10" s="39">
        <f t="shared" si="0"/>
        <v>1677474</v>
      </c>
      <c r="W10" s="39">
        <f t="shared" si="0"/>
        <v>202451</v>
      </c>
      <c r="X10" s="39">
        <f t="shared" si="0"/>
        <v>6859340</v>
      </c>
      <c r="Y10" s="39">
        <f t="shared" si="0"/>
        <v>9495785</v>
      </c>
      <c r="Z10" s="39">
        <f t="shared" si="0"/>
        <v>8029568</v>
      </c>
      <c r="AA10" s="39">
        <f t="shared" si="0"/>
        <v>37939431</v>
      </c>
      <c r="AB10" s="64" t="s">
        <v>75</v>
      </c>
    </row>
    <row r="11" spans="2:28" s="65" customFormat="1" ht="15.75" customHeight="1">
      <c r="B11" s="66" t="s">
        <v>27</v>
      </c>
      <c r="C11" s="41">
        <v>100</v>
      </c>
      <c r="D11" s="41">
        <f>D10/$C$10*100</f>
        <v>25.81901397359998</v>
      </c>
      <c r="E11" s="41">
        <f aca="true" t="shared" si="1" ref="E11:AA11">E10/$C$10*100</f>
        <v>0.9739104485647233</v>
      </c>
      <c r="F11" s="41">
        <f t="shared" si="1"/>
        <v>0.08105616017384844</v>
      </c>
      <c r="G11" s="41">
        <f t="shared" si="1"/>
        <v>0.029315189283589373</v>
      </c>
      <c r="H11" s="41">
        <f t="shared" si="1"/>
        <v>0.010372819021598846</v>
      </c>
      <c r="I11" s="41">
        <f t="shared" si="1"/>
        <v>2.0603553752791544</v>
      </c>
      <c r="J11" s="41">
        <f t="shared" si="1"/>
        <v>0.06207362922281125</v>
      </c>
      <c r="K11" s="41">
        <v>0</v>
      </c>
      <c r="L11" s="41">
        <f t="shared" si="1"/>
        <v>0.1951759286806615</v>
      </c>
      <c r="M11" s="41">
        <f t="shared" si="1"/>
        <v>0.36540678516215364</v>
      </c>
      <c r="N11" s="41">
        <f t="shared" si="1"/>
        <v>27.663563508351345</v>
      </c>
      <c r="O11" s="41">
        <f t="shared" si="1"/>
        <v>0.056021783284562136</v>
      </c>
      <c r="P11" s="41">
        <f t="shared" si="1"/>
        <v>1.7492561460954132</v>
      </c>
      <c r="Q11" s="41">
        <f t="shared" si="1"/>
        <v>1.2945647511608565</v>
      </c>
      <c r="R11" s="41">
        <f t="shared" si="1"/>
        <v>0.6346358538641513</v>
      </c>
      <c r="S11" s="41">
        <f t="shared" si="1"/>
        <v>13.302114051801825</v>
      </c>
      <c r="T11" s="41">
        <f t="shared" si="1"/>
        <v>0.0176339772872597</v>
      </c>
      <c r="U11" s="41">
        <f t="shared" si="1"/>
        <v>8.721852991364432</v>
      </c>
      <c r="V11" s="41">
        <f t="shared" si="1"/>
        <v>0.44321389274911493</v>
      </c>
      <c r="W11" s="41">
        <f t="shared" si="1"/>
        <v>0.053490603014384165</v>
      </c>
      <c r="X11" s="41">
        <f t="shared" si="1"/>
        <v>1.8123409263509982</v>
      </c>
      <c r="Y11" s="41">
        <f t="shared" si="1"/>
        <v>2.5089293989407015</v>
      </c>
      <c r="Z11" s="41">
        <f t="shared" si="1"/>
        <v>2.121532787020082</v>
      </c>
      <c r="AA11" s="41">
        <f t="shared" si="1"/>
        <v>10.024169019726354</v>
      </c>
      <c r="AB11" s="67" t="s">
        <v>28</v>
      </c>
    </row>
    <row r="12" spans="2:28" s="42" customFormat="1" ht="6.75" customHeight="1">
      <c r="B12" s="44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43"/>
    </row>
    <row r="13" spans="2:28" s="42" customFormat="1" ht="15.75" customHeight="1">
      <c r="B13" s="45" t="s">
        <v>32</v>
      </c>
      <c r="C13" s="39">
        <f>SUM(C16:C25)</f>
        <v>300385841</v>
      </c>
      <c r="D13" s="39">
        <f>SUM(D16:D25)</f>
        <v>79485618</v>
      </c>
      <c r="E13" s="39">
        <f aca="true" t="shared" si="2" ref="E13:AA13">SUM(E16:E25)</f>
        <v>2940168</v>
      </c>
      <c r="F13" s="39">
        <f t="shared" si="2"/>
        <v>255660</v>
      </c>
      <c r="G13" s="39">
        <f t="shared" si="2"/>
        <v>92479</v>
      </c>
      <c r="H13" s="39">
        <f t="shared" si="2"/>
        <v>32727</v>
      </c>
      <c r="I13" s="39">
        <f t="shared" si="2"/>
        <v>6468626</v>
      </c>
      <c r="J13" s="39">
        <f t="shared" si="2"/>
        <v>195574</v>
      </c>
      <c r="K13" s="39" t="s">
        <v>29</v>
      </c>
      <c r="L13" s="39">
        <f t="shared" si="2"/>
        <v>588432</v>
      </c>
      <c r="M13" s="39">
        <f t="shared" si="2"/>
        <v>1144472</v>
      </c>
      <c r="N13" s="39">
        <f t="shared" si="2"/>
        <v>81328226</v>
      </c>
      <c r="O13" s="39">
        <f t="shared" si="2"/>
        <v>183258</v>
      </c>
      <c r="P13" s="39">
        <f t="shared" si="2"/>
        <v>5454926</v>
      </c>
      <c r="Q13" s="39">
        <f t="shared" si="2"/>
        <v>3827700</v>
      </c>
      <c r="R13" s="39">
        <f t="shared" si="2"/>
        <v>2106344</v>
      </c>
      <c r="S13" s="39">
        <f t="shared" si="2"/>
        <v>41298085</v>
      </c>
      <c r="T13" s="39">
        <f>SUM(T16:T25)</f>
        <v>26794</v>
      </c>
      <c r="U13" s="39">
        <f t="shared" si="2"/>
        <v>26613866</v>
      </c>
      <c r="V13" s="39">
        <f t="shared" si="2"/>
        <v>1082549</v>
      </c>
      <c r="W13" s="39">
        <f t="shared" si="2"/>
        <v>168592</v>
      </c>
      <c r="X13" s="39">
        <f t="shared" si="2"/>
        <v>3599002</v>
      </c>
      <c r="Y13" s="39">
        <f t="shared" si="2"/>
        <v>7424550</v>
      </c>
      <c r="Z13" s="39">
        <f t="shared" si="2"/>
        <v>6458333</v>
      </c>
      <c r="AA13" s="39">
        <f t="shared" si="2"/>
        <v>29609860</v>
      </c>
      <c r="AB13" s="43" t="s">
        <v>33</v>
      </c>
    </row>
    <row r="14" spans="2:28" s="42" customFormat="1" ht="15.75" customHeight="1">
      <c r="B14" s="45" t="s">
        <v>34</v>
      </c>
      <c r="C14" s="39">
        <f>C27+C29+C30+C31+C33+C35+C37+C38+C39+C41</f>
        <v>78093721</v>
      </c>
      <c r="D14" s="39">
        <f>D27+D29+D30+D31+D33+D35+D37+D38+D39+D41</f>
        <v>18234073</v>
      </c>
      <c r="E14" s="39">
        <f aca="true" t="shared" si="3" ref="E14:Z14">E27+E29+E30+E31+E33+E35+E37+E38+E39+E41</f>
        <v>745884</v>
      </c>
      <c r="F14" s="39">
        <f t="shared" si="3"/>
        <v>51121</v>
      </c>
      <c r="G14" s="39">
        <f t="shared" si="3"/>
        <v>18473</v>
      </c>
      <c r="H14" s="39">
        <f t="shared" si="3"/>
        <v>6532</v>
      </c>
      <c r="I14" s="39">
        <f t="shared" si="3"/>
        <v>1329398</v>
      </c>
      <c r="J14" s="39">
        <f>J31+J38+J39</f>
        <v>39362</v>
      </c>
      <c r="K14" s="39" t="s">
        <v>29</v>
      </c>
      <c r="L14" s="39">
        <f t="shared" si="3"/>
        <v>150269</v>
      </c>
      <c r="M14" s="39">
        <f t="shared" si="3"/>
        <v>238518</v>
      </c>
      <c r="N14" s="39">
        <f t="shared" si="3"/>
        <v>23372708</v>
      </c>
      <c r="O14" s="39">
        <f t="shared" si="3"/>
        <v>28773</v>
      </c>
      <c r="P14" s="39">
        <f t="shared" si="3"/>
        <v>1165651</v>
      </c>
      <c r="Q14" s="39">
        <f t="shared" si="3"/>
        <v>1071963</v>
      </c>
      <c r="R14" s="39">
        <f t="shared" si="3"/>
        <v>295623</v>
      </c>
      <c r="S14" s="39">
        <f t="shared" si="3"/>
        <v>9047698</v>
      </c>
      <c r="T14" s="39">
        <f>T27+T30</f>
        <v>39947</v>
      </c>
      <c r="U14" s="39">
        <f t="shared" si="3"/>
        <v>6396565</v>
      </c>
      <c r="V14" s="39">
        <f t="shared" si="3"/>
        <v>594925</v>
      </c>
      <c r="W14" s="39">
        <f t="shared" si="3"/>
        <v>33859</v>
      </c>
      <c r="X14" s="39">
        <f t="shared" si="3"/>
        <v>3260338</v>
      </c>
      <c r="Y14" s="39">
        <f t="shared" si="3"/>
        <v>2071235</v>
      </c>
      <c r="Z14" s="39">
        <f t="shared" si="3"/>
        <v>1571235</v>
      </c>
      <c r="AA14" s="39">
        <f>AA27+AA29+AA30+AA31+AA35+AA37+AA38+AA39+AA41</f>
        <v>8329571</v>
      </c>
      <c r="AB14" s="43" t="s">
        <v>35</v>
      </c>
    </row>
    <row r="15" spans="2:28" s="22" customFormat="1" ht="6.75" customHeight="1">
      <c r="B15" s="46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47"/>
    </row>
    <row r="16" spans="1:28" s="22" customFormat="1" ht="15.75" customHeight="1">
      <c r="A16" s="48">
        <v>1</v>
      </c>
      <c r="B16" s="49" t="s">
        <v>36</v>
      </c>
      <c r="C16" s="60">
        <v>90687748</v>
      </c>
      <c r="D16" s="60">
        <v>29556507</v>
      </c>
      <c r="E16" s="60">
        <v>822605</v>
      </c>
      <c r="F16" s="60">
        <v>101187</v>
      </c>
      <c r="G16" s="60">
        <v>36590</v>
      </c>
      <c r="H16" s="60">
        <v>12940</v>
      </c>
      <c r="I16" s="60">
        <v>2330871</v>
      </c>
      <c r="J16" s="60">
        <v>47143</v>
      </c>
      <c r="K16" s="60" t="s">
        <v>29</v>
      </c>
      <c r="L16" s="60">
        <v>163742</v>
      </c>
      <c r="M16" s="60">
        <v>374672</v>
      </c>
      <c r="N16" s="60">
        <v>19840403</v>
      </c>
      <c r="O16" s="60">
        <v>78516</v>
      </c>
      <c r="P16" s="60">
        <v>1782297</v>
      </c>
      <c r="Q16" s="60">
        <v>1092614</v>
      </c>
      <c r="R16" s="60">
        <v>752878</v>
      </c>
      <c r="S16" s="60">
        <v>13456008</v>
      </c>
      <c r="T16" s="60" t="s">
        <v>29</v>
      </c>
      <c r="U16" s="60">
        <v>8201267</v>
      </c>
      <c r="V16" s="60">
        <v>140044</v>
      </c>
      <c r="W16" s="60">
        <v>14943</v>
      </c>
      <c r="X16" s="60">
        <v>553987</v>
      </c>
      <c r="Y16" s="60">
        <v>2023314</v>
      </c>
      <c r="Z16" s="60">
        <v>1748220</v>
      </c>
      <c r="AA16" s="60">
        <v>7557000</v>
      </c>
      <c r="AB16" s="47">
        <v>1</v>
      </c>
    </row>
    <row r="17" spans="1:28" s="22" customFormat="1" ht="15.75" customHeight="1">
      <c r="A17" s="48">
        <v>2</v>
      </c>
      <c r="B17" s="50" t="s">
        <v>37</v>
      </c>
      <c r="C17" s="60">
        <v>63136724</v>
      </c>
      <c r="D17" s="60">
        <v>12015411</v>
      </c>
      <c r="E17" s="60">
        <v>556834</v>
      </c>
      <c r="F17" s="60">
        <v>40466</v>
      </c>
      <c r="G17" s="60">
        <v>14621</v>
      </c>
      <c r="H17" s="60">
        <v>5164</v>
      </c>
      <c r="I17" s="60">
        <v>1111021</v>
      </c>
      <c r="J17" s="60">
        <v>34878</v>
      </c>
      <c r="K17" s="60" t="s">
        <v>29</v>
      </c>
      <c r="L17" s="60">
        <v>111168</v>
      </c>
      <c r="M17" s="60">
        <v>198514</v>
      </c>
      <c r="N17" s="60">
        <v>21927415</v>
      </c>
      <c r="O17" s="60">
        <v>28546</v>
      </c>
      <c r="P17" s="60">
        <v>1250723</v>
      </c>
      <c r="Q17" s="60">
        <v>1167706</v>
      </c>
      <c r="R17" s="60">
        <v>397147</v>
      </c>
      <c r="S17" s="60">
        <v>8569066</v>
      </c>
      <c r="T17" s="60" t="s">
        <v>29</v>
      </c>
      <c r="U17" s="60">
        <v>5589358</v>
      </c>
      <c r="V17" s="60">
        <v>305553</v>
      </c>
      <c r="W17" s="60">
        <v>109212</v>
      </c>
      <c r="X17" s="60">
        <v>345934</v>
      </c>
      <c r="Y17" s="60">
        <v>657223</v>
      </c>
      <c r="Z17" s="60">
        <v>1270971</v>
      </c>
      <c r="AA17" s="60">
        <v>7429793</v>
      </c>
      <c r="AB17" s="47">
        <v>2</v>
      </c>
    </row>
    <row r="18" spans="1:28" s="22" customFormat="1" ht="15.75" customHeight="1">
      <c r="A18" s="48">
        <v>3</v>
      </c>
      <c r="B18" s="50" t="s">
        <v>38</v>
      </c>
      <c r="C18" s="60">
        <v>25502180</v>
      </c>
      <c r="D18" s="60">
        <v>11701630</v>
      </c>
      <c r="E18" s="60">
        <v>269562</v>
      </c>
      <c r="F18" s="60">
        <v>28308</v>
      </c>
      <c r="G18" s="60">
        <v>10260</v>
      </c>
      <c r="H18" s="60">
        <v>3643</v>
      </c>
      <c r="I18" s="60">
        <v>681988</v>
      </c>
      <c r="J18" s="60">
        <v>23062</v>
      </c>
      <c r="K18" s="60" t="s">
        <v>29</v>
      </c>
      <c r="L18" s="60">
        <v>54319</v>
      </c>
      <c r="M18" s="60">
        <v>128360</v>
      </c>
      <c r="N18" s="60">
        <v>1315238</v>
      </c>
      <c r="O18" s="60">
        <v>20435</v>
      </c>
      <c r="P18" s="60">
        <v>364308</v>
      </c>
      <c r="Q18" s="60">
        <v>369012</v>
      </c>
      <c r="R18" s="60">
        <v>149042</v>
      </c>
      <c r="S18" s="60">
        <v>3999947</v>
      </c>
      <c r="T18" s="60">
        <v>11260</v>
      </c>
      <c r="U18" s="60">
        <v>1719316</v>
      </c>
      <c r="V18" s="60">
        <v>17062</v>
      </c>
      <c r="W18" s="60">
        <v>2139</v>
      </c>
      <c r="X18" s="60">
        <v>380265</v>
      </c>
      <c r="Y18" s="60">
        <v>867918</v>
      </c>
      <c r="Z18" s="60">
        <v>1051906</v>
      </c>
      <c r="AA18" s="60">
        <v>2333200</v>
      </c>
      <c r="AB18" s="47">
        <v>3</v>
      </c>
    </row>
    <row r="19" spans="1:28" s="22" customFormat="1" ht="15.75" customHeight="1">
      <c r="A19" s="48">
        <v>4</v>
      </c>
      <c r="B19" s="50" t="s">
        <v>39</v>
      </c>
      <c r="C19" s="60">
        <v>10906353</v>
      </c>
      <c r="D19" s="60">
        <v>1854911</v>
      </c>
      <c r="E19" s="60">
        <v>128077</v>
      </c>
      <c r="F19" s="60">
        <v>5976</v>
      </c>
      <c r="G19" s="60">
        <v>2158</v>
      </c>
      <c r="H19" s="60">
        <v>762</v>
      </c>
      <c r="I19" s="60">
        <v>186926</v>
      </c>
      <c r="J19" s="60">
        <v>43753</v>
      </c>
      <c r="K19" s="60" t="s">
        <v>29</v>
      </c>
      <c r="L19" s="60">
        <v>25807</v>
      </c>
      <c r="M19" s="60">
        <v>43386</v>
      </c>
      <c r="N19" s="60">
        <v>4299703</v>
      </c>
      <c r="O19" s="60">
        <v>3960</v>
      </c>
      <c r="P19" s="60">
        <v>211809</v>
      </c>
      <c r="Q19" s="60">
        <v>100680</v>
      </c>
      <c r="R19" s="60">
        <v>47232</v>
      </c>
      <c r="S19" s="60">
        <v>1489108</v>
      </c>
      <c r="T19" s="60" t="s">
        <v>29</v>
      </c>
      <c r="U19" s="60">
        <v>903329</v>
      </c>
      <c r="V19" s="60">
        <v>83979</v>
      </c>
      <c r="W19" s="60">
        <v>1313</v>
      </c>
      <c r="X19" s="60">
        <v>57466</v>
      </c>
      <c r="Y19" s="60">
        <v>388479</v>
      </c>
      <c r="Z19" s="60">
        <v>160439</v>
      </c>
      <c r="AA19" s="60">
        <v>867100</v>
      </c>
      <c r="AB19" s="47">
        <v>4</v>
      </c>
    </row>
    <row r="20" spans="1:28" s="22" customFormat="1" ht="15.75" customHeight="1">
      <c r="A20" s="48">
        <v>5</v>
      </c>
      <c r="B20" s="50" t="s">
        <v>40</v>
      </c>
      <c r="C20" s="60">
        <v>22878505</v>
      </c>
      <c r="D20" s="60">
        <v>6891260</v>
      </c>
      <c r="E20" s="60">
        <v>336017</v>
      </c>
      <c r="F20" s="60">
        <v>18160</v>
      </c>
      <c r="G20" s="60">
        <v>6584</v>
      </c>
      <c r="H20" s="60">
        <v>2339</v>
      </c>
      <c r="I20" s="60">
        <v>538040</v>
      </c>
      <c r="J20" s="60" t="s">
        <v>29</v>
      </c>
      <c r="K20" s="60" t="s">
        <v>29</v>
      </c>
      <c r="L20" s="60">
        <v>66821</v>
      </c>
      <c r="M20" s="60">
        <v>107699</v>
      </c>
      <c r="N20" s="60">
        <v>5070889</v>
      </c>
      <c r="O20" s="60">
        <v>11844</v>
      </c>
      <c r="P20" s="60">
        <v>363874</v>
      </c>
      <c r="Q20" s="60">
        <v>300381</v>
      </c>
      <c r="R20" s="60">
        <v>140638</v>
      </c>
      <c r="S20" s="60">
        <v>3282095</v>
      </c>
      <c r="T20" s="60" t="s">
        <v>29</v>
      </c>
      <c r="U20" s="60">
        <v>2175096</v>
      </c>
      <c r="V20" s="60">
        <v>20192</v>
      </c>
      <c r="W20" s="60">
        <v>5000</v>
      </c>
      <c r="X20" s="60">
        <v>647112</v>
      </c>
      <c r="Y20" s="60">
        <v>326004</v>
      </c>
      <c r="Z20" s="60">
        <v>647160</v>
      </c>
      <c r="AA20" s="60">
        <v>1921300</v>
      </c>
      <c r="AB20" s="47">
        <v>5</v>
      </c>
    </row>
    <row r="21" spans="1:28" s="22" customFormat="1" ht="15.75" customHeight="1">
      <c r="A21" s="48">
        <v>6</v>
      </c>
      <c r="B21" s="50" t="s">
        <v>41</v>
      </c>
      <c r="C21" s="60">
        <v>23817662</v>
      </c>
      <c r="D21" s="60">
        <v>5121558</v>
      </c>
      <c r="E21" s="60">
        <v>240144</v>
      </c>
      <c r="F21" s="60">
        <v>16300</v>
      </c>
      <c r="G21" s="60">
        <v>5898</v>
      </c>
      <c r="H21" s="60">
        <v>2089</v>
      </c>
      <c r="I21" s="60">
        <v>458114</v>
      </c>
      <c r="J21" s="60">
        <v>38492</v>
      </c>
      <c r="K21" s="60" t="s">
        <v>29</v>
      </c>
      <c r="L21" s="60">
        <v>48337</v>
      </c>
      <c r="M21" s="60">
        <v>80977</v>
      </c>
      <c r="N21" s="60">
        <v>7556078</v>
      </c>
      <c r="O21" s="60">
        <v>11058</v>
      </c>
      <c r="P21" s="60">
        <v>441061</v>
      </c>
      <c r="Q21" s="60">
        <v>243307</v>
      </c>
      <c r="R21" s="60">
        <v>148406</v>
      </c>
      <c r="S21" s="60">
        <v>3099687</v>
      </c>
      <c r="T21" s="60" t="s">
        <v>29</v>
      </c>
      <c r="U21" s="60">
        <v>1930370</v>
      </c>
      <c r="V21" s="60">
        <v>231201</v>
      </c>
      <c r="W21" s="60">
        <v>12214</v>
      </c>
      <c r="X21" s="60">
        <v>370324</v>
      </c>
      <c r="Y21" s="60">
        <v>1000790</v>
      </c>
      <c r="Z21" s="60">
        <v>481382</v>
      </c>
      <c r="AA21" s="60">
        <v>2279875</v>
      </c>
      <c r="AB21" s="47">
        <v>6</v>
      </c>
    </row>
    <row r="22" spans="1:28" s="22" customFormat="1" ht="15.75" customHeight="1">
      <c r="A22" s="48">
        <v>7</v>
      </c>
      <c r="B22" s="50" t="s">
        <v>42</v>
      </c>
      <c r="C22" s="60">
        <v>13263069</v>
      </c>
      <c r="D22" s="60">
        <v>2923968</v>
      </c>
      <c r="E22" s="60">
        <v>130556</v>
      </c>
      <c r="F22" s="60">
        <v>9211</v>
      </c>
      <c r="G22" s="60">
        <v>3329</v>
      </c>
      <c r="H22" s="60">
        <v>1177</v>
      </c>
      <c r="I22" s="60">
        <v>280249</v>
      </c>
      <c r="J22" s="60" t="s">
        <v>29</v>
      </c>
      <c r="K22" s="60" t="s">
        <v>29</v>
      </c>
      <c r="L22" s="60">
        <v>26303</v>
      </c>
      <c r="M22" s="60">
        <v>43279</v>
      </c>
      <c r="N22" s="60">
        <v>4402064</v>
      </c>
      <c r="O22" s="60">
        <v>7247</v>
      </c>
      <c r="P22" s="60">
        <v>363292</v>
      </c>
      <c r="Q22" s="60">
        <v>107685</v>
      </c>
      <c r="R22" s="60">
        <v>76293</v>
      </c>
      <c r="S22" s="60">
        <v>1645069</v>
      </c>
      <c r="T22" s="60" t="s">
        <v>29</v>
      </c>
      <c r="U22" s="60">
        <v>1287195</v>
      </c>
      <c r="V22" s="60">
        <v>21354</v>
      </c>
      <c r="W22" s="60">
        <v>10508</v>
      </c>
      <c r="X22" s="60">
        <v>143093</v>
      </c>
      <c r="Y22" s="60">
        <v>311268</v>
      </c>
      <c r="Z22" s="60">
        <v>344103</v>
      </c>
      <c r="AA22" s="60">
        <v>1125826</v>
      </c>
      <c r="AB22" s="47">
        <v>7</v>
      </c>
    </row>
    <row r="23" spans="1:28" s="22" customFormat="1" ht="15.75" customHeight="1">
      <c r="A23" s="48">
        <v>8</v>
      </c>
      <c r="B23" s="50" t="s">
        <v>43</v>
      </c>
      <c r="C23" s="60">
        <v>19675657</v>
      </c>
      <c r="D23" s="60">
        <v>3901374</v>
      </c>
      <c r="E23" s="60">
        <v>158716</v>
      </c>
      <c r="F23" s="60">
        <v>15840</v>
      </c>
      <c r="G23" s="60">
        <v>5736</v>
      </c>
      <c r="H23" s="60">
        <v>2034</v>
      </c>
      <c r="I23" s="60">
        <v>353476</v>
      </c>
      <c r="J23" s="60" t="s">
        <v>29</v>
      </c>
      <c r="K23" s="60" t="s">
        <v>29</v>
      </c>
      <c r="L23" s="60">
        <v>31978</v>
      </c>
      <c r="M23" s="60">
        <v>73715</v>
      </c>
      <c r="N23" s="60">
        <v>6813736</v>
      </c>
      <c r="O23" s="60">
        <v>10196</v>
      </c>
      <c r="P23" s="60">
        <v>199611</v>
      </c>
      <c r="Q23" s="60">
        <v>204810</v>
      </c>
      <c r="R23" s="60">
        <v>109939</v>
      </c>
      <c r="S23" s="60">
        <v>1947184</v>
      </c>
      <c r="T23" s="60" t="s">
        <v>29</v>
      </c>
      <c r="U23" s="60">
        <v>1333295</v>
      </c>
      <c r="V23" s="60">
        <v>103459</v>
      </c>
      <c r="W23" s="60">
        <v>6361</v>
      </c>
      <c r="X23" s="60">
        <v>887349</v>
      </c>
      <c r="Y23" s="60">
        <v>553634</v>
      </c>
      <c r="Z23" s="60">
        <v>294914</v>
      </c>
      <c r="AA23" s="60">
        <v>2668300</v>
      </c>
      <c r="AB23" s="47">
        <v>8</v>
      </c>
    </row>
    <row r="24" spans="1:28" s="22" customFormat="1" ht="15.75" customHeight="1">
      <c r="A24" s="48">
        <v>9</v>
      </c>
      <c r="B24" s="50" t="s">
        <v>44</v>
      </c>
      <c r="C24" s="60">
        <v>12959648</v>
      </c>
      <c r="D24" s="60">
        <v>2416136</v>
      </c>
      <c r="E24" s="60">
        <v>123159</v>
      </c>
      <c r="F24" s="60">
        <v>8173</v>
      </c>
      <c r="G24" s="60">
        <v>2949</v>
      </c>
      <c r="H24" s="60">
        <v>1039</v>
      </c>
      <c r="I24" s="60">
        <v>253180</v>
      </c>
      <c r="J24" s="60" t="s">
        <v>29</v>
      </c>
      <c r="K24" s="60" t="s">
        <v>29</v>
      </c>
      <c r="L24" s="60">
        <v>24808</v>
      </c>
      <c r="M24" s="60">
        <v>39224</v>
      </c>
      <c r="N24" s="60">
        <v>4744614</v>
      </c>
      <c r="O24" s="60">
        <v>3533</v>
      </c>
      <c r="P24" s="60">
        <v>248898</v>
      </c>
      <c r="Q24" s="60">
        <v>64483</v>
      </c>
      <c r="R24" s="60">
        <v>220534</v>
      </c>
      <c r="S24" s="60">
        <v>1558878</v>
      </c>
      <c r="T24" s="60">
        <v>300</v>
      </c>
      <c r="U24" s="60">
        <v>1193157</v>
      </c>
      <c r="V24" s="60">
        <v>88337</v>
      </c>
      <c r="W24" s="60">
        <v>2480</v>
      </c>
      <c r="X24" s="60">
        <v>98305</v>
      </c>
      <c r="Y24" s="60">
        <v>600070</v>
      </c>
      <c r="Z24" s="60">
        <v>282425</v>
      </c>
      <c r="AA24" s="60">
        <v>984966</v>
      </c>
      <c r="AB24" s="47">
        <v>9</v>
      </c>
    </row>
    <row r="25" spans="1:28" s="22" customFormat="1" ht="15.75" customHeight="1">
      <c r="A25" s="48">
        <v>10</v>
      </c>
      <c r="B25" s="50" t="s">
        <v>45</v>
      </c>
      <c r="C25" s="60">
        <v>17558295</v>
      </c>
      <c r="D25" s="60">
        <v>3102863</v>
      </c>
      <c r="E25" s="60">
        <v>174498</v>
      </c>
      <c r="F25" s="60">
        <v>12039</v>
      </c>
      <c r="G25" s="60">
        <v>4354</v>
      </c>
      <c r="H25" s="60">
        <v>1540</v>
      </c>
      <c r="I25" s="60">
        <v>274761</v>
      </c>
      <c r="J25" s="60">
        <v>8246</v>
      </c>
      <c r="K25" s="60" t="s">
        <v>29</v>
      </c>
      <c r="L25" s="60">
        <v>35149</v>
      </c>
      <c r="M25" s="60">
        <v>54646</v>
      </c>
      <c r="N25" s="60">
        <v>5358086</v>
      </c>
      <c r="O25" s="60">
        <v>7923</v>
      </c>
      <c r="P25" s="60">
        <v>229053</v>
      </c>
      <c r="Q25" s="60">
        <v>177022</v>
      </c>
      <c r="R25" s="60">
        <v>64235</v>
      </c>
      <c r="S25" s="60">
        <v>2251043</v>
      </c>
      <c r="T25" s="60">
        <v>15234</v>
      </c>
      <c r="U25" s="60">
        <v>2281483</v>
      </c>
      <c r="V25" s="60">
        <v>71368</v>
      </c>
      <c r="W25" s="60">
        <v>4422</v>
      </c>
      <c r="X25" s="60">
        <v>115167</v>
      </c>
      <c r="Y25" s="60">
        <v>695850</v>
      </c>
      <c r="Z25" s="60">
        <v>176813</v>
      </c>
      <c r="AA25" s="60">
        <v>2442500</v>
      </c>
      <c r="AB25" s="47">
        <v>10</v>
      </c>
    </row>
    <row r="26" spans="1:28" s="42" customFormat="1" ht="15.75" customHeight="1">
      <c r="A26" s="51"/>
      <c r="B26" s="52" t="s">
        <v>46</v>
      </c>
      <c r="C26" s="59">
        <f aca="true" t="shared" si="4" ref="C26:I26">C27</f>
        <v>8653331</v>
      </c>
      <c r="D26" s="59">
        <f t="shared" si="4"/>
        <v>2421102</v>
      </c>
      <c r="E26" s="59">
        <f t="shared" si="4"/>
        <v>65545</v>
      </c>
      <c r="F26" s="59">
        <f t="shared" si="4"/>
        <v>6511</v>
      </c>
      <c r="G26" s="59">
        <f t="shared" si="4"/>
        <v>2347</v>
      </c>
      <c r="H26" s="59">
        <f t="shared" si="4"/>
        <v>826</v>
      </c>
      <c r="I26" s="59">
        <f t="shared" si="4"/>
        <v>164588</v>
      </c>
      <c r="J26" s="59" t="s">
        <v>29</v>
      </c>
      <c r="K26" s="59" t="s">
        <v>29</v>
      </c>
      <c r="L26" s="59">
        <f aca="true" t="shared" si="5" ref="L26:AA26">L27</f>
        <v>13208</v>
      </c>
      <c r="M26" s="59">
        <f t="shared" si="5"/>
        <v>26408</v>
      </c>
      <c r="N26" s="59">
        <f t="shared" si="5"/>
        <v>2174955</v>
      </c>
      <c r="O26" s="59">
        <f t="shared" si="5"/>
        <v>3186</v>
      </c>
      <c r="P26" s="59">
        <f t="shared" si="5"/>
        <v>108286</v>
      </c>
      <c r="Q26" s="59">
        <f t="shared" si="5"/>
        <v>177638</v>
      </c>
      <c r="R26" s="59">
        <f t="shared" si="5"/>
        <v>29451</v>
      </c>
      <c r="S26" s="59">
        <f t="shared" si="5"/>
        <v>840601</v>
      </c>
      <c r="T26" s="59">
        <f t="shared" si="5"/>
        <v>34582</v>
      </c>
      <c r="U26" s="59">
        <f t="shared" si="5"/>
        <v>613927</v>
      </c>
      <c r="V26" s="59">
        <f t="shared" si="5"/>
        <v>15501</v>
      </c>
      <c r="W26" s="59">
        <f t="shared" si="5"/>
        <v>2540</v>
      </c>
      <c r="X26" s="59">
        <f t="shared" si="5"/>
        <v>122526</v>
      </c>
      <c r="Y26" s="59">
        <f t="shared" si="5"/>
        <v>182008</v>
      </c>
      <c r="Z26" s="59">
        <f t="shared" si="5"/>
        <v>193663</v>
      </c>
      <c r="AA26" s="59">
        <f t="shared" si="5"/>
        <v>1453932</v>
      </c>
      <c r="AB26" s="53" t="s">
        <v>47</v>
      </c>
    </row>
    <row r="27" spans="1:28" s="22" customFormat="1" ht="15.75" customHeight="1">
      <c r="A27" s="48">
        <v>11</v>
      </c>
      <c r="B27" s="50" t="s">
        <v>48</v>
      </c>
      <c r="C27" s="60">
        <v>8653331</v>
      </c>
      <c r="D27" s="60">
        <v>2421102</v>
      </c>
      <c r="E27" s="60">
        <v>65545</v>
      </c>
      <c r="F27" s="60">
        <v>6511</v>
      </c>
      <c r="G27" s="60">
        <v>2347</v>
      </c>
      <c r="H27" s="60">
        <v>826</v>
      </c>
      <c r="I27" s="60">
        <v>164588</v>
      </c>
      <c r="J27" s="60" t="s">
        <v>29</v>
      </c>
      <c r="K27" s="60" t="s">
        <v>29</v>
      </c>
      <c r="L27" s="60">
        <v>13208</v>
      </c>
      <c r="M27" s="60">
        <v>26408</v>
      </c>
      <c r="N27" s="60">
        <v>2174955</v>
      </c>
      <c r="O27" s="60">
        <v>3186</v>
      </c>
      <c r="P27" s="60">
        <v>108286</v>
      </c>
      <c r="Q27" s="60">
        <v>177638</v>
      </c>
      <c r="R27" s="60">
        <v>29451</v>
      </c>
      <c r="S27" s="60">
        <v>840601</v>
      </c>
      <c r="T27" s="60">
        <v>34582</v>
      </c>
      <c r="U27" s="60">
        <v>613927</v>
      </c>
      <c r="V27" s="60">
        <v>15501</v>
      </c>
      <c r="W27" s="60">
        <v>2540</v>
      </c>
      <c r="X27" s="60">
        <v>122526</v>
      </c>
      <c r="Y27" s="60">
        <v>182008</v>
      </c>
      <c r="Z27" s="60">
        <v>193663</v>
      </c>
      <c r="AA27" s="60">
        <v>1453932</v>
      </c>
      <c r="AB27" s="47">
        <v>11</v>
      </c>
    </row>
    <row r="28" spans="1:28" s="42" customFormat="1" ht="15.75" customHeight="1">
      <c r="A28" s="51"/>
      <c r="B28" s="52" t="s">
        <v>49</v>
      </c>
      <c r="C28" s="59">
        <f aca="true" t="shared" si="6" ref="C28:I28">C29+C30+C31</f>
        <v>21975335</v>
      </c>
      <c r="D28" s="59">
        <f t="shared" si="6"/>
        <v>6173082</v>
      </c>
      <c r="E28" s="59">
        <f t="shared" si="6"/>
        <v>213692</v>
      </c>
      <c r="F28" s="59">
        <f t="shared" si="6"/>
        <v>21687</v>
      </c>
      <c r="G28" s="59">
        <f t="shared" si="6"/>
        <v>7838</v>
      </c>
      <c r="H28" s="59">
        <f t="shared" si="6"/>
        <v>2772</v>
      </c>
      <c r="I28" s="59">
        <f t="shared" si="6"/>
        <v>465779</v>
      </c>
      <c r="J28" s="59">
        <f>J31</f>
        <v>21400</v>
      </c>
      <c r="K28" s="59" t="s">
        <v>29</v>
      </c>
      <c r="L28" s="59">
        <f aca="true" t="shared" si="7" ref="L28:S28">L29+L30+L31</f>
        <v>43052</v>
      </c>
      <c r="M28" s="59">
        <f t="shared" si="7"/>
        <v>78246</v>
      </c>
      <c r="N28" s="59">
        <f t="shared" si="7"/>
        <v>5636756</v>
      </c>
      <c r="O28" s="59">
        <f t="shared" si="7"/>
        <v>9988</v>
      </c>
      <c r="P28" s="59">
        <f t="shared" si="7"/>
        <v>353230</v>
      </c>
      <c r="Q28" s="59">
        <f t="shared" si="7"/>
        <v>361166</v>
      </c>
      <c r="R28" s="59">
        <f t="shared" si="7"/>
        <v>84658</v>
      </c>
      <c r="S28" s="59">
        <f t="shared" si="7"/>
        <v>1912793</v>
      </c>
      <c r="T28" s="59">
        <f>T30</f>
        <v>5365</v>
      </c>
      <c r="U28" s="59">
        <f aca="true" t="shared" si="8" ref="U28:AA28">U29+U30+U31</f>
        <v>1548009</v>
      </c>
      <c r="V28" s="59">
        <f t="shared" si="8"/>
        <v>220136</v>
      </c>
      <c r="W28" s="59">
        <f t="shared" si="8"/>
        <v>14547</v>
      </c>
      <c r="X28" s="59">
        <f t="shared" si="8"/>
        <v>430118</v>
      </c>
      <c r="Y28" s="59">
        <f t="shared" si="8"/>
        <v>596639</v>
      </c>
      <c r="Z28" s="59">
        <f t="shared" si="8"/>
        <v>460623</v>
      </c>
      <c r="AA28" s="59">
        <f t="shared" si="8"/>
        <v>3313759</v>
      </c>
      <c r="AB28" s="53" t="s">
        <v>50</v>
      </c>
    </row>
    <row r="29" spans="1:28" s="22" customFormat="1" ht="15.75" customHeight="1">
      <c r="A29" s="48">
        <v>12</v>
      </c>
      <c r="B29" s="50" t="s">
        <v>51</v>
      </c>
      <c r="C29" s="60">
        <v>5911272</v>
      </c>
      <c r="D29" s="60">
        <v>2338568</v>
      </c>
      <c r="E29" s="60">
        <v>68147</v>
      </c>
      <c r="F29" s="60">
        <v>8369</v>
      </c>
      <c r="G29" s="60">
        <v>3022</v>
      </c>
      <c r="H29" s="60">
        <v>1067</v>
      </c>
      <c r="I29" s="60">
        <v>158661</v>
      </c>
      <c r="J29" s="60" t="s">
        <v>29</v>
      </c>
      <c r="K29" s="60" t="s">
        <v>29</v>
      </c>
      <c r="L29" s="60">
        <v>13733</v>
      </c>
      <c r="M29" s="60">
        <v>24346</v>
      </c>
      <c r="N29" s="60">
        <v>1097188</v>
      </c>
      <c r="O29" s="60">
        <v>3211</v>
      </c>
      <c r="P29" s="60">
        <v>56948</v>
      </c>
      <c r="Q29" s="60">
        <v>121470</v>
      </c>
      <c r="R29" s="60">
        <v>36584</v>
      </c>
      <c r="S29" s="60">
        <v>560983</v>
      </c>
      <c r="T29" s="60" t="s">
        <v>29</v>
      </c>
      <c r="U29" s="60">
        <v>338734</v>
      </c>
      <c r="V29" s="60">
        <v>175794</v>
      </c>
      <c r="W29" s="60">
        <v>3492</v>
      </c>
      <c r="X29" s="60">
        <v>140144</v>
      </c>
      <c r="Y29" s="60">
        <v>132366</v>
      </c>
      <c r="Z29" s="60">
        <v>93380</v>
      </c>
      <c r="AA29" s="60">
        <v>535065</v>
      </c>
      <c r="AB29" s="47">
        <v>12</v>
      </c>
    </row>
    <row r="30" spans="1:28" s="22" customFormat="1" ht="15.75" customHeight="1">
      <c r="A30" s="48">
        <v>13</v>
      </c>
      <c r="B30" s="50" t="s">
        <v>52</v>
      </c>
      <c r="C30" s="60">
        <v>3815165</v>
      </c>
      <c r="D30" s="60">
        <v>1280587</v>
      </c>
      <c r="E30" s="60">
        <v>34163</v>
      </c>
      <c r="F30" s="60">
        <v>3672</v>
      </c>
      <c r="G30" s="60">
        <v>1329</v>
      </c>
      <c r="H30" s="60">
        <v>472</v>
      </c>
      <c r="I30" s="60">
        <v>90155</v>
      </c>
      <c r="J30" s="60" t="s">
        <v>29</v>
      </c>
      <c r="K30" s="60" t="s">
        <v>29</v>
      </c>
      <c r="L30" s="60">
        <v>6882</v>
      </c>
      <c r="M30" s="60">
        <v>16923</v>
      </c>
      <c r="N30" s="60">
        <v>919196</v>
      </c>
      <c r="O30" s="60">
        <v>1639</v>
      </c>
      <c r="P30" s="60">
        <v>69726</v>
      </c>
      <c r="Q30" s="60">
        <v>63890</v>
      </c>
      <c r="R30" s="60">
        <v>4829</v>
      </c>
      <c r="S30" s="60">
        <v>407600</v>
      </c>
      <c r="T30" s="60">
        <v>5365</v>
      </c>
      <c r="U30" s="60">
        <v>209442</v>
      </c>
      <c r="V30" s="60">
        <v>173</v>
      </c>
      <c r="W30" s="60">
        <v>887</v>
      </c>
      <c r="X30" s="60">
        <v>92641</v>
      </c>
      <c r="Y30" s="60">
        <v>93153</v>
      </c>
      <c r="Z30" s="60">
        <v>50571</v>
      </c>
      <c r="AA30" s="60">
        <v>461870</v>
      </c>
      <c r="AB30" s="47">
        <v>13</v>
      </c>
    </row>
    <row r="31" spans="1:28" s="22" customFormat="1" ht="15.75" customHeight="1">
      <c r="A31" s="48">
        <v>14</v>
      </c>
      <c r="B31" s="50" t="s">
        <v>53</v>
      </c>
      <c r="C31" s="60">
        <v>12248898</v>
      </c>
      <c r="D31" s="60">
        <v>2553927</v>
      </c>
      <c r="E31" s="60">
        <v>111382</v>
      </c>
      <c r="F31" s="60">
        <v>9646</v>
      </c>
      <c r="G31" s="60">
        <v>3487</v>
      </c>
      <c r="H31" s="60">
        <v>1233</v>
      </c>
      <c r="I31" s="60">
        <v>216963</v>
      </c>
      <c r="J31" s="60">
        <v>21400</v>
      </c>
      <c r="K31" s="60" t="s">
        <v>29</v>
      </c>
      <c r="L31" s="60">
        <v>22437</v>
      </c>
      <c r="M31" s="60">
        <v>36977</v>
      </c>
      <c r="N31" s="60">
        <v>3620372</v>
      </c>
      <c r="O31" s="60">
        <v>5138</v>
      </c>
      <c r="P31" s="60">
        <v>226556</v>
      </c>
      <c r="Q31" s="60">
        <v>175806</v>
      </c>
      <c r="R31" s="60">
        <v>43245</v>
      </c>
      <c r="S31" s="60">
        <v>944210</v>
      </c>
      <c r="T31" s="60" t="s">
        <v>29</v>
      </c>
      <c r="U31" s="60">
        <v>999833</v>
      </c>
      <c r="V31" s="60">
        <v>44169</v>
      </c>
      <c r="W31" s="60">
        <v>10168</v>
      </c>
      <c r="X31" s="60">
        <v>197333</v>
      </c>
      <c r="Y31" s="60">
        <v>371120</v>
      </c>
      <c r="Z31" s="60">
        <v>316672</v>
      </c>
      <c r="AA31" s="60">
        <v>2316824</v>
      </c>
      <c r="AB31" s="47">
        <v>14</v>
      </c>
    </row>
    <row r="32" spans="1:28" s="42" customFormat="1" ht="15.75" customHeight="1">
      <c r="A32" s="51"/>
      <c r="B32" s="52" t="s">
        <v>54</v>
      </c>
      <c r="C32" s="59">
        <f aca="true" t="shared" si="9" ref="C32:I32">C33</f>
        <v>7747803</v>
      </c>
      <c r="D32" s="59">
        <f t="shared" si="9"/>
        <v>3373483</v>
      </c>
      <c r="E32" s="59">
        <f t="shared" si="9"/>
        <v>50135</v>
      </c>
      <c r="F32" s="59">
        <f t="shared" si="9"/>
        <v>1737</v>
      </c>
      <c r="G32" s="59">
        <f t="shared" si="9"/>
        <v>627</v>
      </c>
      <c r="H32" s="59">
        <f t="shared" si="9"/>
        <v>222</v>
      </c>
      <c r="I32" s="59">
        <f t="shared" si="9"/>
        <v>65998</v>
      </c>
      <c r="J32" s="59" t="s">
        <v>29</v>
      </c>
      <c r="K32" s="59" t="s">
        <v>29</v>
      </c>
      <c r="L32" s="59">
        <f aca="true" t="shared" si="10" ref="L32:S32">L33</f>
        <v>10099</v>
      </c>
      <c r="M32" s="59">
        <f t="shared" si="10"/>
        <v>9864</v>
      </c>
      <c r="N32" s="59">
        <f t="shared" si="10"/>
        <v>16553</v>
      </c>
      <c r="O32" s="59">
        <f t="shared" si="10"/>
        <v>1076</v>
      </c>
      <c r="P32" s="59">
        <f t="shared" si="10"/>
        <v>62970</v>
      </c>
      <c r="Q32" s="59">
        <f t="shared" si="10"/>
        <v>76879</v>
      </c>
      <c r="R32" s="59">
        <f t="shared" si="10"/>
        <v>3370</v>
      </c>
      <c r="S32" s="59">
        <f t="shared" si="10"/>
        <v>1473903</v>
      </c>
      <c r="T32" s="60" t="s">
        <v>29</v>
      </c>
      <c r="U32" s="59">
        <f aca="true" t="shared" si="11" ref="U32:Z32">U33</f>
        <v>795176</v>
      </c>
      <c r="V32" s="59">
        <f t="shared" si="11"/>
        <v>39344</v>
      </c>
      <c r="W32" s="59">
        <f t="shared" si="11"/>
        <v>1036</v>
      </c>
      <c r="X32" s="59">
        <f t="shared" si="11"/>
        <v>1280918</v>
      </c>
      <c r="Y32" s="59">
        <f t="shared" si="11"/>
        <v>302527</v>
      </c>
      <c r="Z32" s="59">
        <f t="shared" si="11"/>
        <v>181886</v>
      </c>
      <c r="AA32" s="60" t="s">
        <v>29</v>
      </c>
      <c r="AB32" s="53" t="s">
        <v>55</v>
      </c>
    </row>
    <row r="33" spans="1:28" s="22" customFormat="1" ht="15.75" customHeight="1">
      <c r="A33" s="48">
        <v>15</v>
      </c>
      <c r="B33" s="50" t="s">
        <v>56</v>
      </c>
      <c r="C33" s="60">
        <v>7747803</v>
      </c>
      <c r="D33" s="60">
        <v>3373483</v>
      </c>
      <c r="E33" s="60">
        <v>50135</v>
      </c>
      <c r="F33" s="60">
        <v>1737</v>
      </c>
      <c r="G33" s="60">
        <v>627</v>
      </c>
      <c r="H33" s="60">
        <v>222</v>
      </c>
      <c r="I33" s="60">
        <v>65998</v>
      </c>
      <c r="J33" s="60" t="s">
        <v>29</v>
      </c>
      <c r="K33" s="60" t="s">
        <v>29</v>
      </c>
      <c r="L33" s="60">
        <v>10099</v>
      </c>
      <c r="M33" s="60">
        <v>9864</v>
      </c>
      <c r="N33" s="60">
        <v>16553</v>
      </c>
      <c r="O33" s="60">
        <v>1076</v>
      </c>
      <c r="P33" s="60">
        <v>62970</v>
      </c>
      <c r="Q33" s="60">
        <v>76879</v>
      </c>
      <c r="R33" s="60">
        <v>3370</v>
      </c>
      <c r="S33" s="60">
        <v>1473903</v>
      </c>
      <c r="T33" s="60" t="s">
        <v>29</v>
      </c>
      <c r="U33" s="60">
        <v>795176</v>
      </c>
      <c r="V33" s="60">
        <v>39344</v>
      </c>
      <c r="W33" s="60">
        <v>1036</v>
      </c>
      <c r="X33" s="60">
        <v>1280918</v>
      </c>
      <c r="Y33" s="60">
        <v>302527</v>
      </c>
      <c r="Z33" s="60">
        <v>181886</v>
      </c>
      <c r="AA33" s="60" t="s">
        <v>29</v>
      </c>
      <c r="AB33" s="47">
        <v>15</v>
      </c>
    </row>
    <row r="34" spans="1:28" s="42" customFormat="1" ht="15.75" customHeight="1">
      <c r="A34" s="51"/>
      <c r="B34" s="52" t="s">
        <v>57</v>
      </c>
      <c r="C34" s="59">
        <f aca="true" t="shared" si="12" ref="C34:I34">C35</f>
        <v>10368889</v>
      </c>
      <c r="D34" s="59">
        <f t="shared" si="12"/>
        <v>1745239</v>
      </c>
      <c r="E34" s="59">
        <f t="shared" si="12"/>
        <v>107834</v>
      </c>
      <c r="F34" s="59">
        <f t="shared" si="12"/>
        <v>6204</v>
      </c>
      <c r="G34" s="59">
        <f t="shared" si="12"/>
        <v>2240</v>
      </c>
      <c r="H34" s="59">
        <f t="shared" si="12"/>
        <v>791</v>
      </c>
      <c r="I34" s="59">
        <f t="shared" si="12"/>
        <v>201218</v>
      </c>
      <c r="J34" s="59" t="s">
        <v>29</v>
      </c>
      <c r="K34" s="59" t="s">
        <v>29</v>
      </c>
      <c r="L34" s="59">
        <f aca="true" t="shared" si="13" ref="L34:S34">L35</f>
        <v>21726</v>
      </c>
      <c r="M34" s="59">
        <f t="shared" si="13"/>
        <v>35577</v>
      </c>
      <c r="N34" s="59">
        <f t="shared" si="13"/>
        <v>3812758</v>
      </c>
      <c r="O34" s="59">
        <f t="shared" si="13"/>
        <v>3490</v>
      </c>
      <c r="P34" s="59">
        <f t="shared" si="13"/>
        <v>100569</v>
      </c>
      <c r="Q34" s="59">
        <f t="shared" si="13"/>
        <v>105673</v>
      </c>
      <c r="R34" s="59">
        <f t="shared" si="13"/>
        <v>59104</v>
      </c>
      <c r="S34" s="59">
        <f t="shared" si="13"/>
        <v>1299754</v>
      </c>
      <c r="T34" s="60" t="s">
        <v>29</v>
      </c>
      <c r="U34" s="59">
        <f aca="true" t="shared" si="14" ref="U34:AA34">U35</f>
        <v>757950</v>
      </c>
      <c r="V34" s="59">
        <f t="shared" si="14"/>
        <v>34451</v>
      </c>
      <c r="W34" s="59">
        <f t="shared" si="14"/>
        <v>3648</v>
      </c>
      <c r="X34" s="59">
        <f t="shared" si="14"/>
        <v>634194</v>
      </c>
      <c r="Y34" s="59">
        <f t="shared" si="14"/>
        <v>282906</v>
      </c>
      <c r="Z34" s="59">
        <f t="shared" si="14"/>
        <v>203241</v>
      </c>
      <c r="AA34" s="59">
        <f t="shared" si="14"/>
        <v>950322</v>
      </c>
      <c r="AB34" s="53" t="s">
        <v>58</v>
      </c>
    </row>
    <row r="35" spans="1:28" s="22" customFormat="1" ht="15.75" customHeight="1">
      <c r="A35" s="48">
        <v>16</v>
      </c>
      <c r="B35" s="50" t="s">
        <v>59</v>
      </c>
      <c r="C35" s="60">
        <v>10368889</v>
      </c>
      <c r="D35" s="60">
        <v>1745239</v>
      </c>
      <c r="E35" s="60">
        <v>107834</v>
      </c>
      <c r="F35" s="60">
        <v>6204</v>
      </c>
      <c r="G35" s="60">
        <v>2240</v>
      </c>
      <c r="H35" s="60">
        <v>791</v>
      </c>
      <c r="I35" s="60">
        <v>201218</v>
      </c>
      <c r="J35" s="60" t="s">
        <v>29</v>
      </c>
      <c r="K35" s="60" t="s">
        <v>29</v>
      </c>
      <c r="L35" s="60">
        <v>21726</v>
      </c>
      <c r="M35" s="60">
        <v>35577</v>
      </c>
      <c r="N35" s="60">
        <v>3812758</v>
      </c>
      <c r="O35" s="60">
        <v>3490</v>
      </c>
      <c r="P35" s="60">
        <v>100569</v>
      </c>
      <c r="Q35" s="60">
        <v>105673</v>
      </c>
      <c r="R35" s="60">
        <v>59104</v>
      </c>
      <c r="S35" s="60">
        <v>1299754</v>
      </c>
      <c r="T35" s="60" t="s">
        <v>29</v>
      </c>
      <c r="U35" s="60">
        <v>757950</v>
      </c>
      <c r="V35" s="60">
        <v>34451</v>
      </c>
      <c r="W35" s="60">
        <v>3648</v>
      </c>
      <c r="X35" s="60">
        <v>634194</v>
      </c>
      <c r="Y35" s="60">
        <v>282906</v>
      </c>
      <c r="Z35" s="60">
        <v>203241</v>
      </c>
      <c r="AA35" s="60">
        <v>950322</v>
      </c>
      <c r="AB35" s="47">
        <v>16</v>
      </c>
    </row>
    <row r="36" spans="1:28" s="42" customFormat="1" ht="15.75" customHeight="1">
      <c r="A36" s="51"/>
      <c r="B36" s="52" t="s">
        <v>60</v>
      </c>
      <c r="C36" s="59">
        <f aca="true" t="shared" si="15" ref="C36:I36">C37+C38+C39</f>
        <v>23361570</v>
      </c>
      <c r="D36" s="59">
        <f t="shared" si="15"/>
        <v>3878047</v>
      </c>
      <c r="E36" s="59">
        <f t="shared" si="15"/>
        <v>238633</v>
      </c>
      <c r="F36" s="59">
        <f t="shared" si="15"/>
        <v>12901</v>
      </c>
      <c r="G36" s="59">
        <f t="shared" si="15"/>
        <v>4669</v>
      </c>
      <c r="H36" s="59">
        <f t="shared" si="15"/>
        <v>1656</v>
      </c>
      <c r="I36" s="59">
        <f t="shared" si="15"/>
        <v>353455</v>
      </c>
      <c r="J36" s="59">
        <f>J38+J39</f>
        <v>17962</v>
      </c>
      <c r="K36" s="59" t="s">
        <v>29</v>
      </c>
      <c r="L36" s="59">
        <f aca="true" t="shared" si="16" ref="L36:S36">L37+L38+L39</f>
        <v>48077</v>
      </c>
      <c r="M36" s="59">
        <f t="shared" si="16"/>
        <v>69108</v>
      </c>
      <c r="N36" s="59">
        <f t="shared" si="16"/>
        <v>9164280</v>
      </c>
      <c r="O36" s="59">
        <f t="shared" si="16"/>
        <v>9611</v>
      </c>
      <c r="P36" s="59">
        <f t="shared" si="16"/>
        <v>436149</v>
      </c>
      <c r="Q36" s="59">
        <f t="shared" si="16"/>
        <v>324122</v>
      </c>
      <c r="R36" s="59">
        <f t="shared" si="16"/>
        <v>95915</v>
      </c>
      <c r="S36" s="59">
        <f t="shared" si="16"/>
        <v>2989246</v>
      </c>
      <c r="T36" s="60" t="s">
        <v>29</v>
      </c>
      <c r="U36" s="59">
        <f aca="true" t="shared" si="17" ref="U36:AA36">U37+U38+U39</f>
        <v>2026165</v>
      </c>
      <c r="V36" s="59">
        <f t="shared" si="17"/>
        <v>252181</v>
      </c>
      <c r="W36" s="59">
        <f t="shared" si="17"/>
        <v>10442</v>
      </c>
      <c r="X36" s="59">
        <f t="shared" si="17"/>
        <v>206213</v>
      </c>
      <c r="Y36" s="59">
        <f t="shared" si="17"/>
        <v>647549</v>
      </c>
      <c r="Z36" s="59">
        <f t="shared" si="17"/>
        <v>424438</v>
      </c>
      <c r="AA36" s="59">
        <f t="shared" si="17"/>
        <v>2150751</v>
      </c>
      <c r="AB36" s="53" t="s">
        <v>61</v>
      </c>
    </row>
    <row r="37" spans="1:28" s="22" customFormat="1" ht="15.75" customHeight="1">
      <c r="A37" s="48">
        <v>17</v>
      </c>
      <c r="B37" s="50" t="s">
        <v>62</v>
      </c>
      <c r="C37" s="60">
        <v>3788630</v>
      </c>
      <c r="D37" s="60">
        <v>789355</v>
      </c>
      <c r="E37" s="60">
        <v>28570</v>
      </c>
      <c r="F37" s="60">
        <v>2169</v>
      </c>
      <c r="G37" s="60">
        <v>784</v>
      </c>
      <c r="H37" s="60">
        <v>278</v>
      </c>
      <c r="I37" s="60">
        <v>67038</v>
      </c>
      <c r="J37" s="60" t="s">
        <v>29</v>
      </c>
      <c r="K37" s="60" t="s">
        <v>29</v>
      </c>
      <c r="L37" s="60">
        <v>5757</v>
      </c>
      <c r="M37" s="60">
        <v>9759</v>
      </c>
      <c r="N37" s="60">
        <v>1547485</v>
      </c>
      <c r="O37" s="60">
        <v>1528</v>
      </c>
      <c r="P37" s="60">
        <v>41355</v>
      </c>
      <c r="Q37" s="60">
        <v>72659</v>
      </c>
      <c r="R37" s="60">
        <v>15565</v>
      </c>
      <c r="S37" s="60">
        <v>390234</v>
      </c>
      <c r="T37" s="60" t="s">
        <v>29</v>
      </c>
      <c r="U37" s="60">
        <v>217781</v>
      </c>
      <c r="V37" s="60">
        <v>9412</v>
      </c>
      <c r="W37" s="60">
        <v>1465</v>
      </c>
      <c r="X37" s="60">
        <v>29946</v>
      </c>
      <c r="Y37" s="60">
        <v>48623</v>
      </c>
      <c r="Z37" s="60">
        <v>79967</v>
      </c>
      <c r="AA37" s="60">
        <v>428900</v>
      </c>
      <c r="AB37" s="47">
        <v>17</v>
      </c>
    </row>
    <row r="38" spans="1:28" s="22" customFormat="1" ht="15.75" customHeight="1">
      <c r="A38" s="48">
        <v>18</v>
      </c>
      <c r="B38" s="50" t="s">
        <v>63</v>
      </c>
      <c r="C38" s="60">
        <v>4709343</v>
      </c>
      <c r="D38" s="60">
        <v>971858</v>
      </c>
      <c r="E38" s="60">
        <v>45113</v>
      </c>
      <c r="F38" s="60">
        <v>3040</v>
      </c>
      <c r="G38" s="60">
        <v>1104</v>
      </c>
      <c r="H38" s="60">
        <v>393</v>
      </c>
      <c r="I38" s="60">
        <v>85088</v>
      </c>
      <c r="J38" s="60">
        <v>16635</v>
      </c>
      <c r="K38" s="60" t="s">
        <v>29</v>
      </c>
      <c r="L38" s="60">
        <v>9089</v>
      </c>
      <c r="M38" s="60">
        <v>15225</v>
      </c>
      <c r="N38" s="60">
        <v>1852055</v>
      </c>
      <c r="O38" s="60">
        <v>1941</v>
      </c>
      <c r="P38" s="60">
        <v>69741</v>
      </c>
      <c r="Q38" s="60">
        <v>53764</v>
      </c>
      <c r="R38" s="60">
        <v>26121</v>
      </c>
      <c r="S38" s="60">
        <v>299557</v>
      </c>
      <c r="T38" s="60" t="s">
        <v>29</v>
      </c>
      <c r="U38" s="60">
        <v>322125</v>
      </c>
      <c r="V38" s="60">
        <v>213089</v>
      </c>
      <c r="W38" s="60">
        <v>2936</v>
      </c>
      <c r="X38" s="60">
        <v>57358</v>
      </c>
      <c r="Y38" s="60">
        <v>139584</v>
      </c>
      <c r="Z38" s="60">
        <v>70376</v>
      </c>
      <c r="AA38" s="60">
        <v>453151</v>
      </c>
      <c r="AB38" s="47">
        <v>18</v>
      </c>
    </row>
    <row r="39" spans="1:28" s="22" customFormat="1" ht="15.75" customHeight="1">
      <c r="A39" s="48">
        <v>19</v>
      </c>
      <c r="B39" s="50" t="s">
        <v>64</v>
      </c>
      <c r="C39" s="60">
        <v>14863597</v>
      </c>
      <c r="D39" s="60">
        <v>2116834</v>
      </c>
      <c r="E39" s="60">
        <v>164950</v>
      </c>
      <c r="F39" s="60">
        <v>7692</v>
      </c>
      <c r="G39" s="60">
        <v>2781</v>
      </c>
      <c r="H39" s="60">
        <v>985</v>
      </c>
      <c r="I39" s="60">
        <v>201329</v>
      </c>
      <c r="J39" s="60">
        <v>1327</v>
      </c>
      <c r="K39" s="60" t="s">
        <v>29</v>
      </c>
      <c r="L39" s="60">
        <v>33231</v>
      </c>
      <c r="M39" s="60">
        <v>44124</v>
      </c>
      <c r="N39" s="60">
        <v>5764740</v>
      </c>
      <c r="O39" s="60">
        <v>6142</v>
      </c>
      <c r="P39" s="60">
        <v>325053</v>
      </c>
      <c r="Q39" s="60">
        <v>197699</v>
      </c>
      <c r="R39" s="60">
        <v>54229</v>
      </c>
      <c r="S39" s="60">
        <v>2299455</v>
      </c>
      <c r="T39" s="60" t="s">
        <v>29</v>
      </c>
      <c r="U39" s="60">
        <v>1486259</v>
      </c>
      <c r="V39" s="60">
        <v>29680</v>
      </c>
      <c r="W39" s="60">
        <v>6041</v>
      </c>
      <c r="X39" s="60">
        <v>118909</v>
      </c>
      <c r="Y39" s="60">
        <v>459342</v>
      </c>
      <c r="Z39" s="60">
        <v>274095</v>
      </c>
      <c r="AA39" s="60">
        <v>1268700</v>
      </c>
      <c r="AB39" s="47">
        <v>19</v>
      </c>
    </row>
    <row r="40" spans="1:28" s="42" customFormat="1" ht="15.75" customHeight="1">
      <c r="A40" s="51"/>
      <c r="B40" s="52" t="s">
        <v>65</v>
      </c>
      <c r="C40" s="59">
        <f aca="true" t="shared" si="18" ref="C40:I40">C41</f>
        <v>5986793</v>
      </c>
      <c r="D40" s="59">
        <f t="shared" si="18"/>
        <v>643120</v>
      </c>
      <c r="E40" s="59">
        <f t="shared" si="18"/>
        <v>70045</v>
      </c>
      <c r="F40" s="59">
        <f t="shared" si="18"/>
        <v>2081</v>
      </c>
      <c r="G40" s="59">
        <f t="shared" si="18"/>
        <v>752</v>
      </c>
      <c r="H40" s="59">
        <f t="shared" si="18"/>
        <v>265</v>
      </c>
      <c r="I40" s="59">
        <f t="shared" si="18"/>
        <v>78360</v>
      </c>
      <c r="J40" s="59" t="s">
        <v>29</v>
      </c>
      <c r="K40" s="59" t="s">
        <v>29</v>
      </c>
      <c r="L40" s="59">
        <f aca="true" t="shared" si="19" ref="L40:S40">L41</f>
        <v>14107</v>
      </c>
      <c r="M40" s="59">
        <f t="shared" si="19"/>
        <v>19315</v>
      </c>
      <c r="N40" s="59">
        <f t="shared" si="19"/>
        <v>2567406</v>
      </c>
      <c r="O40" s="59">
        <f t="shared" si="19"/>
        <v>1422</v>
      </c>
      <c r="P40" s="59">
        <f t="shared" si="19"/>
        <v>104447</v>
      </c>
      <c r="Q40" s="59">
        <f t="shared" si="19"/>
        <v>26485</v>
      </c>
      <c r="R40" s="59">
        <f t="shared" si="19"/>
        <v>23125</v>
      </c>
      <c r="S40" s="59">
        <f t="shared" si="19"/>
        <v>531401</v>
      </c>
      <c r="T40" s="60" t="s">
        <v>29</v>
      </c>
      <c r="U40" s="59">
        <f aca="true" t="shared" si="20" ref="U40:AA40">U41</f>
        <v>655338</v>
      </c>
      <c r="V40" s="59">
        <f t="shared" si="20"/>
        <v>33312</v>
      </c>
      <c r="W40" s="59">
        <f t="shared" si="20"/>
        <v>1646</v>
      </c>
      <c r="X40" s="59">
        <f t="shared" si="20"/>
        <v>586369</v>
      </c>
      <c r="Y40" s="59">
        <f t="shared" si="20"/>
        <v>59606</v>
      </c>
      <c r="Z40" s="59">
        <f t="shared" si="20"/>
        <v>107384</v>
      </c>
      <c r="AA40" s="59">
        <f t="shared" si="20"/>
        <v>460807</v>
      </c>
      <c r="AB40" s="53" t="s">
        <v>66</v>
      </c>
    </row>
    <row r="41" spans="1:28" s="22" customFormat="1" ht="15.75" customHeight="1" thickBot="1">
      <c r="A41" s="54">
        <v>20</v>
      </c>
      <c r="B41" s="55" t="s">
        <v>67</v>
      </c>
      <c r="C41" s="61">
        <v>5986793</v>
      </c>
      <c r="D41" s="61">
        <v>643120</v>
      </c>
      <c r="E41" s="61">
        <v>70045</v>
      </c>
      <c r="F41" s="61">
        <v>2081</v>
      </c>
      <c r="G41" s="61">
        <v>752</v>
      </c>
      <c r="H41" s="61">
        <v>265</v>
      </c>
      <c r="I41" s="61">
        <v>78360</v>
      </c>
      <c r="J41" s="61" t="s">
        <v>29</v>
      </c>
      <c r="K41" s="61" t="s">
        <v>29</v>
      </c>
      <c r="L41" s="61">
        <v>14107</v>
      </c>
      <c r="M41" s="61">
        <v>19315</v>
      </c>
      <c r="N41" s="61">
        <v>2567406</v>
      </c>
      <c r="O41" s="61">
        <v>1422</v>
      </c>
      <c r="P41" s="61">
        <v>104447</v>
      </c>
      <c r="Q41" s="61">
        <v>26485</v>
      </c>
      <c r="R41" s="61">
        <v>23125</v>
      </c>
      <c r="S41" s="61">
        <v>531401</v>
      </c>
      <c r="T41" s="61" t="s">
        <v>29</v>
      </c>
      <c r="U41" s="61">
        <v>655338</v>
      </c>
      <c r="V41" s="61">
        <v>33312</v>
      </c>
      <c r="W41" s="61">
        <v>1646</v>
      </c>
      <c r="X41" s="61">
        <v>586369</v>
      </c>
      <c r="Y41" s="61">
        <v>59606</v>
      </c>
      <c r="Z41" s="61">
        <v>107384</v>
      </c>
      <c r="AA41" s="61">
        <v>460807</v>
      </c>
      <c r="AB41" s="56">
        <v>20</v>
      </c>
    </row>
    <row r="42" spans="1:28" ht="12.75" customHeight="1">
      <c r="A42" s="1" t="s">
        <v>68</v>
      </c>
      <c r="E42" s="7"/>
      <c r="F42" s="7"/>
      <c r="G42" s="7"/>
      <c r="H42" s="7"/>
      <c r="I42" s="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</row>
    <row r="43" ht="12" customHeight="1"/>
  </sheetData>
  <sheetProtection/>
  <printOptions horizontalCentered="1" verticalCentered="1"/>
  <pageMargins left="0.3937007874015748" right="0.1968503937007874" top="0.5905511811023623" bottom="0.3937007874015748" header="0.5118110236220472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2013-05-30T07:08:55Z</cp:lastPrinted>
  <dcterms:created xsi:type="dcterms:W3CDTF">2012-01-12T13:40:46Z</dcterms:created>
  <dcterms:modified xsi:type="dcterms:W3CDTF">2014-06-20T07:46:27Z</dcterms:modified>
  <cp:category/>
  <cp:version/>
  <cp:contentType/>
  <cp:contentStatus/>
</cp:coreProperties>
</file>