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295" activeTab="0"/>
  </bookViews>
  <sheets>
    <sheet name="8-5 " sheetId="1" r:id="rId1"/>
  </sheets>
  <definedNames/>
  <calcPr fullCalcOnLoad="1" refMode="R1C1"/>
</workbook>
</file>

<file path=xl/sharedStrings.xml><?xml version="1.0" encoding="utf-8"?>
<sst xmlns="http://schemas.openxmlformats.org/spreadsheetml/2006/main" count="47" uniqueCount="41">
  <si>
    <t>－</t>
  </si>
  <si>
    <t>（注）平成19年4月1日合併し、これまでの各地区の漁業協同組合が佐賀県有明海漁業協同組合の支所となった。</t>
  </si>
  <si>
    <t>資料：県水産課</t>
  </si>
  <si>
    <t>大    浦</t>
  </si>
  <si>
    <t>鹿 島 市</t>
  </si>
  <si>
    <t>龍    王</t>
  </si>
  <si>
    <t>新 有 明</t>
  </si>
  <si>
    <t>白石町北明</t>
  </si>
  <si>
    <t>福 富 町</t>
  </si>
  <si>
    <t>芦    刈</t>
  </si>
  <si>
    <t>久保田町</t>
  </si>
  <si>
    <t>佐　賀　市</t>
  </si>
  <si>
    <t>東与賀町</t>
  </si>
  <si>
    <t>広    江</t>
  </si>
  <si>
    <t>南 川 副</t>
  </si>
  <si>
    <t>－</t>
  </si>
  <si>
    <t>犬 井 道</t>
  </si>
  <si>
    <t>大 詫 間</t>
  </si>
  <si>
    <t>早 津 江</t>
  </si>
  <si>
    <t>諸 富 町</t>
  </si>
  <si>
    <t>千代田町</t>
  </si>
  <si>
    <t>支　所</t>
  </si>
  <si>
    <t>佐賀県有明海　　　漁業協同組合</t>
  </si>
  <si>
    <t>総数</t>
  </si>
  <si>
    <t>平成22年度</t>
  </si>
  <si>
    <t>平成19年度</t>
  </si>
  <si>
    <t>漁業協同組合</t>
  </si>
  <si>
    <t xml:space="preserve">        （単位：a)</t>
  </si>
  <si>
    <t>平成20年度</t>
  </si>
  <si>
    <t>平成21年度</t>
  </si>
  <si>
    <t>－</t>
  </si>
  <si>
    <t>たら</t>
  </si>
  <si>
    <r>
      <t>8-5  漁業協同組合支所別のり養殖漁場面積</t>
    </r>
    <r>
      <rPr>
        <sz val="12"/>
        <rFont val="ＭＳ 明朝"/>
        <family val="1"/>
      </rPr>
      <t xml:space="preserve"> (平成19～23年度）</t>
    </r>
  </si>
  <si>
    <t>平成23年度</t>
  </si>
  <si>
    <t>　　　その後、平成21年4月1日千代田町支所は諸富町支所に統合された。</t>
  </si>
  <si>
    <t>　 　 さらに、平成23年4月1日に白石町北明支所と龍王支所が統合し、白石支所となった。</t>
  </si>
  <si>
    <t>93 1511</t>
  </si>
  <si>
    <t>931 511</t>
  </si>
  <si>
    <t>73 495</t>
  </si>
  <si>
    <t>44 674</t>
  </si>
  <si>
    <t>62 930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</si>
</sst>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0"/>
    <numFmt numFmtId="178" formatCode="\(#\ ###\ ###\)"/>
    <numFmt numFmtId="179" formatCode="\(##\ ###\)"/>
    <numFmt numFmtId="180" formatCode="\(##\ ###\);\(###\)"/>
    <numFmt numFmtId="181" formatCode="###\ ##0"/>
    <numFmt numFmtId="182" formatCode="###\ ##0\ ;&quot;△&quot;\ ###\ ##0\ "/>
    <numFmt numFmtId="183" formatCode="&quot;r&quot;\ #\ ###\ ###"/>
    <numFmt numFmtId="184" formatCode="\-\ "/>
    <numFmt numFmtId="185" formatCode="\x\ "/>
    <numFmt numFmtId="186" formatCode="\x"/>
    <numFmt numFmtId="187" formatCode="&quot;…&quot;\ "/>
    <numFmt numFmtId="188" formatCode="[$-411]ggge&quot;年&quot;m&quot;月&quot;d&quot;日&quot;&quot;現&quot;&quot;在&quot;"/>
    <numFmt numFmtId="189" formatCode="#,###"/>
    <numFmt numFmtId="190" formatCode="#,##0.0"/>
    <numFmt numFmtId="191" formatCode="#,##0\ "/>
  </numFmts>
  <fonts count="46">
    <font>
      <sz val="11"/>
      <name val="ＭＳ Ｐゴシック"/>
      <family val="3"/>
    </font>
    <font>
      <sz val="10"/>
      <name val="ＭＳ 明朝"/>
      <family val="1"/>
    </font>
    <font>
      <sz val="6"/>
      <name val="ＭＳ Ｐ明朝"/>
      <family val="1"/>
    </font>
    <font>
      <sz val="12"/>
      <name val="ＭＳ 明朝"/>
      <family val="1"/>
    </font>
    <font>
      <sz val="14"/>
      <name val="ＭＳ 明朝"/>
      <family val="1"/>
    </font>
    <font>
      <sz val="9"/>
      <name val="ＭＳ ゴシック"/>
      <family val="3"/>
    </font>
    <font>
      <sz val="9"/>
      <name val="ＭＳ 明朝"/>
      <family val="1"/>
    </font>
    <font>
      <sz val="8"/>
      <name val="ＭＳ 明朝"/>
      <family val="1"/>
    </font>
    <font>
      <sz val="6"/>
      <name val="ＭＳ Ｐゴシック"/>
      <family val="3"/>
    </font>
    <font>
      <sz val="13"/>
      <name val="System"/>
      <family val="0"/>
    </font>
    <font>
      <b/>
      <sz val="9"/>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lignment/>
      <protection/>
    </xf>
    <xf numFmtId="0" fontId="1" fillId="0" borderId="0">
      <alignment/>
      <protection/>
    </xf>
    <xf numFmtId="0" fontId="45" fillId="32" borderId="0" applyNumberFormat="0" applyBorder="0" applyAlignment="0" applyProtection="0"/>
  </cellStyleXfs>
  <cellXfs count="50">
    <xf numFmtId="0" fontId="0" fillId="0" borderId="0" xfId="0" applyAlignment="1">
      <alignment/>
    </xf>
    <xf numFmtId="0" fontId="1" fillId="0" borderId="0" xfId="61" applyFont="1" applyFill="1">
      <alignment/>
      <protection/>
    </xf>
    <xf numFmtId="176" fontId="1" fillId="0" borderId="0" xfId="61" applyNumberFormat="1" applyFont="1" applyFill="1">
      <alignment/>
      <protection/>
    </xf>
    <xf numFmtId="0" fontId="6" fillId="0" borderId="0" xfId="61" applyFont="1" applyFill="1">
      <alignment/>
      <protection/>
    </xf>
    <xf numFmtId="176" fontId="6" fillId="0" borderId="0" xfId="61" applyNumberFormat="1" applyFont="1" applyFill="1">
      <alignment/>
      <protection/>
    </xf>
    <xf numFmtId="176" fontId="6" fillId="0" borderId="0" xfId="61" applyNumberFormat="1" applyFont="1" applyFill="1" applyAlignment="1">
      <alignment vertical="top" wrapText="1"/>
      <protection/>
    </xf>
    <xf numFmtId="0" fontId="6" fillId="0" borderId="0" xfId="61" applyFont="1" applyFill="1" applyAlignment="1">
      <alignment vertical="top" wrapText="1"/>
      <protection/>
    </xf>
    <xf numFmtId="0" fontId="6" fillId="0" borderId="0" xfId="61" applyFont="1" applyFill="1" applyAlignment="1">
      <alignment horizontal="left" vertical="top"/>
      <protection/>
    </xf>
    <xf numFmtId="0" fontId="7" fillId="0" borderId="0" xfId="61" applyFont="1" applyFill="1" applyAlignment="1" quotePrefix="1">
      <alignment horizontal="left"/>
      <protection/>
    </xf>
    <xf numFmtId="176" fontId="6" fillId="0" borderId="10" xfId="61" applyNumberFormat="1" applyFont="1" applyFill="1" applyBorder="1" applyAlignment="1">
      <alignment horizontal="right"/>
      <protection/>
    </xf>
    <xf numFmtId="0" fontId="6" fillId="0" borderId="10" xfId="61" applyFont="1" applyFill="1" applyBorder="1" applyAlignment="1">
      <alignment horizontal="left"/>
      <protection/>
    </xf>
    <xf numFmtId="0" fontId="6" fillId="0" borderId="10" xfId="61" applyFont="1" applyFill="1" applyBorder="1">
      <alignment/>
      <protection/>
    </xf>
    <xf numFmtId="0" fontId="6" fillId="0" borderId="11" xfId="61" applyFont="1" applyFill="1" applyBorder="1">
      <alignment/>
      <protection/>
    </xf>
    <xf numFmtId="176" fontId="6" fillId="0" borderId="0" xfId="61" applyNumberFormat="1" applyFont="1" applyFill="1" applyAlignment="1">
      <alignment horizontal="right"/>
      <protection/>
    </xf>
    <xf numFmtId="0" fontId="6" fillId="0" borderId="0" xfId="61" applyFont="1" applyFill="1" applyAlignment="1">
      <alignment horizontal="left"/>
      <protection/>
    </xf>
    <xf numFmtId="0" fontId="6" fillId="0" borderId="12" xfId="61" applyFont="1" applyFill="1" applyBorder="1" applyAlignment="1" quotePrefix="1">
      <alignment horizontal="distributed"/>
      <protection/>
    </xf>
    <xf numFmtId="176" fontId="6" fillId="0" borderId="0" xfId="61" applyNumberFormat="1" applyFont="1" applyFill="1" applyAlignment="1">
      <alignment horizontal="left"/>
      <protection/>
    </xf>
    <xf numFmtId="0" fontId="6" fillId="0" borderId="12" xfId="61" applyFont="1" applyFill="1" applyBorder="1" applyAlignment="1">
      <alignment horizontal="distributed"/>
      <protection/>
    </xf>
    <xf numFmtId="0" fontId="6" fillId="0" borderId="0" xfId="61" applyFont="1" applyFill="1" applyBorder="1">
      <alignment/>
      <protection/>
    </xf>
    <xf numFmtId="57" fontId="6" fillId="0" borderId="0" xfId="61" applyNumberFormat="1" applyFont="1" applyFill="1" applyBorder="1">
      <alignment/>
      <protection/>
    </xf>
    <xf numFmtId="0" fontId="10" fillId="0" borderId="0" xfId="61" applyFont="1" applyFill="1">
      <alignment/>
      <protection/>
    </xf>
    <xf numFmtId="0" fontId="6" fillId="0" borderId="13" xfId="61" applyFont="1" applyFill="1" applyBorder="1">
      <alignment/>
      <protection/>
    </xf>
    <xf numFmtId="0" fontId="1" fillId="0" borderId="0" xfId="61" applyFont="1" applyFill="1" applyAlignment="1">
      <alignment vertical="center"/>
      <protection/>
    </xf>
    <xf numFmtId="176" fontId="5" fillId="0" borderId="14" xfId="61" applyNumberFormat="1" applyFont="1" applyFill="1" applyBorder="1" applyAlignment="1" quotePrefix="1">
      <alignment horizontal="centerContinuous" vertical="center"/>
      <protection/>
    </xf>
    <xf numFmtId="0" fontId="6" fillId="0" borderId="14" xfId="61" applyFont="1" applyFill="1" applyBorder="1" applyAlignment="1" quotePrefix="1">
      <alignment horizontal="centerContinuous" vertical="center"/>
      <protection/>
    </xf>
    <xf numFmtId="0" fontId="6" fillId="0" borderId="15" xfId="61" applyFont="1" applyFill="1" applyBorder="1" applyAlignment="1" quotePrefix="1">
      <alignment horizontal="centerContinuous" vertical="center"/>
      <protection/>
    </xf>
    <xf numFmtId="176" fontId="6" fillId="0" borderId="0" xfId="61" applyNumberFormat="1" applyFont="1" applyFill="1" applyAlignment="1" quotePrefix="1">
      <alignment horizontal="right"/>
      <protection/>
    </xf>
    <xf numFmtId="0" fontId="6" fillId="0" borderId="0" xfId="61" applyFont="1" applyFill="1" applyAlignment="1" quotePrefix="1">
      <alignment horizontal="right"/>
      <protection/>
    </xf>
    <xf numFmtId="0" fontId="6" fillId="0" borderId="0" xfId="61" applyFont="1" applyFill="1" applyAlignment="1" quotePrefix="1">
      <alignment horizontal="left"/>
      <protection/>
    </xf>
    <xf numFmtId="0" fontId="1" fillId="0" borderId="0" xfId="61" applyFont="1" applyFill="1" applyAlignment="1" quotePrefix="1">
      <alignment horizontal="left"/>
      <protection/>
    </xf>
    <xf numFmtId="0" fontId="4" fillId="0" borderId="0" xfId="61" applyFont="1" applyFill="1">
      <alignment/>
      <protection/>
    </xf>
    <xf numFmtId="176" fontId="4" fillId="0" borderId="0" xfId="61" applyNumberFormat="1" applyFont="1" applyFill="1" applyAlignment="1">
      <alignment horizontal="centerContinuous"/>
      <protection/>
    </xf>
    <xf numFmtId="0" fontId="4" fillId="0" borderId="0" xfId="61" applyFont="1" applyFill="1" applyAlignment="1">
      <alignment horizontal="centerContinuous"/>
      <protection/>
    </xf>
    <xf numFmtId="176" fontId="6" fillId="0" borderId="14" xfId="61" applyNumberFormat="1" applyFont="1" applyFill="1" applyBorder="1" applyAlignment="1" quotePrefix="1">
      <alignment horizontal="centerContinuous" vertical="center"/>
      <protection/>
    </xf>
    <xf numFmtId="0" fontId="6" fillId="0" borderId="0" xfId="61" applyFont="1" applyFill="1" applyBorder="1" applyAlignment="1">
      <alignment horizontal="distributed"/>
      <protection/>
    </xf>
    <xf numFmtId="0" fontId="5" fillId="0" borderId="0" xfId="61" applyFont="1" applyFill="1">
      <alignment/>
      <protection/>
    </xf>
    <xf numFmtId="0" fontId="5" fillId="0" borderId="0" xfId="61" applyFont="1" applyFill="1" applyAlignment="1">
      <alignment horizontal="left"/>
      <protection/>
    </xf>
    <xf numFmtId="176" fontId="5" fillId="0" borderId="0" xfId="61" applyNumberFormat="1" applyFont="1" applyFill="1" applyAlignment="1">
      <alignment horizontal="right"/>
      <protection/>
    </xf>
    <xf numFmtId="176" fontId="5" fillId="0" borderId="0" xfId="61" applyNumberFormat="1" applyFont="1" applyFill="1">
      <alignment/>
      <protection/>
    </xf>
    <xf numFmtId="0" fontId="5" fillId="0" borderId="0" xfId="61" applyFont="1" applyFill="1" applyAlignment="1">
      <alignment horizontal="right"/>
      <protection/>
    </xf>
    <xf numFmtId="0" fontId="6" fillId="0" borderId="0" xfId="61" applyFont="1" applyFill="1" applyAlignment="1">
      <alignment horizontal="right"/>
      <protection/>
    </xf>
    <xf numFmtId="0" fontId="5" fillId="0" borderId="15" xfId="61" applyFont="1" applyFill="1" applyBorder="1" applyAlignment="1" quotePrefix="1">
      <alignment horizontal="centerContinuous" vertical="center"/>
      <protection/>
    </xf>
    <xf numFmtId="0" fontId="6" fillId="0" borderId="14" xfId="61" applyFont="1" applyFill="1" applyBorder="1" applyAlignment="1">
      <alignment horizontal="distributed" vertical="center"/>
      <protection/>
    </xf>
    <xf numFmtId="0" fontId="6" fillId="0" borderId="16" xfId="61" applyFont="1" applyFill="1" applyBorder="1" applyAlignment="1">
      <alignment horizontal="distributed" vertical="center"/>
      <protection/>
    </xf>
    <xf numFmtId="0" fontId="5" fillId="0" borderId="0" xfId="61" applyFont="1" applyFill="1" applyBorder="1" applyAlignment="1">
      <alignment horizontal="distributed"/>
      <protection/>
    </xf>
    <xf numFmtId="0" fontId="5" fillId="0" borderId="12" xfId="61" applyFont="1" applyFill="1" applyBorder="1" applyAlignment="1">
      <alignment horizontal="distributed"/>
      <protection/>
    </xf>
    <xf numFmtId="0" fontId="5" fillId="0" borderId="0" xfId="61" applyFont="1" applyFill="1" applyBorder="1" applyAlignment="1">
      <alignment horizontal="distributed" vertical="center" wrapText="1"/>
      <protection/>
    </xf>
    <xf numFmtId="0" fontId="11" fillId="0" borderId="12" xfId="0" applyFont="1" applyFill="1" applyBorder="1" applyAlignment="1">
      <alignment vertical="center"/>
    </xf>
    <xf numFmtId="0" fontId="6" fillId="0" borderId="0" xfId="61" applyFont="1" applyFill="1" applyAlignment="1">
      <alignment horizontal="left"/>
      <protection/>
    </xf>
    <xf numFmtId="0" fontId="6" fillId="0" borderId="12" xfId="61" applyFont="1" applyFill="1" applyBorder="1" applyAlignment="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79_水産業"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R33"/>
  <sheetViews>
    <sheetView showGridLines="0" tabSelected="1" zoomScale="89" zoomScaleNormal="89" zoomScalePageLayoutView="0" workbookViewId="0" topLeftCell="A7">
      <selection activeCell="L4" sqref="L4"/>
    </sheetView>
  </sheetViews>
  <sheetFormatPr defaultColWidth="8.00390625" defaultRowHeight="13.5"/>
  <cols>
    <col min="1" max="1" width="3.125" style="1" customWidth="1"/>
    <col min="2" max="2" width="11.875" style="1" customWidth="1"/>
    <col min="3" max="3" width="3.125" style="1" customWidth="1"/>
    <col min="4" max="4" width="13.125" style="1" customWidth="1"/>
    <col min="5" max="5" width="3.125" style="1" customWidth="1"/>
    <col min="6" max="6" width="13.125" style="1" customWidth="1"/>
    <col min="7" max="7" width="3.125" style="1" customWidth="1"/>
    <col min="8" max="8" width="13.125" style="1" customWidth="1"/>
    <col min="9" max="9" width="3.125" style="1" customWidth="1"/>
    <col min="10" max="10" width="13.125" style="1" customWidth="1"/>
    <col min="11" max="11" width="3.125" style="1" customWidth="1"/>
    <col min="12" max="12" width="13.125" style="2" customWidth="1"/>
    <col min="13" max="16384" width="8.00390625" style="1" customWidth="1"/>
  </cols>
  <sheetData>
    <row r="1" spans="1:12" s="30" customFormat="1" ht="18.75" customHeight="1">
      <c r="A1" s="32" t="s">
        <v>32</v>
      </c>
      <c r="B1" s="32"/>
      <c r="C1" s="32"/>
      <c r="D1" s="32"/>
      <c r="E1" s="32"/>
      <c r="F1" s="32"/>
      <c r="G1" s="32"/>
      <c r="H1" s="32"/>
      <c r="I1" s="32"/>
      <c r="J1" s="32"/>
      <c r="K1" s="32"/>
      <c r="L1" s="31"/>
    </row>
    <row r="2" ht="7.5" customHeight="1"/>
    <row r="3" spans="3:12" ht="12.75" thickBot="1">
      <c r="C3" s="29"/>
      <c r="D3" s="29"/>
      <c r="E3" s="28"/>
      <c r="F3" s="29"/>
      <c r="G3" s="28"/>
      <c r="J3" s="27"/>
      <c r="L3" s="26" t="s">
        <v>27</v>
      </c>
    </row>
    <row r="4" spans="1:12" s="22" customFormat="1" ht="30" customHeight="1">
      <c r="A4" s="42" t="s">
        <v>26</v>
      </c>
      <c r="B4" s="43"/>
      <c r="C4" s="25" t="s">
        <v>25</v>
      </c>
      <c r="D4" s="24"/>
      <c r="E4" s="25" t="s">
        <v>28</v>
      </c>
      <c r="F4" s="24"/>
      <c r="G4" s="25" t="s">
        <v>29</v>
      </c>
      <c r="H4" s="24"/>
      <c r="I4" s="25" t="s">
        <v>24</v>
      </c>
      <c r="J4" s="33"/>
      <c r="K4" s="41" t="s">
        <v>33</v>
      </c>
      <c r="L4" s="23"/>
    </row>
    <row r="5" spans="2:12" s="3" customFormat="1" ht="11.25" customHeight="1">
      <c r="B5" s="21"/>
      <c r="C5" s="14"/>
      <c r="E5" s="14"/>
      <c r="G5" s="14"/>
      <c r="J5" s="4"/>
      <c r="L5" s="35"/>
    </row>
    <row r="6" spans="1:12" s="20" customFormat="1" ht="25.5" customHeight="1">
      <c r="A6" s="44" t="s">
        <v>23</v>
      </c>
      <c r="B6" s="45"/>
      <c r="C6" s="36"/>
      <c r="D6" s="37">
        <v>932016</v>
      </c>
      <c r="E6" s="36"/>
      <c r="F6" s="37">
        <f>F7</f>
        <v>931511</v>
      </c>
      <c r="G6" s="36"/>
      <c r="H6" s="37">
        <f>H7</f>
        <v>931511</v>
      </c>
      <c r="I6" s="35"/>
      <c r="J6" s="37">
        <f>SUM(J10:J27)</f>
        <v>931511</v>
      </c>
      <c r="K6" s="35"/>
      <c r="L6" s="39" t="s">
        <v>36</v>
      </c>
    </row>
    <row r="7" spans="1:12" s="20" customFormat="1" ht="26.25" customHeight="1">
      <c r="A7" s="46" t="s">
        <v>22</v>
      </c>
      <c r="B7" s="47"/>
      <c r="C7" s="36"/>
      <c r="D7" s="38">
        <v>932016</v>
      </c>
      <c r="E7" s="36"/>
      <c r="F7" s="38">
        <f>SUM(F10:F27)</f>
        <v>931511</v>
      </c>
      <c r="G7" s="36"/>
      <c r="H7" s="38">
        <f>SUM(H10:H27)</f>
        <v>931511</v>
      </c>
      <c r="I7" s="35"/>
      <c r="J7" s="37">
        <f>SUM(J10:J27)</f>
        <v>931511</v>
      </c>
      <c r="K7" s="35"/>
      <c r="L7" s="39" t="s">
        <v>37</v>
      </c>
    </row>
    <row r="8" spans="1:11" s="20" customFormat="1" ht="9" customHeight="1">
      <c r="A8" s="34"/>
      <c r="B8" s="17"/>
      <c r="C8" s="14"/>
      <c r="D8" s="4"/>
      <c r="E8" s="14"/>
      <c r="F8" s="4"/>
      <c r="G8" s="14"/>
      <c r="H8" s="4"/>
      <c r="I8" s="3"/>
      <c r="J8" s="13"/>
      <c r="K8" s="3"/>
    </row>
    <row r="9" spans="1:12" s="3" customFormat="1" ht="17.25" customHeight="1">
      <c r="A9" s="48" t="s">
        <v>21</v>
      </c>
      <c r="B9" s="49"/>
      <c r="C9" s="14"/>
      <c r="E9" s="14"/>
      <c r="G9" s="14"/>
      <c r="J9" s="13"/>
      <c r="L9" s="35"/>
    </row>
    <row r="10" spans="2:12" s="3" customFormat="1" ht="18.75" customHeight="1">
      <c r="B10" s="17" t="s">
        <v>20</v>
      </c>
      <c r="C10" s="14"/>
      <c r="D10" s="13">
        <v>19780</v>
      </c>
      <c r="E10" s="14"/>
      <c r="F10" s="13">
        <v>19780</v>
      </c>
      <c r="G10" s="14"/>
      <c r="H10" s="13" t="s">
        <v>0</v>
      </c>
      <c r="J10" s="13" t="s">
        <v>30</v>
      </c>
      <c r="L10" s="40" t="s">
        <v>30</v>
      </c>
    </row>
    <row r="11" spans="2:12" s="3" customFormat="1" ht="18.75" customHeight="1">
      <c r="B11" s="15" t="s">
        <v>19</v>
      </c>
      <c r="C11" s="14"/>
      <c r="D11" s="4">
        <v>53715</v>
      </c>
      <c r="E11" s="14"/>
      <c r="F11" s="4">
        <v>53715</v>
      </c>
      <c r="G11" s="14"/>
      <c r="H11" s="4">
        <f>56225+4660+12610</f>
        <v>73495</v>
      </c>
      <c r="J11" s="13">
        <v>73495</v>
      </c>
      <c r="L11" s="40" t="s">
        <v>38</v>
      </c>
    </row>
    <row r="12" spans="2:14" s="3" customFormat="1" ht="18.75" customHeight="1">
      <c r="B12" s="15" t="s">
        <v>18</v>
      </c>
      <c r="C12" s="14"/>
      <c r="D12" s="4">
        <v>44674</v>
      </c>
      <c r="E12" s="14"/>
      <c r="F12" s="4">
        <v>44674</v>
      </c>
      <c r="G12" s="14"/>
      <c r="H12" s="4">
        <f>35470+9204</f>
        <v>44674</v>
      </c>
      <c r="J12" s="13">
        <v>44674</v>
      </c>
      <c r="L12" s="40" t="s">
        <v>39</v>
      </c>
      <c r="N12" s="4"/>
    </row>
    <row r="13" spans="2:12" s="3" customFormat="1" ht="18.75" customHeight="1">
      <c r="B13" s="15" t="s">
        <v>17</v>
      </c>
      <c r="C13" s="14"/>
      <c r="D13" s="4">
        <v>62930</v>
      </c>
      <c r="E13" s="14"/>
      <c r="F13" s="4">
        <v>62930</v>
      </c>
      <c r="G13" s="14"/>
      <c r="H13" s="4">
        <f>45370+17560</f>
        <v>62930</v>
      </c>
      <c r="J13" s="13">
        <v>62930</v>
      </c>
      <c r="L13" s="40" t="s">
        <v>40</v>
      </c>
    </row>
    <row r="14" spans="2:12" s="3" customFormat="1" ht="18.75" customHeight="1">
      <c r="B14" s="15" t="s">
        <v>16</v>
      </c>
      <c r="C14" s="14"/>
      <c r="D14" s="13" t="s">
        <v>0</v>
      </c>
      <c r="E14" s="14"/>
      <c r="F14" s="13" t="s">
        <v>15</v>
      </c>
      <c r="G14" s="14"/>
      <c r="H14" s="13" t="s">
        <v>0</v>
      </c>
      <c r="J14" s="13" t="s">
        <v>30</v>
      </c>
      <c r="L14" s="40" t="s">
        <v>30</v>
      </c>
    </row>
    <row r="15" spans="2:12" s="3" customFormat="1" ht="18.75" customHeight="1">
      <c r="B15" s="15" t="s">
        <v>14</v>
      </c>
      <c r="C15" s="14"/>
      <c r="D15" s="4">
        <v>134709</v>
      </c>
      <c r="E15" s="14"/>
      <c r="F15" s="4">
        <v>134709</v>
      </c>
      <c r="G15" s="14"/>
      <c r="H15" s="4">
        <f>107635+27074</f>
        <v>134709</v>
      </c>
      <c r="J15" s="13">
        <v>134709</v>
      </c>
      <c r="L15" s="4">
        <v>134709</v>
      </c>
    </row>
    <row r="16" spans="2:12" s="3" customFormat="1" ht="18.75" customHeight="1">
      <c r="B16" s="15" t="s">
        <v>13</v>
      </c>
      <c r="C16" s="14"/>
      <c r="D16" s="4">
        <v>56683</v>
      </c>
      <c r="E16" s="14"/>
      <c r="F16" s="4">
        <v>56683</v>
      </c>
      <c r="G16" s="14"/>
      <c r="H16" s="4">
        <f>51655+5028</f>
        <v>56683</v>
      </c>
      <c r="J16" s="13">
        <v>56683</v>
      </c>
      <c r="L16" s="4">
        <v>56683</v>
      </c>
    </row>
    <row r="17" spans="2:12" s="3" customFormat="1" ht="18.75" customHeight="1">
      <c r="B17" s="17" t="s">
        <v>12</v>
      </c>
      <c r="C17" s="14"/>
      <c r="D17" s="4">
        <v>71675</v>
      </c>
      <c r="E17" s="14"/>
      <c r="F17" s="4">
        <v>71675</v>
      </c>
      <c r="G17" s="14"/>
      <c r="H17" s="4">
        <f>71675</f>
        <v>71675</v>
      </c>
      <c r="J17" s="13">
        <v>71675</v>
      </c>
      <c r="L17" s="4">
        <v>71675</v>
      </c>
    </row>
    <row r="18" spans="2:18" s="3" customFormat="1" ht="18.75" customHeight="1">
      <c r="B18" s="17" t="s">
        <v>11</v>
      </c>
      <c r="C18" s="16"/>
      <c r="D18" s="4">
        <v>43340</v>
      </c>
      <c r="E18" s="16"/>
      <c r="F18" s="4">
        <v>43340</v>
      </c>
      <c r="G18" s="16"/>
      <c r="H18" s="4">
        <f>43340</f>
        <v>43340</v>
      </c>
      <c r="J18" s="13">
        <v>43340</v>
      </c>
      <c r="L18" s="4">
        <v>43340</v>
      </c>
      <c r="N18" s="19"/>
      <c r="O18" s="18"/>
      <c r="P18" s="18"/>
      <c r="Q18" s="18"/>
      <c r="R18" s="18"/>
    </row>
    <row r="19" spans="2:18" s="3" customFormat="1" ht="18.75" customHeight="1">
      <c r="B19" s="17" t="s">
        <v>10</v>
      </c>
      <c r="C19" s="14"/>
      <c r="D19" s="13">
        <v>28460</v>
      </c>
      <c r="E19" s="14"/>
      <c r="F19" s="13">
        <v>28460</v>
      </c>
      <c r="G19" s="14"/>
      <c r="H19" s="13">
        <f>28460</f>
        <v>28460</v>
      </c>
      <c r="J19" s="13">
        <v>28460</v>
      </c>
      <c r="L19" s="4">
        <v>28460</v>
      </c>
      <c r="N19" s="18"/>
      <c r="O19" s="18"/>
      <c r="P19" s="18"/>
      <c r="Q19" s="18"/>
      <c r="R19" s="18"/>
    </row>
    <row r="20" spans="2:18" s="3" customFormat="1" ht="18.75" customHeight="1">
      <c r="B20" s="15" t="s">
        <v>9</v>
      </c>
      <c r="C20" s="14"/>
      <c r="D20" s="4">
        <v>60235</v>
      </c>
      <c r="E20" s="14"/>
      <c r="F20" s="4">
        <v>60235</v>
      </c>
      <c r="G20" s="14"/>
      <c r="H20" s="4">
        <f>60235</f>
        <v>60235</v>
      </c>
      <c r="J20" s="13">
        <v>60235</v>
      </c>
      <c r="L20" s="4">
        <v>60235</v>
      </c>
      <c r="N20" s="18"/>
      <c r="O20" s="18"/>
      <c r="P20" s="18"/>
      <c r="Q20" s="18"/>
      <c r="R20" s="18"/>
    </row>
    <row r="21" spans="2:18" s="3" customFormat="1" ht="18.75" customHeight="1">
      <c r="B21" s="15" t="s">
        <v>8</v>
      </c>
      <c r="C21" s="14"/>
      <c r="D21" s="4">
        <v>28535</v>
      </c>
      <c r="E21" s="14"/>
      <c r="F21" s="4">
        <v>28535</v>
      </c>
      <c r="G21" s="14"/>
      <c r="H21" s="4">
        <f>28535</f>
        <v>28535</v>
      </c>
      <c r="J21" s="13">
        <v>28535</v>
      </c>
      <c r="L21" s="4">
        <v>28535</v>
      </c>
      <c r="N21" s="18"/>
      <c r="O21" s="18"/>
      <c r="P21" s="18"/>
      <c r="Q21" s="18"/>
      <c r="R21" s="18"/>
    </row>
    <row r="22" spans="2:12" s="3" customFormat="1" ht="18.75" customHeight="1">
      <c r="B22" s="17" t="s">
        <v>7</v>
      </c>
      <c r="C22" s="14"/>
      <c r="D22" s="4">
        <v>33650</v>
      </c>
      <c r="E22" s="14"/>
      <c r="F22" s="4">
        <v>33650</v>
      </c>
      <c r="G22" s="14"/>
      <c r="H22" s="4">
        <f>33650</f>
        <v>33650</v>
      </c>
      <c r="J22" s="13">
        <v>33650</v>
      </c>
      <c r="L22" s="4">
        <v>54520</v>
      </c>
    </row>
    <row r="23" spans="2:12" s="3" customFormat="1" ht="18.75" customHeight="1">
      <c r="B23" s="15" t="s">
        <v>6</v>
      </c>
      <c r="C23" s="14"/>
      <c r="D23" s="4">
        <v>64310</v>
      </c>
      <c r="E23" s="14"/>
      <c r="F23" s="4">
        <v>63805</v>
      </c>
      <c r="G23" s="14"/>
      <c r="H23" s="4">
        <f>63805</f>
        <v>63805</v>
      </c>
      <c r="J23" s="13">
        <v>63805</v>
      </c>
      <c r="L23" s="4">
        <v>63805</v>
      </c>
    </row>
    <row r="24" spans="2:12" s="3" customFormat="1" ht="18.75" customHeight="1">
      <c r="B24" s="15" t="s">
        <v>5</v>
      </c>
      <c r="C24" s="14"/>
      <c r="D24" s="4">
        <v>20870</v>
      </c>
      <c r="E24" s="14"/>
      <c r="F24" s="4">
        <v>20870</v>
      </c>
      <c r="G24" s="14"/>
      <c r="H24" s="4">
        <f>20870</f>
        <v>20870</v>
      </c>
      <c r="J24" s="13">
        <v>20870</v>
      </c>
      <c r="L24" s="13" t="s">
        <v>30</v>
      </c>
    </row>
    <row r="25" spans="2:12" s="3" customFormat="1" ht="18.75" customHeight="1">
      <c r="B25" s="17" t="s">
        <v>4</v>
      </c>
      <c r="C25" s="14"/>
      <c r="D25" s="4">
        <v>133370</v>
      </c>
      <c r="E25" s="14"/>
      <c r="F25" s="4">
        <v>133370</v>
      </c>
      <c r="G25" s="14"/>
      <c r="H25" s="4">
        <f>133370</f>
        <v>133370</v>
      </c>
      <c r="J25" s="13">
        <v>133370</v>
      </c>
      <c r="L25" s="4">
        <v>133370</v>
      </c>
    </row>
    <row r="26" spans="2:12" s="3" customFormat="1" ht="18.75" customHeight="1">
      <c r="B26" s="17" t="s">
        <v>31</v>
      </c>
      <c r="C26" s="16"/>
      <c r="D26" s="4">
        <v>45250</v>
      </c>
      <c r="E26" s="16"/>
      <c r="F26" s="4">
        <v>45250</v>
      </c>
      <c r="G26" s="16"/>
      <c r="H26" s="4">
        <f>45250</f>
        <v>45250</v>
      </c>
      <c r="J26" s="13">
        <v>45250</v>
      </c>
      <c r="L26" s="4">
        <v>45250</v>
      </c>
    </row>
    <row r="27" spans="2:12" s="3" customFormat="1" ht="18.75" customHeight="1">
      <c r="B27" s="15" t="s">
        <v>3</v>
      </c>
      <c r="C27" s="14"/>
      <c r="D27" s="13">
        <v>29830</v>
      </c>
      <c r="E27" s="14"/>
      <c r="F27" s="13">
        <v>29830</v>
      </c>
      <c r="G27" s="14"/>
      <c r="H27" s="13">
        <f>29830</f>
        <v>29830</v>
      </c>
      <c r="J27" s="13">
        <v>29830</v>
      </c>
      <c r="L27" s="4">
        <v>29830</v>
      </c>
    </row>
    <row r="28" spans="1:12" s="3" customFormat="1" ht="15" customHeight="1" thickBot="1">
      <c r="A28" s="11"/>
      <c r="B28" s="12"/>
      <c r="C28" s="10"/>
      <c r="D28" s="11"/>
      <c r="E28" s="10"/>
      <c r="F28" s="11"/>
      <c r="G28" s="10"/>
      <c r="H28" s="11"/>
      <c r="I28" s="10"/>
      <c r="J28" s="9"/>
      <c r="K28" s="11"/>
      <c r="L28" s="11"/>
    </row>
    <row r="29" spans="1:2" ht="13.5" customHeight="1">
      <c r="A29" s="3" t="s">
        <v>2</v>
      </c>
      <c r="B29" s="8"/>
    </row>
    <row r="30" spans="1:12" ht="12">
      <c r="A30" s="7" t="s">
        <v>1</v>
      </c>
      <c r="B30" s="6"/>
      <c r="C30" s="6"/>
      <c r="D30" s="6"/>
      <c r="E30" s="6"/>
      <c r="F30" s="6"/>
      <c r="G30" s="6"/>
      <c r="H30" s="6"/>
      <c r="I30" s="6"/>
      <c r="J30" s="6"/>
      <c r="K30" s="6"/>
      <c r="L30" s="5"/>
    </row>
    <row r="31" spans="1:12" ht="12">
      <c r="A31" s="3" t="s">
        <v>34</v>
      </c>
      <c r="B31" s="3"/>
      <c r="C31" s="3"/>
      <c r="D31" s="4"/>
      <c r="E31" s="3"/>
      <c r="F31" s="4"/>
      <c r="G31" s="3"/>
      <c r="H31" s="4"/>
      <c r="I31" s="3"/>
      <c r="J31" s="4"/>
      <c r="K31" s="6"/>
      <c r="L31" s="5"/>
    </row>
    <row r="32" spans="1:10" ht="12">
      <c r="A32" s="3" t="s">
        <v>35</v>
      </c>
      <c r="B32" s="3"/>
      <c r="C32" s="3"/>
      <c r="D32" s="4"/>
      <c r="E32" s="3"/>
      <c r="F32" s="4"/>
      <c r="G32" s="3"/>
      <c r="H32" s="4"/>
      <c r="I32" s="3"/>
      <c r="J32" s="4"/>
    </row>
    <row r="33" ht="12">
      <c r="A33" s="3"/>
    </row>
  </sheetData>
  <sheetProtection/>
  <mergeCells count="4">
    <mergeCell ref="A4:B4"/>
    <mergeCell ref="A6:B6"/>
    <mergeCell ref="A7:B7"/>
    <mergeCell ref="A9:B9"/>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sagaken</cp:lastModifiedBy>
  <cp:lastPrinted>2013-04-13T04:22:25Z</cp:lastPrinted>
  <dcterms:created xsi:type="dcterms:W3CDTF">2010-04-02T06:29:26Z</dcterms:created>
  <dcterms:modified xsi:type="dcterms:W3CDTF">2014-06-20T00:00:00Z</dcterms:modified>
  <cp:category/>
  <cp:version/>
  <cp:contentType/>
  <cp:contentStatus/>
</cp:coreProperties>
</file>